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120" windowWidth="15315" windowHeight="8355" tabRatio="639" activeTab="5"/>
  </bookViews>
  <sheets>
    <sheet name="Summary" sheetId="1" r:id="rId1"/>
    <sheet name="Gas-Water" sheetId="2" r:id="rId2"/>
    <sheet name="J Function" sheetId="3" r:id="rId3"/>
    <sheet name="Pore Throat Radii" sheetId="4" r:id="rId4"/>
    <sheet name="Saturation" sheetId="5" r:id="rId5"/>
    <sheet name="Table" sheetId="6" r:id="rId6"/>
  </sheets>
  <definedNames>
    <definedName name="_xlnm.Print_Area" localSheetId="1">'Gas-Water'!$A$1:$J$57</definedName>
    <definedName name="_xlnm.Print_Area" localSheetId="2">'J Function'!$A$1:$J$57</definedName>
    <definedName name="_xlnm.Print_Area" localSheetId="3">'Pore Throat Radii'!$A$1:$J$57</definedName>
    <definedName name="_xlnm.Print_Area" localSheetId="4">Saturation!$A$1:$J$57</definedName>
    <definedName name="_xlnm.Print_Area" localSheetId="0">Summary!$A$1:$G$18</definedName>
    <definedName name="_xlnm.Print_Area" localSheetId="5">Table!$A$1:$J$28</definedName>
    <definedName name="_xlnm.Print_Titles" localSheetId="5">Table!$1:$16</definedName>
  </definedNames>
  <calcPr calcId="145621"/>
</workbook>
</file>

<file path=xl/calcChain.xml><?xml version="1.0" encoding="utf-8"?>
<calcChain xmlns="http://schemas.openxmlformats.org/spreadsheetml/2006/main">
  <c r="F431" i="6" l="1"/>
  <c r="I431" i="6" s="1"/>
  <c r="H406" i="6"/>
  <c r="J406" i="6" s="1"/>
  <c r="G399" i="6"/>
  <c r="F371" i="6"/>
  <c r="D359" i="6"/>
  <c r="H350" i="6"/>
  <c r="J350" i="6" s="1"/>
  <c r="H325" i="6"/>
  <c r="J325" i="6" s="1"/>
  <c r="G290" i="6"/>
  <c r="D269" i="6"/>
  <c r="G268" i="6"/>
  <c r="F254" i="6"/>
  <c r="G253" i="6"/>
  <c r="F249" i="6"/>
  <c r="D242" i="6"/>
  <c r="F230" i="6"/>
  <c r="I230" i="6" s="1"/>
  <c r="G228" i="6"/>
  <c r="H224" i="6"/>
  <c r="J224" i="6" s="1"/>
  <c r="H217" i="6"/>
  <c r="J217" i="6" s="1"/>
  <c r="H214" i="6"/>
  <c r="J214" i="6" s="1"/>
  <c r="F210" i="6"/>
  <c r="I210" i="6" s="1"/>
  <c r="F204" i="6"/>
  <c r="H201" i="6"/>
  <c r="J201" i="6" s="1"/>
  <c r="G200" i="6"/>
  <c r="D194" i="6"/>
  <c r="F188" i="6"/>
  <c r="D187" i="6"/>
  <c r="F184" i="6"/>
  <c r="G180" i="6"/>
  <c r="D178" i="6"/>
  <c r="H173" i="6"/>
  <c r="J173" i="6" s="1"/>
  <c r="F165" i="6"/>
  <c r="G164" i="6"/>
  <c r="H162" i="6"/>
  <c r="J162" i="6" s="1"/>
  <c r="D159" i="6"/>
  <c r="F157" i="6"/>
  <c r="G154" i="6"/>
  <c r="H152" i="6"/>
  <c r="J152" i="6" s="1"/>
  <c r="D150" i="6"/>
  <c r="G149" i="6"/>
  <c r="H148" i="6"/>
  <c r="J148" i="6" s="1"/>
  <c r="F146" i="6"/>
  <c r="I146" i="6" s="1"/>
  <c r="G145" i="6"/>
  <c r="D143" i="6"/>
  <c r="H142" i="6"/>
  <c r="J142" i="6" s="1"/>
  <c r="F141" i="6"/>
  <c r="G138" i="6"/>
  <c r="D134" i="6"/>
  <c r="G133" i="6"/>
  <c r="F130" i="6"/>
  <c r="F126" i="6"/>
  <c r="I126" i="6" s="1"/>
  <c r="H123" i="6"/>
  <c r="J123" i="6" s="1"/>
  <c r="D122" i="6"/>
  <c r="H120" i="6"/>
  <c r="J120" i="6" s="1"/>
  <c r="G118" i="6"/>
  <c r="F117" i="6"/>
  <c r="I117" i="6" s="1"/>
  <c r="H116" i="6"/>
  <c r="J116" i="6" s="1"/>
  <c r="H115" i="6"/>
  <c r="J115" i="6" s="1"/>
  <c r="G114" i="6"/>
  <c r="H111" i="6"/>
  <c r="J111" i="6" s="1"/>
  <c r="G109" i="6"/>
  <c r="G105" i="6"/>
  <c r="H104" i="6"/>
  <c r="J104" i="6" s="1"/>
  <c r="D102" i="6"/>
  <c r="G101" i="6"/>
  <c r="F98" i="6"/>
  <c r="G94" i="6"/>
  <c r="H92" i="6"/>
  <c r="J92" i="6" s="1"/>
  <c r="H91" i="6"/>
  <c r="J91" i="6" s="1"/>
  <c r="D90" i="6"/>
  <c r="G89" i="6"/>
  <c r="H88" i="6"/>
  <c r="J88" i="6" s="1"/>
  <c r="G86" i="6"/>
  <c r="F85" i="6"/>
  <c r="I85" i="6" s="1"/>
  <c r="H84" i="6"/>
  <c r="J84" i="6" s="1"/>
  <c r="H83" i="6"/>
  <c r="J83" i="6" s="1"/>
  <c r="G82" i="6"/>
  <c r="H79" i="6"/>
  <c r="J79" i="6" s="1"/>
  <c r="G77" i="6"/>
  <c r="G73" i="6"/>
  <c r="H72" i="6"/>
  <c r="J72" i="6" s="1"/>
  <c r="D70" i="6"/>
  <c r="G69" i="6"/>
  <c r="D64" i="6"/>
  <c r="H62" i="6"/>
  <c r="J62" i="6" s="1"/>
  <c r="G61" i="6"/>
  <c r="G60" i="6"/>
  <c r="G59" i="6"/>
  <c r="H58" i="6"/>
  <c r="J58" i="6" s="1"/>
  <c r="G57" i="6"/>
  <c r="F56" i="6"/>
  <c r="I56" i="6" s="1"/>
  <c r="G55" i="6"/>
  <c r="H54" i="6"/>
  <c r="J54" i="6" s="1"/>
  <c r="G53" i="6"/>
  <c r="G52" i="6"/>
  <c r="G51" i="6"/>
  <c r="H50" i="6"/>
  <c r="J50" i="6" s="1"/>
  <c r="D49" i="6"/>
  <c r="G48" i="6"/>
  <c r="G47" i="6"/>
  <c r="H46" i="6"/>
  <c r="J46" i="6" s="1"/>
  <c r="D45" i="6"/>
  <c r="G44" i="6"/>
  <c r="G43" i="6"/>
  <c r="H42" i="6"/>
  <c r="J42" i="6" s="1"/>
  <c r="G41" i="6"/>
  <c r="G40" i="6"/>
  <c r="G39" i="6"/>
  <c r="H38" i="6"/>
  <c r="J38" i="6" s="1"/>
  <c r="G37" i="6"/>
  <c r="G36" i="6"/>
  <c r="G35" i="6"/>
  <c r="H34" i="6"/>
  <c r="J34" i="6" s="1"/>
  <c r="G33" i="6"/>
  <c r="G32" i="6"/>
  <c r="G31" i="6"/>
  <c r="H30" i="6"/>
  <c r="J30" i="6" s="1"/>
  <c r="G29" i="6"/>
  <c r="G28" i="6"/>
  <c r="D27" i="6"/>
  <c r="G26" i="6"/>
  <c r="G25" i="6"/>
  <c r="G24" i="6"/>
  <c r="G23" i="6"/>
  <c r="G22" i="6"/>
  <c r="D21" i="6"/>
  <c r="G20" i="6"/>
  <c r="G19" i="6"/>
  <c r="D18" i="6"/>
  <c r="F17" i="6"/>
  <c r="I17" i="6" s="1"/>
  <c r="P16" i="6"/>
  <c r="R10" i="6"/>
  <c r="P10" i="6"/>
  <c r="R9" i="6"/>
  <c r="Q9" i="6"/>
  <c r="P9" i="6"/>
  <c r="K617" i="6"/>
  <c r="K497" i="6"/>
  <c r="K377" i="6"/>
  <c r="K257" i="6"/>
  <c r="K137" i="6"/>
  <c r="K17" i="6"/>
  <c r="H9" i="6"/>
  <c r="H8" i="4"/>
  <c r="A7" i="3"/>
  <c r="F60" i="6" l="1"/>
  <c r="I60" i="6" s="1"/>
  <c r="D41" i="6"/>
  <c r="F214" i="6"/>
  <c r="I214" i="6" s="1"/>
  <c r="G49" i="6"/>
  <c r="F105" i="6"/>
  <c r="I105" i="6" s="1"/>
  <c r="H185" i="6"/>
  <c r="J185" i="6" s="1"/>
  <c r="F145" i="6"/>
  <c r="H43" i="6"/>
  <c r="J43" i="6" s="1"/>
  <c r="G56" i="6"/>
  <c r="F19" i="6"/>
  <c r="I19" i="6" s="1"/>
  <c r="F36" i="6"/>
  <c r="I36" i="6" s="1"/>
  <c r="F52" i="6"/>
  <c r="I52" i="6" s="1"/>
  <c r="D57" i="6"/>
  <c r="H19" i="6"/>
  <c r="J19" i="6" s="1"/>
  <c r="G21" i="6"/>
  <c r="G27" i="6"/>
  <c r="H17" i="6"/>
  <c r="J17" i="6" s="1"/>
  <c r="H59" i="6"/>
  <c r="J59" i="6" s="1"/>
  <c r="H22" i="6"/>
  <c r="J22" i="6" s="1"/>
  <c r="H35" i="6"/>
  <c r="J35" i="6" s="1"/>
  <c r="G45" i="6"/>
  <c r="H8" i="6"/>
  <c r="D25" i="6"/>
  <c r="H28" i="6"/>
  <c r="J28" i="6" s="1"/>
  <c r="F32" i="6"/>
  <c r="I32" i="6" s="1"/>
  <c r="H39" i="6"/>
  <c r="J39" i="6" s="1"/>
  <c r="D53" i="6"/>
  <c r="D94" i="6"/>
  <c r="F217" i="6"/>
  <c r="I217" i="6" s="1"/>
  <c r="D29" i="6"/>
  <c r="F40" i="6"/>
  <c r="I40" i="6" s="1"/>
  <c r="H47" i="6"/>
  <c r="J47" i="6" s="1"/>
  <c r="D61" i="6"/>
  <c r="G148" i="6"/>
  <c r="H26" i="6"/>
  <c r="J26" i="6" s="1"/>
  <c r="H51" i="6"/>
  <c r="J51" i="6" s="1"/>
  <c r="F73" i="6"/>
  <c r="I73" i="6" s="1"/>
  <c r="H138" i="6"/>
  <c r="J138" i="6" s="1"/>
  <c r="F253" i="6"/>
  <c r="I253" i="6" s="1"/>
  <c r="D23" i="6"/>
  <c r="D33" i="6"/>
  <c r="F44" i="6"/>
  <c r="I44" i="6" s="1"/>
  <c r="G17" i="6"/>
  <c r="H20" i="6"/>
  <c r="J20" i="6" s="1"/>
  <c r="D37" i="6"/>
  <c r="F48" i="6"/>
  <c r="I48" i="6" s="1"/>
  <c r="H55" i="6"/>
  <c r="J55" i="6" s="1"/>
  <c r="D126" i="6"/>
  <c r="F154" i="6"/>
  <c r="I154" i="6" s="1"/>
  <c r="G126" i="6"/>
  <c r="G165" i="6"/>
  <c r="H24" i="6"/>
  <c r="J24" i="6" s="1"/>
  <c r="H31" i="6"/>
  <c r="J31" i="6" s="1"/>
  <c r="H9" i="2"/>
  <c r="H9" i="4"/>
  <c r="G124" i="6"/>
  <c r="F124" i="6"/>
  <c r="I124" i="6" s="1"/>
  <c r="F77" i="6"/>
  <c r="I77" i="6" s="1"/>
  <c r="H81" i="6"/>
  <c r="J81" i="6" s="1"/>
  <c r="G96" i="6"/>
  <c r="F96" i="6"/>
  <c r="I96" i="6" s="1"/>
  <c r="I98" i="6"/>
  <c r="F109" i="6"/>
  <c r="I109" i="6" s="1"/>
  <c r="H113" i="6"/>
  <c r="J113" i="6" s="1"/>
  <c r="G128" i="6"/>
  <c r="F128" i="6"/>
  <c r="I128" i="6" s="1"/>
  <c r="I130" i="6"/>
  <c r="I141" i="6"/>
  <c r="H147" i="6"/>
  <c r="J147" i="6" s="1"/>
  <c r="G147" i="6"/>
  <c r="F147" i="6"/>
  <c r="I147" i="6" s="1"/>
  <c r="I184" i="6"/>
  <c r="I204" i="6"/>
  <c r="H243" i="6"/>
  <c r="J243" i="6" s="1"/>
  <c r="G243" i="6"/>
  <c r="F243" i="6"/>
  <c r="I243" i="6" s="1"/>
  <c r="H308" i="6"/>
  <c r="J308" i="6" s="1"/>
  <c r="G308" i="6"/>
  <c r="I371" i="6"/>
  <c r="H378" i="6"/>
  <c r="J378" i="6" s="1"/>
  <c r="G378" i="6"/>
  <c r="F378" i="6"/>
  <c r="I378" i="6" s="1"/>
  <c r="F21" i="6"/>
  <c r="I21" i="6" s="1"/>
  <c r="F23" i="6"/>
  <c r="I23" i="6" s="1"/>
  <c r="F25" i="6"/>
  <c r="I25" i="6" s="1"/>
  <c r="F27" i="6"/>
  <c r="I27" i="6" s="1"/>
  <c r="F29" i="6"/>
  <c r="I29" i="6" s="1"/>
  <c r="D30" i="6"/>
  <c r="H32" i="6"/>
  <c r="J32" i="6" s="1"/>
  <c r="F33" i="6"/>
  <c r="I33" i="6" s="1"/>
  <c r="D34" i="6"/>
  <c r="H36" i="6"/>
  <c r="J36" i="6" s="1"/>
  <c r="F37" i="6"/>
  <c r="I37" i="6" s="1"/>
  <c r="D38" i="6"/>
  <c r="H40" i="6"/>
  <c r="J40" i="6" s="1"/>
  <c r="F41" i="6"/>
  <c r="I41" i="6" s="1"/>
  <c r="D42" i="6"/>
  <c r="H44" i="6"/>
  <c r="J44" i="6" s="1"/>
  <c r="F45" i="6"/>
  <c r="I45" i="6" s="1"/>
  <c r="D46" i="6"/>
  <c r="H48" i="6"/>
  <c r="J48" i="6" s="1"/>
  <c r="F49" i="6"/>
  <c r="I49" i="6" s="1"/>
  <c r="D50" i="6"/>
  <c r="H52" i="6"/>
  <c r="J52" i="6" s="1"/>
  <c r="F53" i="6"/>
  <c r="I53" i="6" s="1"/>
  <c r="D54" i="6"/>
  <c r="H56" i="6"/>
  <c r="J56" i="6" s="1"/>
  <c r="F57" i="6"/>
  <c r="I57" i="6" s="1"/>
  <c r="D58" i="6"/>
  <c r="H60" i="6"/>
  <c r="J60" i="6" s="1"/>
  <c r="F61" i="6"/>
  <c r="I61" i="6" s="1"/>
  <c r="D62" i="6"/>
  <c r="D63" i="6"/>
  <c r="H64" i="6"/>
  <c r="J64" i="6" s="1"/>
  <c r="D66" i="6"/>
  <c r="G68" i="6"/>
  <c r="F68" i="6"/>
  <c r="I68" i="6" s="1"/>
  <c r="F81" i="6"/>
  <c r="I81" i="6" s="1"/>
  <c r="H85" i="6"/>
  <c r="J85" i="6" s="1"/>
  <c r="H87" i="6"/>
  <c r="J87" i="6" s="1"/>
  <c r="G90" i="6"/>
  <c r="D98" i="6"/>
  <c r="G100" i="6"/>
  <c r="F100" i="6"/>
  <c r="I100" i="6" s="1"/>
  <c r="F113" i="6"/>
  <c r="I113" i="6" s="1"/>
  <c r="H117" i="6"/>
  <c r="J117" i="6" s="1"/>
  <c r="H119" i="6"/>
  <c r="J119" i="6" s="1"/>
  <c r="G122" i="6"/>
  <c r="H124" i="6"/>
  <c r="J124" i="6" s="1"/>
  <c r="D130" i="6"/>
  <c r="G132" i="6"/>
  <c r="F132" i="6"/>
  <c r="I132" i="6" s="1"/>
  <c r="F134" i="6"/>
  <c r="I134" i="6" s="1"/>
  <c r="F138" i="6"/>
  <c r="I138" i="6" s="1"/>
  <c r="F140" i="6"/>
  <c r="I140" i="6" s="1"/>
  <c r="H141" i="6"/>
  <c r="J141" i="6" s="1"/>
  <c r="F150" i="6"/>
  <c r="I150" i="6" s="1"/>
  <c r="G152" i="6"/>
  <c r="H157" i="6"/>
  <c r="J157" i="6" s="1"/>
  <c r="G157" i="6"/>
  <c r="D162" i="6"/>
  <c r="F168" i="6"/>
  <c r="I168" i="6" s="1"/>
  <c r="G168" i="6"/>
  <c r="H175" i="6"/>
  <c r="J175" i="6" s="1"/>
  <c r="G175" i="6"/>
  <c r="F175" i="6"/>
  <c r="I175" i="6" s="1"/>
  <c r="G184" i="6"/>
  <c r="F194" i="6"/>
  <c r="I194" i="6" s="1"/>
  <c r="H198" i="6"/>
  <c r="J198" i="6" s="1"/>
  <c r="F201" i="6"/>
  <c r="I201" i="6" s="1"/>
  <c r="H208" i="6"/>
  <c r="J208" i="6" s="1"/>
  <c r="H221" i="6"/>
  <c r="J221" i="6" s="1"/>
  <c r="G280" i="6"/>
  <c r="F308" i="6"/>
  <c r="I308" i="6" s="1"/>
  <c r="D448" i="6"/>
  <c r="G92" i="6"/>
  <c r="F92" i="6"/>
  <c r="I92" i="6" s="1"/>
  <c r="H191" i="6"/>
  <c r="J191" i="6" s="1"/>
  <c r="G191" i="6"/>
  <c r="F191" i="6"/>
  <c r="I191" i="6" s="1"/>
  <c r="H8" i="5"/>
  <c r="G113" i="6"/>
  <c r="H121" i="6"/>
  <c r="J121" i="6" s="1"/>
  <c r="H128" i="6"/>
  <c r="J128" i="6" s="1"/>
  <c r="G137" i="6"/>
  <c r="F137" i="6"/>
  <c r="I137" i="6" s="1"/>
  <c r="I188" i="6"/>
  <c r="I254" i="6"/>
  <c r="H643" i="6"/>
  <c r="J643" i="6" s="1"/>
  <c r="F643" i="6"/>
  <c r="I643" i="6" s="1"/>
  <c r="G643" i="6"/>
  <c r="H9" i="3"/>
  <c r="H9" i="5"/>
  <c r="F734" i="6"/>
  <c r="I734" i="6" s="1"/>
  <c r="F733" i="6"/>
  <c r="I733" i="6" s="1"/>
  <c r="F726" i="6"/>
  <c r="I726" i="6" s="1"/>
  <c r="F725" i="6"/>
  <c r="I725" i="6" s="1"/>
  <c r="F718" i="6"/>
  <c r="I718" i="6" s="1"/>
  <c r="F717" i="6"/>
  <c r="I717" i="6" s="1"/>
  <c r="F710" i="6"/>
  <c r="I710" i="6" s="1"/>
  <c r="F709" i="6"/>
  <c r="I709" i="6" s="1"/>
  <c r="F702" i="6"/>
  <c r="I702" i="6" s="1"/>
  <c r="F701" i="6"/>
  <c r="I701" i="6" s="1"/>
  <c r="F694" i="6"/>
  <c r="I694" i="6" s="1"/>
  <c r="F693" i="6"/>
  <c r="I693" i="6" s="1"/>
  <c r="F686" i="6"/>
  <c r="I686" i="6" s="1"/>
  <c r="F685" i="6"/>
  <c r="I685" i="6" s="1"/>
  <c r="F678" i="6"/>
  <c r="I678" i="6" s="1"/>
  <c r="F677" i="6"/>
  <c r="I677" i="6" s="1"/>
  <c r="F670" i="6"/>
  <c r="I670" i="6" s="1"/>
  <c r="F669" i="6"/>
  <c r="I669" i="6" s="1"/>
  <c r="F662" i="6"/>
  <c r="I662" i="6" s="1"/>
  <c r="F661" i="6"/>
  <c r="I661" i="6" s="1"/>
  <c r="F730" i="6"/>
  <c r="I730" i="6" s="1"/>
  <c r="F729" i="6"/>
  <c r="I729" i="6" s="1"/>
  <c r="F722" i="6"/>
  <c r="I722" i="6" s="1"/>
  <c r="F721" i="6"/>
  <c r="I721" i="6" s="1"/>
  <c r="F714" i="6"/>
  <c r="I714" i="6" s="1"/>
  <c r="F713" i="6"/>
  <c r="I713" i="6" s="1"/>
  <c r="F706" i="6"/>
  <c r="I706" i="6" s="1"/>
  <c r="F705" i="6"/>
  <c r="I705" i="6" s="1"/>
  <c r="F698" i="6"/>
  <c r="I698" i="6" s="1"/>
  <c r="F697" i="6"/>
  <c r="I697" i="6" s="1"/>
  <c r="F690" i="6"/>
  <c r="I690" i="6" s="1"/>
  <c r="F689" i="6"/>
  <c r="I689" i="6" s="1"/>
  <c r="F682" i="6"/>
  <c r="I682" i="6" s="1"/>
  <c r="F681" i="6"/>
  <c r="I681" i="6" s="1"/>
  <c r="F674" i="6"/>
  <c r="I674" i="6" s="1"/>
  <c r="F673" i="6"/>
  <c r="I673" i="6" s="1"/>
  <c r="F666" i="6"/>
  <c r="I666" i="6" s="1"/>
  <c r="F665" i="6"/>
  <c r="I665" i="6" s="1"/>
  <c r="F658" i="6"/>
  <c r="I658" i="6" s="1"/>
  <c r="F732" i="6"/>
  <c r="I732" i="6" s="1"/>
  <c r="F715" i="6"/>
  <c r="I715" i="6" s="1"/>
  <c r="F700" i="6"/>
  <c r="I700" i="6" s="1"/>
  <c r="F683" i="6"/>
  <c r="I683" i="6" s="1"/>
  <c r="F668" i="6"/>
  <c r="I668" i="6" s="1"/>
  <c r="F723" i="6"/>
  <c r="I723" i="6" s="1"/>
  <c r="F708" i="6"/>
  <c r="I708" i="6" s="1"/>
  <c r="F691" i="6"/>
  <c r="I691" i="6" s="1"/>
  <c r="F676" i="6"/>
  <c r="I676" i="6" s="1"/>
  <c r="F659" i="6"/>
  <c r="I659" i="6" s="1"/>
  <c r="F656" i="6"/>
  <c r="I656" i="6" s="1"/>
  <c r="F728" i="6"/>
  <c r="I728" i="6" s="1"/>
  <c r="F711" i="6"/>
  <c r="I711" i="6" s="1"/>
  <c r="F696" i="6"/>
  <c r="I696" i="6" s="1"/>
  <c r="F679" i="6"/>
  <c r="I679" i="6" s="1"/>
  <c r="F664" i="6"/>
  <c r="I664" i="6" s="1"/>
  <c r="F623" i="6"/>
  <c r="I623" i="6" s="1"/>
  <c r="F719" i="6"/>
  <c r="I719" i="6" s="1"/>
  <c r="F687" i="6"/>
  <c r="I687" i="6" s="1"/>
  <c r="F657" i="6"/>
  <c r="I657" i="6" s="1"/>
  <c r="F649" i="6"/>
  <c r="I649" i="6" s="1"/>
  <c r="F627" i="6"/>
  <c r="I627" i="6" s="1"/>
  <c r="F622" i="6"/>
  <c r="I622" i="6" s="1"/>
  <c r="F735" i="6"/>
  <c r="I735" i="6" s="1"/>
  <c r="F727" i="6"/>
  <c r="I727" i="6" s="1"/>
  <c r="F724" i="6"/>
  <c r="I724" i="6" s="1"/>
  <c r="F671" i="6"/>
  <c r="I671" i="6" s="1"/>
  <c r="F663" i="6"/>
  <c r="I663" i="6" s="1"/>
  <c r="F660" i="6"/>
  <c r="I660" i="6" s="1"/>
  <c r="F655" i="6"/>
  <c r="I655" i="6" s="1"/>
  <c r="F684" i="6"/>
  <c r="I684" i="6" s="1"/>
  <c r="F633" i="6"/>
  <c r="I633" i="6" s="1"/>
  <c r="F731" i="6"/>
  <c r="I731" i="6" s="1"/>
  <c r="F720" i="6"/>
  <c r="I720" i="6" s="1"/>
  <c r="F675" i="6"/>
  <c r="I675" i="6" s="1"/>
  <c r="F667" i="6"/>
  <c r="I667" i="6" s="1"/>
  <c r="F629" i="6"/>
  <c r="I629" i="6" s="1"/>
  <c r="F716" i="6"/>
  <c r="I716" i="6" s="1"/>
  <c r="F645" i="6"/>
  <c r="I645" i="6" s="1"/>
  <c r="F603" i="6"/>
  <c r="I603" i="6" s="1"/>
  <c r="F587" i="6"/>
  <c r="I587" i="6" s="1"/>
  <c r="F575" i="6"/>
  <c r="I575" i="6" s="1"/>
  <c r="F712" i="6"/>
  <c r="I712" i="6" s="1"/>
  <c r="F607" i="6"/>
  <c r="I607" i="6" s="1"/>
  <c r="F591" i="6"/>
  <c r="I591" i="6" s="1"/>
  <c r="F703" i="6"/>
  <c r="I703" i="6" s="1"/>
  <c r="F692" i="6"/>
  <c r="I692" i="6" s="1"/>
  <c r="F595" i="6"/>
  <c r="I595" i="6" s="1"/>
  <c r="F699" i="6"/>
  <c r="I699" i="6" s="1"/>
  <c r="F688" i="6"/>
  <c r="I688" i="6" s="1"/>
  <c r="F637" i="6"/>
  <c r="I637" i="6" s="1"/>
  <c r="F619" i="6"/>
  <c r="I619" i="6" s="1"/>
  <c r="F599" i="6"/>
  <c r="I599" i="6" s="1"/>
  <c r="F570" i="6"/>
  <c r="I570" i="6" s="1"/>
  <c r="F523" i="6"/>
  <c r="I523" i="6" s="1"/>
  <c r="F626" i="6"/>
  <c r="I626" i="6" s="1"/>
  <c r="F614" i="6"/>
  <c r="I614" i="6" s="1"/>
  <c r="F583" i="6"/>
  <c r="I583" i="6" s="1"/>
  <c r="F617" i="6"/>
  <c r="I617" i="6" s="1"/>
  <c r="F610" i="6"/>
  <c r="I610" i="6" s="1"/>
  <c r="F695" i="6"/>
  <c r="I695" i="6" s="1"/>
  <c r="F596" i="6"/>
  <c r="I596" i="6" s="1"/>
  <c r="F588" i="6"/>
  <c r="I588" i="6" s="1"/>
  <c r="F562" i="6"/>
  <c r="I562" i="6" s="1"/>
  <c r="F558" i="6"/>
  <c r="I558" i="6" s="1"/>
  <c r="F512" i="6"/>
  <c r="I512" i="6" s="1"/>
  <c r="F504" i="6"/>
  <c r="I504" i="6" s="1"/>
  <c r="F495" i="6"/>
  <c r="I495" i="6" s="1"/>
  <c r="F490" i="6"/>
  <c r="I490" i="6" s="1"/>
  <c r="F486" i="6"/>
  <c r="I486" i="6" s="1"/>
  <c r="F482" i="6"/>
  <c r="I482" i="6" s="1"/>
  <c r="F478" i="6"/>
  <c r="I478" i="6" s="1"/>
  <c r="F474" i="6"/>
  <c r="I474" i="6" s="1"/>
  <c r="F470" i="6"/>
  <c r="I470" i="6" s="1"/>
  <c r="F466" i="6"/>
  <c r="I466" i="6" s="1"/>
  <c r="F462" i="6"/>
  <c r="I462" i="6" s="1"/>
  <c r="F458" i="6"/>
  <c r="I458" i="6" s="1"/>
  <c r="F707" i="6"/>
  <c r="I707" i="6" s="1"/>
  <c r="F576" i="6"/>
  <c r="I576" i="6" s="1"/>
  <c r="F653" i="6"/>
  <c r="I653" i="6" s="1"/>
  <c r="F579" i="6"/>
  <c r="I579" i="6" s="1"/>
  <c r="F566" i="6"/>
  <c r="I566" i="6" s="1"/>
  <c r="F639" i="6"/>
  <c r="I639" i="6" s="1"/>
  <c r="F526" i="6"/>
  <c r="I526" i="6" s="1"/>
  <c r="F514" i="6"/>
  <c r="I514" i="6" s="1"/>
  <c r="F507" i="6"/>
  <c r="I507" i="6" s="1"/>
  <c r="F506" i="6"/>
  <c r="I506" i="6" s="1"/>
  <c r="F546" i="6"/>
  <c r="I546" i="6" s="1"/>
  <c r="F542" i="6"/>
  <c r="I542" i="6" s="1"/>
  <c r="F516" i="6"/>
  <c r="I516" i="6" s="1"/>
  <c r="F509" i="6"/>
  <c r="I509" i="6" s="1"/>
  <c r="F484" i="6"/>
  <c r="I484" i="6" s="1"/>
  <c r="F468" i="6"/>
  <c r="I468" i="6" s="1"/>
  <c r="F438" i="6"/>
  <c r="I438" i="6" s="1"/>
  <c r="F435" i="6"/>
  <c r="I435" i="6" s="1"/>
  <c r="F428" i="6"/>
  <c r="I428" i="6" s="1"/>
  <c r="F403" i="6"/>
  <c r="I403" i="6" s="1"/>
  <c r="F402" i="6"/>
  <c r="I402" i="6" s="1"/>
  <c r="F373" i="6"/>
  <c r="I373" i="6" s="1"/>
  <c r="F369" i="6"/>
  <c r="I369" i="6" s="1"/>
  <c r="F365" i="6"/>
  <c r="I365" i="6" s="1"/>
  <c r="F554" i="6"/>
  <c r="I554" i="6" s="1"/>
  <c r="F511" i="6"/>
  <c r="I511" i="6" s="1"/>
  <c r="F493" i="6"/>
  <c r="I493" i="6" s="1"/>
  <c r="F475" i="6"/>
  <c r="I475" i="6" s="1"/>
  <c r="F459" i="6"/>
  <c r="I459" i="6" s="1"/>
  <c r="F442" i="6"/>
  <c r="I442" i="6" s="1"/>
  <c r="F439" i="6"/>
  <c r="I439" i="6" s="1"/>
  <c r="F432" i="6"/>
  <c r="I432" i="6" s="1"/>
  <c r="F538" i="6"/>
  <c r="I538" i="6" s="1"/>
  <c r="F534" i="6"/>
  <c r="I534" i="6" s="1"/>
  <c r="F522" i="6"/>
  <c r="I522" i="6" s="1"/>
  <c r="F501" i="6"/>
  <c r="I501" i="6" s="1"/>
  <c r="F491" i="6"/>
  <c r="I491" i="6" s="1"/>
  <c r="F480" i="6"/>
  <c r="I480" i="6" s="1"/>
  <c r="F464" i="6"/>
  <c r="I464" i="6" s="1"/>
  <c r="F446" i="6"/>
  <c r="I446" i="6" s="1"/>
  <c r="F443" i="6"/>
  <c r="I443" i="6" s="1"/>
  <c r="F436" i="6"/>
  <c r="I436" i="6" s="1"/>
  <c r="F414" i="6"/>
  <c r="I414" i="6" s="1"/>
  <c r="F550" i="6"/>
  <c r="I550" i="6" s="1"/>
  <c r="F530" i="6"/>
  <c r="I530" i="6" s="1"/>
  <c r="F508" i="6"/>
  <c r="I508" i="6" s="1"/>
  <c r="F503" i="6"/>
  <c r="I503" i="6" s="1"/>
  <c r="F487" i="6"/>
  <c r="I487" i="6" s="1"/>
  <c r="F471" i="6"/>
  <c r="I471" i="6" s="1"/>
  <c r="F450" i="6"/>
  <c r="I450" i="6" s="1"/>
  <c r="F447" i="6"/>
  <c r="I447" i="6" s="1"/>
  <c r="F440" i="6"/>
  <c r="I440" i="6" s="1"/>
  <c r="F418" i="6"/>
  <c r="I418" i="6" s="1"/>
  <c r="F415" i="6"/>
  <c r="I415" i="6" s="1"/>
  <c r="F408" i="6"/>
  <c r="I408" i="6" s="1"/>
  <c r="F572" i="6"/>
  <c r="I572" i="6" s="1"/>
  <c r="F515" i="6"/>
  <c r="I515" i="6" s="1"/>
  <c r="F510" i="6"/>
  <c r="I510" i="6" s="1"/>
  <c r="F500" i="6"/>
  <c r="I500" i="6" s="1"/>
  <c r="F492" i="6"/>
  <c r="I492" i="6" s="1"/>
  <c r="F483" i="6"/>
  <c r="I483" i="6" s="1"/>
  <c r="F467" i="6"/>
  <c r="I467" i="6" s="1"/>
  <c r="F455" i="6"/>
  <c r="I455" i="6" s="1"/>
  <c r="F448" i="6"/>
  <c r="I448" i="6" s="1"/>
  <c r="F426" i="6"/>
  <c r="I426" i="6" s="1"/>
  <c r="F423" i="6"/>
  <c r="I423" i="6" s="1"/>
  <c r="F416" i="6"/>
  <c r="I416" i="6" s="1"/>
  <c r="F476" i="6"/>
  <c r="I476" i="6" s="1"/>
  <c r="F463" i="6"/>
  <c r="I463" i="6" s="1"/>
  <c r="F422" i="6"/>
  <c r="I422" i="6" s="1"/>
  <c r="F400" i="6"/>
  <c r="I400" i="6" s="1"/>
  <c r="F379" i="6"/>
  <c r="I379" i="6" s="1"/>
  <c r="F357" i="6"/>
  <c r="I357" i="6" s="1"/>
  <c r="F354" i="6"/>
  <c r="I354" i="6" s="1"/>
  <c r="F347" i="6"/>
  <c r="I347" i="6" s="1"/>
  <c r="F325" i="6"/>
  <c r="I325" i="6" s="1"/>
  <c r="F322" i="6"/>
  <c r="I322" i="6" s="1"/>
  <c r="F524" i="6"/>
  <c r="I524" i="6" s="1"/>
  <c r="F502" i="6"/>
  <c r="I502" i="6" s="1"/>
  <c r="F456" i="6"/>
  <c r="I456" i="6" s="1"/>
  <c r="F444" i="6"/>
  <c r="I444" i="6" s="1"/>
  <c r="F427" i="6"/>
  <c r="I427" i="6" s="1"/>
  <c r="F398" i="6"/>
  <c r="I398" i="6" s="1"/>
  <c r="F381" i="6"/>
  <c r="I381" i="6" s="1"/>
  <c r="F367" i="6"/>
  <c r="I367" i="6" s="1"/>
  <c r="F361" i="6"/>
  <c r="I361" i="6" s="1"/>
  <c r="F358" i="6"/>
  <c r="I358" i="6" s="1"/>
  <c r="F351" i="6"/>
  <c r="I351" i="6" s="1"/>
  <c r="F329" i="6"/>
  <c r="I329" i="6" s="1"/>
  <c r="F326" i="6"/>
  <c r="I326" i="6" s="1"/>
  <c r="F319" i="6"/>
  <c r="I319" i="6" s="1"/>
  <c r="F580" i="6"/>
  <c r="I580" i="6" s="1"/>
  <c r="F479" i="6"/>
  <c r="I479" i="6" s="1"/>
  <c r="F472" i="6"/>
  <c r="I472" i="6" s="1"/>
  <c r="F430" i="6"/>
  <c r="I430" i="6" s="1"/>
  <c r="F424" i="6"/>
  <c r="I424" i="6" s="1"/>
  <c r="F412" i="6"/>
  <c r="I412" i="6" s="1"/>
  <c r="F404" i="6"/>
  <c r="I404" i="6" s="1"/>
  <c r="F374" i="6"/>
  <c r="I374" i="6" s="1"/>
  <c r="F362" i="6"/>
  <c r="I362" i="6" s="1"/>
  <c r="F355" i="6"/>
  <c r="I355" i="6" s="1"/>
  <c r="F333" i="6"/>
  <c r="I333" i="6" s="1"/>
  <c r="F330" i="6"/>
  <c r="I330" i="6" s="1"/>
  <c r="F323" i="6"/>
  <c r="I323" i="6" s="1"/>
  <c r="F452" i="6"/>
  <c r="I452" i="6" s="1"/>
  <c r="F359" i="6"/>
  <c r="I359" i="6" s="1"/>
  <c r="F337" i="6"/>
  <c r="I337" i="6" s="1"/>
  <c r="F334" i="6"/>
  <c r="I334" i="6" s="1"/>
  <c r="F327" i="6"/>
  <c r="I327" i="6" s="1"/>
  <c r="F310" i="6"/>
  <c r="I310" i="6" s="1"/>
  <c r="F306" i="6"/>
  <c r="I306" i="6" s="1"/>
  <c r="F302" i="6"/>
  <c r="I302" i="6" s="1"/>
  <c r="F298" i="6"/>
  <c r="I298" i="6" s="1"/>
  <c r="F294" i="6"/>
  <c r="I294" i="6" s="1"/>
  <c r="F290" i="6"/>
  <c r="I290" i="6" s="1"/>
  <c r="F286" i="6"/>
  <c r="I286" i="6" s="1"/>
  <c r="F282" i="6"/>
  <c r="I282" i="6" s="1"/>
  <c r="F278" i="6"/>
  <c r="I278" i="6" s="1"/>
  <c r="F274" i="6"/>
  <c r="I274" i="6" s="1"/>
  <c r="F270" i="6"/>
  <c r="I270" i="6" s="1"/>
  <c r="F266" i="6"/>
  <c r="I266" i="6" s="1"/>
  <c r="F262" i="6"/>
  <c r="I262" i="6" s="1"/>
  <c r="F548" i="6"/>
  <c r="I548" i="6" s="1"/>
  <c r="F399" i="6"/>
  <c r="I399" i="6" s="1"/>
  <c r="F375" i="6"/>
  <c r="I375" i="6" s="1"/>
  <c r="F345" i="6"/>
  <c r="I345" i="6" s="1"/>
  <c r="F342" i="6"/>
  <c r="I342" i="6" s="1"/>
  <c r="F335" i="6"/>
  <c r="I335" i="6" s="1"/>
  <c r="F309" i="6"/>
  <c r="I309" i="6" s="1"/>
  <c r="F305" i="6"/>
  <c r="I305" i="6" s="1"/>
  <c r="F301" i="6"/>
  <c r="I301" i="6" s="1"/>
  <c r="F297" i="6"/>
  <c r="I297" i="6" s="1"/>
  <c r="F293" i="6"/>
  <c r="I293" i="6" s="1"/>
  <c r="F289" i="6"/>
  <c r="I289" i="6" s="1"/>
  <c r="F285" i="6"/>
  <c r="I285" i="6" s="1"/>
  <c r="F281" i="6"/>
  <c r="I281" i="6" s="1"/>
  <c r="F277" i="6"/>
  <c r="I277" i="6" s="1"/>
  <c r="F273" i="6"/>
  <c r="I273" i="6" s="1"/>
  <c r="F269" i="6"/>
  <c r="I269" i="6" s="1"/>
  <c r="F265" i="6"/>
  <c r="I265" i="6" s="1"/>
  <c r="F261" i="6"/>
  <c r="I261" i="6" s="1"/>
  <c r="F258" i="6"/>
  <c r="I258" i="6" s="1"/>
  <c r="F460" i="6"/>
  <c r="I460" i="6" s="1"/>
  <c r="F451" i="6"/>
  <c r="I451" i="6" s="1"/>
  <c r="F434" i="6"/>
  <c r="I434" i="6" s="1"/>
  <c r="F353" i="6"/>
  <c r="I353" i="6" s="1"/>
  <c r="F350" i="6"/>
  <c r="I350" i="6" s="1"/>
  <c r="F338" i="6"/>
  <c r="I338" i="6" s="1"/>
  <c r="F245" i="6"/>
  <c r="I245" i="6" s="1"/>
  <c r="F419" i="6"/>
  <c r="I419" i="6" s="1"/>
  <c r="F393" i="6"/>
  <c r="I393" i="6" s="1"/>
  <c r="F370" i="6"/>
  <c r="I370" i="6" s="1"/>
  <c r="F341" i="6"/>
  <c r="I341" i="6" s="1"/>
  <c r="F321" i="6"/>
  <c r="I321" i="6" s="1"/>
  <c r="F264" i="6"/>
  <c r="I264" i="6" s="1"/>
  <c r="F250" i="6"/>
  <c r="I250" i="6" s="1"/>
  <c r="F238" i="6"/>
  <c r="I238" i="6" s="1"/>
  <c r="F389" i="6"/>
  <c r="I389" i="6" s="1"/>
  <c r="F366" i="6"/>
  <c r="I366" i="6" s="1"/>
  <c r="F363" i="6"/>
  <c r="I363" i="6" s="1"/>
  <c r="F346" i="6"/>
  <c r="I346" i="6" s="1"/>
  <c r="F315" i="6"/>
  <c r="I315" i="6" s="1"/>
  <c r="F241" i="6"/>
  <c r="I241" i="6" s="1"/>
  <c r="F454" i="6"/>
  <c r="I454" i="6" s="1"/>
  <c r="F349" i="6"/>
  <c r="I349" i="6" s="1"/>
  <c r="F343" i="6"/>
  <c r="I343" i="6" s="1"/>
  <c r="F331" i="6"/>
  <c r="I331" i="6" s="1"/>
  <c r="F246" i="6"/>
  <c r="I246" i="6" s="1"/>
  <c r="F234" i="6"/>
  <c r="I234" i="6" s="1"/>
  <c r="F339" i="6"/>
  <c r="I339" i="6" s="1"/>
  <c r="F242" i="6"/>
  <c r="I242" i="6" s="1"/>
  <c r="F222" i="6"/>
  <c r="I222" i="6" s="1"/>
  <c r="F206" i="6"/>
  <c r="I206" i="6" s="1"/>
  <c r="F190" i="6"/>
  <c r="I190" i="6" s="1"/>
  <c r="F174" i="6"/>
  <c r="I174" i="6" s="1"/>
  <c r="F166" i="6"/>
  <c r="I166" i="6" s="1"/>
  <c r="F152" i="6"/>
  <c r="I152" i="6" s="1"/>
  <c r="F148" i="6"/>
  <c r="I148" i="6" s="1"/>
  <c r="F420" i="6"/>
  <c r="I420" i="6" s="1"/>
  <c r="F229" i="6"/>
  <c r="I229" i="6" s="1"/>
  <c r="F213" i="6"/>
  <c r="I213" i="6" s="1"/>
  <c r="F197" i="6"/>
  <c r="I197" i="6" s="1"/>
  <c r="F181" i="6"/>
  <c r="I181" i="6" s="1"/>
  <c r="F218" i="6"/>
  <c r="I218" i="6" s="1"/>
  <c r="F202" i="6"/>
  <c r="I202" i="6" s="1"/>
  <c r="F186" i="6"/>
  <c r="I186" i="6" s="1"/>
  <c r="F170" i="6"/>
  <c r="I170" i="6" s="1"/>
  <c r="F162" i="6"/>
  <c r="I162" i="6" s="1"/>
  <c r="F284" i="6"/>
  <c r="I284" i="6" s="1"/>
  <c r="F225" i="6"/>
  <c r="I225" i="6" s="1"/>
  <c r="F209" i="6"/>
  <c r="I209" i="6" s="1"/>
  <c r="F193" i="6"/>
  <c r="I193" i="6" s="1"/>
  <c r="F177" i="6"/>
  <c r="I177" i="6" s="1"/>
  <c r="F139" i="6"/>
  <c r="I139" i="6" s="1"/>
  <c r="F119" i="6"/>
  <c r="I119" i="6" s="1"/>
  <c r="F115" i="6"/>
  <c r="I115" i="6" s="1"/>
  <c r="F111" i="6"/>
  <c r="I111" i="6" s="1"/>
  <c r="F107" i="6"/>
  <c r="I107" i="6" s="1"/>
  <c r="F103" i="6"/>
  <c r="I103" i="6" s="1"/>
  <c r="F99" i="6"/>
  <c r="I99" i="6" s="1"/>
  <c r="F95" i="6"/>
  <c r="I95" i="6" s="1"/>
  <c r="F91" i="6"/>
  <c r="I91" i="6" s="1"/>
  <c r="F87" i="6"/>
  <c r="I87" i="6" s="1"/>
  <c r="F83" i="6"/>
  <c r="I83" i="6" s="1"/>
  <c r="F79" i="6"/>
  <c r="I79" i="6" s="1"/>
  <c r="F75" i="6"/>
  <c r="I75" i="6" s="1"/>
  <c r="F71" i="6"/>
  <c r="I71" i="6" s="1"/>
  <c r="F67" i="6"/>
  <c r="I67" i="6" s="1"/>
  <c r="F488" i="6"/>
  <c r="I488" i="6" s="1"/>
  <c r="F221" i="6"/>
  <c r="I221" i="6" s="1"/>
  <c r="F205" i="6"/>
  <c r="I205" i="6" s="1"/>
  <c r="F189" i="6"/>
  <c r="I189" i="6" s="1"/>
  <c r="F173" i="6"/>
  <c r="I173" i="6" s="1"/>
  <c r="F114" i="6"/>
  <c r="I114" i="6" s="1"/>
  <c r="F110" i="6"/>
  <c r="I110" i="6" s="1"/>
  <c r="F106" i="6"/>
  <c r="I106" i="6" s="1"/>
  <c r="F102" i="6"/>
  <c r="I102" i="6" s="1"/>
  <c r="F94" i="6"/>
  <c r="I94" i="6" s="1"/>
  <c r="F90" i="6"/>
  <c r="I90" i="6" s="1"/>
  <c r="F86" i="6"/>
  <c r="I86" i="6" s="1"/>
  <c r="F82" i="6"/>
  <c r="I82" i="6" s="1"/>
  <c r="F78" i="6"/>
  <c r="I78" i="6" s="1"/>
  <c r="F74" i="6"/>
  <c r="I74" i="6" s="1"/>
  <c r="F70" i="6"/>
  <c r="I70" i="6" s="1"/>
  <c r="F66" i="6"/>
  <c r="I66" i="6" s="1"/>
  <c r="F18" i="6"/>
  <c r="I18" i="6" s="1"/>
  <c r="D20" i="6"/>
  <c r="H21" i="6"/>
  <c r="J21" i="6" s="1"/>
  <c r="D22" i="6"/>
  <c r="H23" i="6"/>
  <c r="J23" i="6" s="1"/>
  <c r="D24" i="6"/>
  <c r="H25" i="6"/>
  <c r="J25" i="6" s="1"/>
  <c r="D26" i="6"/>
  <c r="H27" i="6"/>
  <c r="J27" i="6" s="1"/>
  <c r="D28" i="6"/>
  <c r="H29" i="6"/>
  <c r="J29" i="6" s="1"/>
  <c r="F30" i="6"/>
  <c r="I30" i="6" s="1"/>
  <c r="D31" i="6"/>
  <c r="H33" i="6"/>
  <c r="J33" i="6" s="1"/>
  <c r="F34" i="6"/>
  <c r="I34" i="6" s="1"/>
  <c r="D35" i="6"/>
  <c r="H37" i="6"/>
  <c r="J37" i="6" s="1"/>
  <c r="F38" i="6"/>
  <c r="I38" i="6" s="1"/>
  <c r="D39" i="6"/>
  <c r="H41" i="6"/>
  <c r="J41" i="6" s="1"/>
  <c r="F42" i="6"/>
  <c r="I42" i="6" s="1"/>
  <c r="D43" i="6"/>
  <c r="H45" i="6"/>
  <c r="J45" i="6" s="1"/>
  <c r="F46" i="6"/>
  <c r="I46" i="6" s="1"/>
  <c r="D47" i="6"/>
  <c r="H49" i="6"/>
  <c r="J49" i="6" s="1"/>
  <c r="F50" i="6"/>
  <c r="I50" i="6" s="1"/>
  <c r="D51" i="6"/>
  <c r="H53" i="6"/>
  <c r="J53" i="6" s="1"/>
  <c r="F54" i="6"/>
  <c r="I54" i="6" s="1"/>
  <c r="D55" i="6"/>
  <c r="H57" i="6"/>
  <c r="J57" i="6" s="1"/>
  <c r="F58" i="6"/>
  <c r="I58" i="6" s="1"/>
  <c r="D59" i="6"/>
  <c r="H61" i="6"/>
  <c r="J61" i="6" s="1"/>
  <c r="F62" i="6"/>
  <c r="I62" i="6" s="1"/>
  <c r="F63" i="6"/>
  <c r="I63" i="6" s="1"/>
  <c r="H65" i="6"/>
  <c r="J65" i="6" s="1"/>
  <c r="G66" i="6"/>
  <c r="H68" i="6"/>
  <c r="J68" i="6" s="1"/>
  <c r="D74" i="6"/>
  <c r="G76" i="6"/>
  <c r="F76" i="6"/>
  <c r="I76" i="6" s="1"/>
  <c r="G85" i="6"/>
  <c r="F89" i="6"/>
  <c r="I89" i="6" s="1"/>
  <c r="H93" i="6"/>
  <c r="J93" i="6" s="1"/>
  <c r="H95" i="6"/>
  <c r="J95" i="6" s="1"/>
  <c r="G98" i="6"/>
  <c r="H100" i="6"/>
  <c r="J100" i="6" s="1"/>
  <c r="D106" i="6"/>
  <c r="G108" i="6"/>
  <c r="F108" i="6"/>
  <c r="I108" i="6" s="1"/>
  <c r="G117" i="6"/>
  <c r="F121" i="6"/>
  <c r="I121" i="6" s="1"/>
  <c r="H125" i="6"/>
  <c r="J125" i="6" s="1"/>
  <c r="H127" i="6"/>
  <c r="J127" i="6" s="1"/>
  <c r="G130" i="6"/>
  <c r="H132" i="6"/>
  <c r="J132" i="6" s="1"/>
  <c r="H139" i="6"/>
  <c r="J139" i="6" s="1"/>
  <c r="G140" i="6"/>
  <c r="F144" i="6"/>
  <c r="I144" i="6" s="1"/>
  <c r="H145" i="6"/>
  <c r="J145" i="6" s="1"/>
  <c r="H155" i="6"/>
  <c r="J155" i="6" s="1"/>
  <c r="G155" i="6"/>
  <c r="F155" i="6"/>
  <c r="I155" i="6" s="1"/>
  <c r="H168" i="6"/>
  <c r="J168" i="6" s="1"/>
  <c r="F178" i="6"/>
  <c r="I178" i="6" s="1"/>
  <c r="H182" i="6"/>
  <c r="J182" i="6" s="1"/>
  <c r="F185" i="6"/>
  <c r="I185" i="6" s="1"/>
  <c r="H192" i="6"/>
  <c r="J192" i="6" s="1"/>
  <c r="F198" i="6"/>
  <c r="I198" i="6" s="1"/>
  <c r="H205" i="6"/>
  <c r="J205" i="6" s="1"/>
  <c r="H223" i="6"/>
  <c r="J223" i="6" s="1"/>
  <c r="G223" i="6"/>
  <c r="F223" i="6"/>
  <c r="I223" i="6" s="1"/>
  <c r="H236" i="6"/>
  <c r="J236" i="6" s="1"/>
  <c r="H250" i="6"/>
  <c r="J250" i="6" s="1"/>
  <c r="D261" i="6"/>
  <c r="F304" i="6"/>
  <c r="I304" i="6" s="1"/>
  <c r="H316" i="6"/>
  <c r="J316" i="6" s="1"/>
  <c r="D147" i="6"/>
  <c r="I165" i="6"/>
  <c r="A7" i="2"/>
  <c r="A7" i="4"/>
  <c r="G707" i="6"/>
  <c r="G703" i="6"/>
  <c r="G699" i="6"/>
  <c r="G695" i="6"/>
  <c r="G691" i="6"/>
  <c r="G687" i="6"/>
  <c r="G683" i="6"/>
  <c r="G679" i="6"/>
  <c r="G675" i="6"/>
  <c r="G671" i="6"/>
  <c r="G667" i="6"/>
  <c r="G663" i="6"/>
  <c r="G659" i="6"/>
  <c r="G705" i="6"/>
  <c r="G673" i="6"/>
  <c r="G655" i="6"/>
  <c r="G713" i="6"/>
  <c r="G681" i="6"/>
  <c r="G623" i="6"/>
  <c r="G733" i="6"/>
  <c r="G701" i="6"/>
  <c r="G669" i="6"/>
  <c r="G640" i="6"/>
  <c r="G629" i="6"/>
  <c r="G709" i="6"/>
  <c r="G677" i="6"/>
  <c r="G637" i="6"/>
  <c r="G626" i="6"/>
  <c r="G729" i="6"/>
  <c r="G721" i="6"/>
  <c r="G665" i="6"/>
  <c r="G650" i="6"/>
  <c r="G646" i="6"/>
  <c r="G638" i="6"/>
  <c r="G725" i="6"/>
  <c r="G717" i="6"/>
  <c r="G661" i="6"/>
  <c r="G654" i="6"/>
  <c r="G595" i="6"/>
  <c r="G591" i="6"/>
  <c r="G587" i="6"/>
  <c r="G583" i="6"/>
  <c r="G636" i="6"/>
  <c r="G606" i="6"/>
  <c r="G590" i="6"/>
  <c r="G574" i="6"/>
  <c r="G697" i="6"/>
  <c r="G693" i="6"/>
  <c r="G689" i="6"/>
  <c r="G622" i="6"/>
  <c r="G615" i="6"/>
  <c r="G597" i="6"/>
  <c r="G594" i="6"/>
  <c r="G581" i="6"/>
  <c r="G613" i="6"/>
  <c r="G598" i="6"/>
  <c r="G582" i="6"/>
  <c r="G571" i="6"/>
  <c r="G567" i="6"/>
  <c r="G563" i="6"/>
  <c r="G559" i="6"/>
  <c r="G555" i="6"/>
  <c r="G551" i="6"/>
  <c r="G547" i="6"/>
  <c r="G543" i="6"/>
  <c r="G539" i="6"/>
  <c r="G634" i="6"/>
  <c r="G647" i="6"/>
  <c r="G627" i="6"/>
  <c r="G602" i="6"/>
  <c r="G562" i="6"/>
  <c r="G546" i="6"/>
  <c r="G631" i="6"/>
  <c r="G621" i="6"/>
  <c r="G586" i="6"/>
  <c r="G575" i="6"/>
  <c r="G566" i="6"/>
  <c r="G550" i="6"/>
  <c r="G512" i="6"/>
  <c r="G508" i="6"/>
  <c r="G504" i="6"/>
  <c r="G500" i="6"/>
  <c r="G554" i="6"/>
  <c r="G538" i="6"/>
  <c r="G635" i="6"/>
  <c r="G576" i="6"/>
  <c r="G579" i="6"/>
  <c r="G531" i="6"/>
  <c r="G518" i="6"/>
  <c r="G529" i="6"/>
  <c r="G526" i="6"/>
  <c r="G514" i="6"/>
  <c r="G506" i="6"/>
  <c r="G611" i="6"/>
  <c r="G515" i="6"/>
  <c r="G488" i="6"/>
  <c r="G484" i="6"/>
  <c r="G480" i="6"/>
  <c r="G476" i="6"/>
  <c r="G472" i="6"/>
  <c r="G468" i="6"/>
  <c r="G464" i="6"/>
  <c r="G460" i="6"/>
  <c r="G456" i="6"/>
  <c r="G452" i="6"/>
  <c r="G448" i="6"/>
  <c r="G444" i="6"/>
  <c r="G440" i="6"/>
  <c r="G436" i="6"/>
  <c r="G432" i="6"/>
  <c r="G428" i="6"/>
  <c r="G424" i="6"/>
  <c r="G420" i="6"/>
  <c r="G416" i="6"/>
  <c r="G412" i="6"/>
  <c r="G408" i="6"/>
  <c r="G644" i="6"/>
  <c r="G530" i="6"/>
  <c r="G523" i="6"/>
  <c r="G649" i="6"/>
  <c r="G558" i="6"/>
  <c r="G535" i="6"/>
  <c r="G486" i="6"/>
  <c r="G470" i="6"/>
  <c r="G442" i="6"/>
  <c r="G570" i="6"/>
  <c r="G528" i="6"/>
  <c r="G491" i="6"/>
  <c r="G446" i="6"/>
  <c r="G414" i="6"/>
  <c r="G578" i="6"/>
  <c r="G565" i="6"/>
  <c r="G557" i="6"/>
  <c r="G542" i="6"/>
  <c r="G495" i="6"/>
  <c r="G482" i="6"/>
  <c r="G466" i="6"/>
  <c r="G450" i="6"/>
  <c r="G418" i="6"/>
  <c r="G605" i="6"/>
  <c r="G589" i="6"/>
  <c r="G553" i="6"/>
  <c r="G524" i="6"/>
  <c r="G454" i="6"/>
  <c r="G422" i="6"/>
  <c r="G379" i="6"/>
  <c r="G375" i="6"/>
  <c r="G371" i="6"/>
  <c r="G367" i="6"/>
  <c r="G363" i="6"/>
  <c r="G359" i="6"/>
  <c r="G355" i="6"/>
  <c r="G351" i="6"/>
  <c r="G347" i="6"/>
  <c r="G343" i="6"/>
  <c r="G339" i="6"/>
  <c r="G335" i="6"/>
  <c r="G331" i="6"/>
  <c r="G327" i="6"/>
  <c r="G323" i="6"/>
  <c r="G319" i="6"/>
  <c r="G494" i="6"/>
  <c r="G430" i="6"/>
  <c r="G400" i="6"/>
  <c r="G502" i="6"/>
  <c r="G398" i="6"/>
  <c r="G394" i="6"/>
  <c r="G361" i="6"/>
  <c r="G329" i="6"/>
  <c r="G520" i="6"/>
  <c r="G404" i="6"/>
  <c r="G402" i="6"/>
  <c r="G390" i="6"/>
  <c r="G369" i="6"/>
  <c r="G333" i="6"/>
  <c r="G685" i="6"/>
  <c r="G510" i="6"/>
  <c r="G462" i="6"/>
  <c r="G386" i="6"/>
  <c r="G337" i="6"/>
  <c r="G458" i="6"/>
  <c r="G438" i="6"/>
  <c r="G382" i="6"/>
  <c r="G365" i="6"/>
  <c r="G341" i="6"/>
  <c r="G254" i="6"/>
  <c r="G250" i="6"/>
  <c r="G246" i="6"/>
  <c r="G242" i="6"/>
  <c r="G474" i="6"/>
  <c r="G403" i="6"/>
  <c r="G349" i="6"/>
  <c r="G577" i="6"/>
  <c r="G321" i="6"/>
  <c r="G309" i="6"/>
  <c r="G277" i="6"/>
  <c r="G238" i="6"/>
  <c r="G389" i="6"/>
  <c r="G315" i="6"/>
  <c r="G313" i="6"/>
  <c r="G305" i="6"/>
  <c r="G273" i="6"/>
  <c r="G258" i="6"/>
  <c r="G252" i="6"/>
  <c r="G301" i="6"/>
  <c r="G269" i="6"/>
  <c r="G234" i="6"/>
  <c r="G490" i="6"/>
  <c r="G385" i="6"/>
  <c r="G373" i="6"/>
  <c r="G297" i="6"/>
  <c r="G265" i="6"/>
  <c r="G248" i="6"/>
  <c r="G230" i="6"/>
  <c r="G226" i="6"/>
  <c r="G222" i="6"/>
  <c r="G218" i="6"/>
  <c r="G214" i="6"/>
  <c r="G210" i="6"/>
  <c r="G206" i="6"/>
  <c r="G202" i="6"/>
  <c r="G198" i="6"/>
  <c r="G194" i="6"/>
  <c r="G190" i="6"/>
  <c r="G186" i="6"/>
  <c r="G182" i="6"/>
  <c r="G178" i="6"/>
  <c r="G174" i="6"/>
  <c r="G170" i="6"/>
  <c r="G478" i="6"/>
  <c r="G426" i="6"/>
  <c r="G345" i="6"/>
  <c r="G325" i="6"/>
  <c r="G314" i="6"/>
  <c r="G289" i="6"/>
  <c r="G244" i="6"/>
  <c r="G225" i="6"/>
  <c r="G221" i="6"/>
  <c r="G217" i="6"/>
  <c r="G209" i="6"/>
  <c r="G205" i="6"/>
  <c r="G201" i="6"/>
  <c r="G197" i="6"/>
  <c r="G193" i="6"/>
  <c r="G189" i="6"/>
  <c r="G185" i="6"/>
  <c r="G181" i="6"/>
  <c r="G177" i="6"/>
  <c r="G173" i="6"/>
  <c r="G169" i="6"/>
  <c r="G434" i="6"/>
  <c r="G300" i="6"/>
  <c r="G285" i="6"/>
  <c r="G257" i="6"/>
  <c r="G236" i="6"/>
  <c r="G224" i="6"/>
  <c r="G208" i="6"/>
  <c r="G192" i="6"/>
  <c r="G176" i="6"/>
  <c r="G162" i="6"/>
  <c r="G357" i="6"/>
  <c r="G281" i="6"/>
  <c r="G220" i="6"/>
  <c r="G204" i="6"/>
  <c r="G188" i="6"/>
  <c r="G156" i="6"/>
  <c r="G353" i="6"/>
  <c r="G158" i="6"/>
  <c r="G150" i="6"/>
  <c r="G146" i="6"/>
  <c r="G142" i="6"/>
  <c r="G272" i="6"/>
  <c r="D17" i="6"/>
  <c r="G18" i="6"/>
  <c r="G30" i="6"/>
  <c r="G34" i="6"/>
  <c r="G38" i="6"/>
  <c r="G42" i="6"/>
  <c r="G46" i="6"/>
  <c r="G50" i="6"/>
  <c r="G54" i="6"/>
  <c r="G58" i="6"/>
  <c r="G62" i="6"/>
  <c r="H67" i="6"/>
  <c r="J67" i="6" s="1"/>
  <c r="G70" i="6"/>
  <c r="D78" i="6"/>
  <c r="G80" i="6"/>
  <c r="F80" i="6"/>
  <c r="I80" i="6" s="1"/>
  <c r="F93" i="6"/>
  <c r="I93" i="6" s="1"/>
  <c r="H97" i="6"/>
  <c r="J97" i="6" s="1"/>
  <c r="H99" i="6"/>
  <c r="J99" i="6" s="1"/>
  <c r="G102" i="6"/>
  <c r="D110" i="6"/>
  <c r="G112" i="6"/>
  <c r="F112" i="6"/>
  <c r="I112" i="6" s="1"/>
  <c r="G121" i="6"/>
  <c r="F125" i="6"/>
  <c r="I125" i="6" s="1"/>
  <c r="H129" i="6"/>
  <c r="J129" i="6" s="1"/>
  <c r="H131" i="6"/>
  <c r="J131" i="6" s="1"/>
  <c r="G134" i="6"/>
  <c r="H137" i="6"/>
  <c r="J137" i="6" s="1"/>
  <c r="H140" i="6"/>
  <c r="J140" i="6" s="1"/>
  <c r="D142" i="6"/>
  <c r="H146" i="6"/>
  <c r="J146" i="6" s="1"/>
  <c r="F149" i="6"/>
  <c r="I149" i="6" s="1"/>
  <c r="D151" i="6"/>
  <c r="H160" i="6"/>
  <c r="J160" i="6" s="1"/>
  <c r="H165" i="6"/>
  <c r="J165" i="6" s="1"/>
  <c r="G212" i="6"/>
  <c r="F216" i="6"/>
  <c r="I216" i="6" s="1"/>
  <c r="D219" i="6"/>
  <c r="D226" i="6"/>
  <c r="G240" i="6"/>
  <c r="G261" i="6"/>
  <c r="G293" i="6"/>
  <c r="G304" i="6"/>
  <c r="G348" i="6"/>
  <c r="F348" i="6"/>
  <c r="I348" i="6" s="1"/>
  <c r="H348" i="6"/>
  <c r="J348" i="6" s="1"/>
  <c r="H77" i="6"/>
  <c r="J77" i="6" s="1"/>
  <c r="H109" i="6"/>
  <c r="J109" i="6" s="1"/>
  <c r="H167" i="6"/>
  <c r="J167" i="6" s="1"/>
  <c r="G167" i="6"/>
  <c r="F167" i="6"/>
  <c r="I167" i="6" s="1"/>
  <c r="A7" i="5"/>
  <c r="G81" i="6"/>
  <c r="I157" i="6"/>
  <c r="I249" i="6"/>
  <c r="H276" i="6"/>
  <c r="J276" i="6" s="1"/>
  <c r="G276" i="6"/>
  <c r="F276" i="6"/>
  <c r="I276" i="6" s="1"/>
  <c r="G340" i="6"/>
  <c r="F340" i="6"/>
  <c r="I340" i="6" s="1"/>
  <c r="H340" i="6"/>
  <c r="J340" i="6" s="1"/>
  <c r="H735" i="6"/>
  <c r="J735" i="6" s="1"/>
  <c r="H727" i="6"/>
  <c r="J727" i="6" s="1"/>
  <c r="H719" i="6"/>
  <c r="J719" i="6" s="1"/>
  <c r="H711" i="6"/>
  <c r="J711" i="6" s="1"/>
  <c r="H703" i="6"/>
  <c r="J703" i="6" s="1"/>
  <c r="H695" i="6"/>
  <c r="J695" i="6" s="1"/>
  <c r="H687" i="6"/>
  <c r="J687" i="6" s="1"/>
  <c r="H679" i="6"/>
  <c r="J679" i="6" s="1"/>
  <c r="H671" i="6"/>
  <c r="J671" i="6" s="1"/>
  <c r="H663" i="6"/>
  <c r="J663" i="6" s="1"/>
  <c r="H729" i="6"/>
  <c r="J729" i="6" s="1"/>
  <c r="H721" i="6"/>
  <c r="J721" i="6" s="1"/>
  <c r="H713" i="6"/>
  <c r="J713" i="6" s="1"/>
  <c r="H705" i="6"/>
  <c r="J705" i="6" s="1"/>
  <c r="H697" i="6"/>
  <c r="J697" i="6" s="1"/>
  <c r="H689" i="6"/>
  <c r="J689" i="6" s="1"/>
  <c r="H681" i="6"/>
  <c r="J681" i="6" s="1"/>
  <c r="H673" i="6"/>
  <c r="J673" i="6" s="1"/>
  <c r="H665" i="6"/>
  <c r="J665" i="6" s="1"/>
  <c r="H731" i="6"/>
  <c r="J731" i="6" s="1"/>
  <c r="H723" i="6"/>
  <c r="J723" i="6" s="1"/>
  <c r="H715" i="6"/>
  <c r="J715" i="6" s="1"/>
  <c r="H707" i="6"/>
  <c r="J707" i="6" s="1"/>
  <c r="H699" i="6"/>
  <c r="J699" i="6" s="1"/>
  <c r="H691" i="6"/>
  <c r="J691" i="6" s="1"/>
  <c r="H683" i="6"/>
  <c r="J683" i="6" s="1"/>
  <c r="H675" i="6"/>
  <c r="J675" i="6" s="1"/>
  <c r="H667" i="6"/>
  <c r="J667" i="6" s="1"/>
  <c r="H659" i="6"/>
  <c r="J659" i="6" s="1"/>
  <c r="H655" i="6"/>
  <c r="J655" i="6" s="1"/>
  <c r="H730" i="6"/>
  <c r="J730" i="6" s="1"/>
  <c r="H725" i="6"/>
  <c r="J725" i="6" s="1"/>
  <c r="H698" i="6"/>
  <c r="J698" i="6" s="1"/>
  <c r="H693" i="6"/>
  <c r="J693" i="6" s="1"/>
  <c r="H666" i="6"/>
  <c r="J666" i="6" s="1"/>
  <c r="H661" i="6"/>
  <c r="J661" i="6" s="1"/>
  <c r="H733" i="6"/>
  <c r="J733" i="6" s="1"/>
  <c r="H706" i="6"/>
  <c r="J706" i="6" s="1"/>
  <c r="H701" i="6"/>
  <c r="J701" i="6" s="1"/>
  <c r="H674" i="6"/>
  <c r="J674" i="6" s="1"/>
  <c r="H669" i="6"/>
  <c r="J669" i="6" s="1"/>
  <c r="H640" i="6"/>
  <c r="J640" i="6" s="1"/>
  <c r="H629" i="6"/>
  <c r="J629" i="6" s="1"/>
  <c r="H726" i="6"/>
  <c r="J726" i="6" s="1"/>
  <c r="H716" i="6"/>
  <c r="J716" i="6" s="1"/>
  <c r="H694" i="6"/>
  <c r="J694" i="6" s="1"/>
  <c r="H684" i="6"/>
  <c r="J684" i="6" s="1"/>
  <c r="H662" i="6"/>
  <c r="J662" i="6" s="1"/>
  <c r="H734" i="6"/>
  <c r="J734" i="6" s="1"/>
  <c r="H724" i="6"/>
  <c r="J724" i="6" s="1"/>
  <c r="H702" i="6"/>
  <c r="J702" i="6" s="1"/>
  <c r="H692" i="6"/>
  <c r="J692" i="6" s="1"/>
  <c r="H670" i="6"/>
  <c r="J670" i="6" s="1"/>
  <c r="H660" i="6"/>
  <c r="J660" i="6" s="1"/>
  <c r="H653" i="6"/>
  <c r="J653" i="6" s="1"/>
  <c r="H685" i="6"/>
  <c r="J685" i="6" s="1"/>
  <c r="H682" i="6"/>
  <c r="J682" i="6" s="1"/>
  <c r="H677" i="6"/>
  <c r="J677" i="6" s="1"/>
  <c r="H732" i="6"/>
  <c r="J732" i="6" s="1"/>
  <c r="H718" i="6"/>
  <c r="J718" i="6" s="1"/>
  <c r="H690" i="6"/>
  <c r="J690" i="6" s="1"/>
  <c r="H668" i="6"/>
  <c r="J668" i="6" s="1"/>
  <c r="H657" i="6"/>
  <c r="J657" i="6" s="1"/>
  <c r="H633" i="6"/>
  <c r="J633" i="6" s="1"/>
  <c r="H676" i="6"/>
  <c r="J676" i="6" s="1"/>
  <c r="H626" i="6"/>
  <c r="J626" i="6" s="1"/>
  <c r="H623" i="6"/>
  <c r="J623" i="6" s="1"/>
  <c r="H678" i="6"/>
  <c r="J678" i="6" s="1"/>
  <c r="H708" i="6"/>
  <c r="J708" i="6" s="1"/>
  <c r="H686" i="6"/>
  <c r="J686" i="6" s="1"/>
  <c r="H607" i="6"/>
  <c r="J607" i="6" s="1"/>
  <c r="H594" i="6"/>
  <c r="J594" i="6" s="1"/>
  <c r="H591" i="6"/>
  <c r="J591" i="6" s="1"/>
  <c r="H700" i="6"/>
  <c r="J700" i="6" s="1"/>
  <c r="H658" i="6"/>
  <c r="J658" i="6" s="1"/>
  <c r="H610" i="6"/>
  <c r="J610" i="6" s="1"/>
  <c r="H714" i="6"/>
  <c r="J714" i="6" s="1"/>
  <c r="H654" i="6"/>
  <c r="J654" i="6" s="1"/>
  <c r="H637" i="6"/>
  <c r="J637" i="6" s="1"/>
  <c r="H710" i="6"/>
  <c r="J710" i="6" s="1"/>
  <c r="H602" i="6"/>
  <c r="J602" i="6" s="1"/>
  <c r="H599" i="6"/>
  <c r="J599" i="6" s="1"/>
  <c r="H586" i="6"/>
  <c r="J586" i="6" s="1"/>
  <c r="H583" i="6"/>
  <c r="J583" i="6" s="1"/>
  <c r="H579" i="6"/>
  <c r="J579" i="6" s="1"/>
  <c r="H587" i="6"/>
  <c r="J587" i="6" s="1"/>
  <c r="H578" i="6"/>
  <c r="J578" i="6" s="1"/>
  <c r="H559" i="6"/>
  <c r="J559" i="6" s="1"/>
  <c r="H543" i="6"/>
  <c r="J543" i="6" s="1"/>
  <c r="H709" i="6"/>
  <c r="J709" i="6" s="1"/>
  <c r="H571" i="6"/>
  <c r="J571" i="6" s="1"/>
  <c r="H563" i="6"/>
  <c r="J563" i="6" s="1"/>
  <c r="H547" i="6"/>
  <c r="J547" i="6" s="1"/>
  <c r="H567" i="6"/>
  <c r="J567" i="6" s="1"/>
  <c r="H551" i="6"/>
  <c r="J551" i="6" s="1"/>
  <c r="H535" i="6"/>
  <c r="J535" i="6" s="1"/>
  <c r="H531" i="6"/>
  <c r="J531" i="6" s="1"/>
  <c r="H514" i="6"/>
  <c r="J514" i="6" s="1"/>
  <c r="H506" i="6"/>
  <c r="J506" i="6" s="1"/>
  <c r="H603" i="6"/>
  <c r="J603" i="6" s="1"/>
  <c r="H595" i="6"/>
  <c r="J595" i="6" s="1"/>
  <c r="H555" i="6"/>
  <c r="J555" i="6" s="1"/>
  <c r="H507" i="6"/>
  <c r="J507" i="6" s="1"/>
  <c r="H488" i="6"/>
  <c r="J488" i="6" s="1"/>
  <c r="H484" i="6"/>
  <c r="J484" i="6" s="1"/>
  <c r="H480" i="6"/>
  <c r="J480" i="6" s="1"/>
  <c r="H476" i="6"/>
  <c r="J476" i="6" s="1"/>
  <c r="H472" i="6"/>
  <c r="J472" i="6" s="1"/>
  <c r="H468" i="6"/>
  <c r="J468" i="6" s="1"/>
  <c r="H464" i="6"/>
  <c r="J464" i="6" s="1"/>
  <c r="H460" i="6"/>
  <c r="J460" i="6" s="1"/>
  <c r="H456" i="6"/>
  <c r="J456" i="6" s="1"/>
  <c r="H452" i="6"/>
  <c r="J452" i="6" s="1"/>
  <c r="H448" i="6"/>
  <c r="J448" i="6" s="1"/>
  <c r="H440" i="6"/>
  <c r="J440" i="6" s="1"/>
  <c r="H436" i="6"/>
  <c r="J436" i="6" s="1"/>
  <c r="H432" i="6"/>
  <c r="J432" i="6" s="1"/>
  <c r="H582" i="6"/>
  <c r="J582" i="6" s="1"/>
  <c r="H575" i="6"/>
  <c r="J575" i="6" s="1"/>
  <c r="H508" i="6"/>
  <c r="J508" i="6" s="1"/>
  <c r="H500" i="6"/>
  <c r="J500" i="6" s="1"/>
  <c r="H717" i="6"/>
  <c r="J717" i="6" s="1"/>
  <c r="H614" i="6"/>
  <c r="J614" i="6" s="1"/>
  <c r="H606" i="6"/>
  <c r="J606" i="6" s="1"/>
  <c r="H510" i="6"/>
  <c r="J510" i="6" s="1"/>
  <c r="H502" i="6"/>
  <c r="J502" i="6" s="1"/>
  <c r="H501" i="6"/>
  <c r="J501" i="6" s="1"/>
  <c r="H494" i="6"/>
  <c r="J494" i="6" s="1"/>
  <c r="H539" i="6"/>
  <c r="J539" i="6" s="1"/>
  <c r="H511" i="6"/>
  <c r="J511" i="6" s="1"/>
  <c r="H504" i="6"/>
  <c r="J504" i="6" s="1"/>
  <c r="H475" i="6"/>
  <c r="J475" i="6" s="1"/>
  <c r="H459" i="6"/>
  <c r="J459" i="6" s="1"/>
  <c r="H449" i="6"/>
  <c r="J449" i="6" s="1"/>
  <c r="H446" i="6"/>
  <c r="J446" i="6" s="1"/>
  <c r="H439" i="6"/>
  <c r="J439" i="6" s="1"/>
  <c r="H417" i="6"/>
  <c r="J417" i="6" s="1"/>
  <c r="H414" i="6"/>
  <c r="J414" i="6" s="1"/>
  <c r="H590" i="6"/>
  <c r="J590" i="6" s="1"/>
  <c r="H482" i="6"/>
  <c r="J482" i="6" s="1"/>
  <c r="H466" i="6"/>
  <c r="J466" i="6" s="1"/>
  <c r="H450" i="6"/>
  <c r="J450" i="6" s="1"/>
  <c r="H443" i="6"/>
  <c r="J443" i="6" s="1"/>
  <c r="H418" i="6"/>
  <c r="J418" i="6" s="1"/>
  <c r="H574" i="6"/>
  <c r="J574" i="6" s="1"/>
  <c r="H503" i="6"/>
  <c r="J503" i="6" s="1"/>
  <c r="H487" i="6"/>
  <c r="J487" i="6" s="1"/>
  <c r="H471" i="6"/>
  <c r="J471" i="6" s="1"/>
  <c r="H454" i="6"/>
  <c r="J454" i="6" s="1"/>
  <c r="H447" i="6"/>
  <c r="J447" i="6" s="1"/>
  <c r="H425" i="6"/>
  <c r="J425" i="6" s="1"/>
  <c r="H422" i="6"/>
  <c r="J422" i="6" s="1"/>
  <c r="H415" i="6"/>
  <c r="J415" i="6" s="1"/>
  <c r="H379" i="6"/>
  <c r="J379" i="6" s="1"/>
  <c r="H375" i="6"/>
  <c r="J375" i="6" s="1"/>
  <c r="H371" i="6"/>
  <c r="J371" i="6" s="1"/>
  <c r="H367" i="6"/>
  <c r="J367" i="6" s="1"/>
  <c r="H363" i="6"/>
  <c r="J363" i="6" s="1"/>
  <c r="H359" i="6"/>
  <c r="J359" i="6" s="1"/>
  <c r="H355" i="6"/>
  <c r="J355" i="6" s="1"/>
  <c r="H351" i="6"/>
  <c r="J351" i="6" s="1"/>
  <c r="H347" i="6"/>
  <c r="J347" i="6" s="1"/>
  <c r="H527" i="6"/>
  <c r="J527" i="6" s="1"/>
  <c r="H478" i="6"/>
  <c r="J478" i="6" s="1"/>
  <c r="H462" i="6"/>
  <c r="J462" i="6" s="1"/>
  <c r="H451" i="6"/>
  <c r="J451" i="6" s="1"/>
  <c r="H426" i="6"/>
  <c r="J426" i="6" s="1"/>
  <c r="H419" i="6"/>
  <c r="J419" i="6" s="1"/>
  <c r="H390" i="6"/>
  <c r="J390" i="6" s="1"/>
  <c r="H386" i="6"/>
  <c r="J386" i="6" s="1"/>
  <c r="H382" i="6"/>
  <c r="J382" i="6" s="1"/>
  <c r="H722" i="6"/>
  <c r="J722" i="6" s="1"/>
  <c r="H598" i="6"/>
  <c r="J598" i="6" s="1"/>
  <c r="H490" i="6"/>
  <c r="J490" i="6" s="1"/>
  <c r="H474" i="6"/>
  <c r="J474" i="6" s="1"/>
  <c r="H458" i="6"/>
  <c r="J458" i="6" s="1"/>
  <c r="H434" i="6"/>
  <c r="J434" i="6" s="1"/>
  <c r="H427" i="6"/>
  <c r="J427" i="6" s="1"/>
  <c r="H517" i="6"/>
  <c r="J517" i="6" s="1"/>
  <c r="H483" i="6"/>
  <c r="J483" i="6" s="1"/>
  <c r="H470" i="6"/>
  <c r="J470" i="6" s="1"/>
  <c r="H442" i="6"/>
  <c r="J442" i="6" s="1"/>
  <c r="H413" i="6"/>
  <c r="J413" i="6" s="1"/>
  <c r="H402" i="6"/>
  <c r="J402" i="6" s="1"/>
  <c r="H396" i="6"/>
  <c r="J396" i="6" s="1"/>
  <c r="H369" i="6"/>
  <c r="J369" i="6" s="1"/>
  <c r="H358" i="6"/>
  <c r="J358" i="6" s="1"/>
  <c r="H333" i="6"/>
  <c r="J333" i="6" s="1"/>
  <c r="H326" i="6"/>
  <c r="J326" i="6" s="1"/>
  <c r="H479" i="6"/>
  <c r="J479" i="6" s="1"/>
  <c r="H433" i="6"/>
  <c r="J433" i="6" s="1"/>
  <c r="H430" i="6"/>
  <c r="J430" i="6" s="1"/>
  <c r="H392" i="6"/>
  <c r="J392" i="6" s="1"/>
  <c r="H374" i="6"/>
  <c r="J374" i="6" s="1"/>
  <c r="H362" i="6"/>
  <c r="J362" i="6" s="1"/>
  <c r="H337" i="6"/>
  <c r="J337" i="6" s="1"/>
  <c r="H330" i="6"/>
  <c r="J330" i="6" s="1"/>
  <c r="H310" i="6"/>
  <c r="J310" i="6" s="1"/>
  <c r="H306" i="6"/>
  <c r="J306" i="6" s="1"/>
  <c r="H302" i="6"/>
  <c r="J302" i="6" s="1"/>
  <c r="H298" i="6"/>
  <c r="J298" i="6" s="1"/>
  <c r="H294" i="6"/>
  <c r="J294" i="6" s="1"/>
  <c r="H290" i="6"/>
  <c r="J290" i="6" s="1"/>
  <c r="H492" i="6"/>
  <c r="J492" i="6" s="1"/>
  <c r="H486" i="6"/>
  <c r="J486" i="6" s="1"/>
  <c r="H438" i="6"/>
  <c r="J438" i="6" s="1"/>
  <c r="H365" i="6"/>
  <c r="J365" i="6" s="1"/>
  <c r="H341" i="6"/>
  <c r="J341" i="6" s="1"/>
  <c r="H334" i="6"/>
  <c r="J334" i="6" s="1"/>
  <c r="H523" i="6"/>
  <c r="J523" i="6" s="1"/>
  <c r="H455" i="6"/>
  <c r="J455" i="6" s="1"/>
  <c r="H441" i="6"/>
  <c r="J441" i="6" s="1"/>
  <c r="H435" i="6"/>
  <c r="J435" i="6" s="1"/>
  <c r="H384" i="6"/>
  <c r="J384" i="6" s="1"/>
  <c r="H370" i="6"/>
  <c r="J370" i="6" s="1"/>
  <c r="H345" i="6"/>
  <c r="J345" i="6" s="1"/>
  <c r="H338" i="6"/>
  <c r="J338" i="6" s="1"/>
  <c r="H309" i="6"/>
  <c r="J309" i="6" s="1"/>
  <c r="H305" i="6"/>
  <c r="J305" i="6" s="1"/>
  <c r="H301" i="6"/>
  <c r="J301" i="6" s="1"/>
  <c r="H297" i="6"/>
  <c r="J297" i="6" s="1"/>
  <c r="H293" i="6"/>
  <c r="J293" i="6" s="1"/>
  <c r="H289" i="6"/>
  <c r="J289" i="6" s="1"/>
  <c r="H285" i="6"/>
  <c r="J285" i="6" s="1"/>
  <c r="H281" i="6"/>
  <c r="J281" i="6" s="1"/>
  <c r="H277" i="6"/>
  <c r="J277" i="6" s="1"/>
  <c r="H273" i="6"/>
  <c r="J273" i="6" s="1"/>
  <c r="H269" i="6"/>
  <c r="J269" i="6" s="1"/>
  <c r="H265" i="6"/>
  <c r="J265" i="6" s="1"/>
  <c r="H261" i="6"/>
  <c r="J261" i="6" s="1"/>
  <c r="H258" i="6"/>
  <c r="J258" i="6" s="1"/>
  <c r="H366" i="6"/>
  <c r="J366" i="6" s="1"/>
  <c r="H356" i="6"/>
  <c r="J356" i="6" s="1"/>
  <c r="H353" i="6"/>
  <c r="J353" i="6" s="1"/>
  <c r="H346" i="6"/>
  <c r="J346" i="6" s="1"/>
  <c r="H324" i="6"/>
  <c r="J324" i="6" s="1"/>
  <c r="H321" i="6"/>
  <c r="J321" i="6" s="1"/>
  <c r="H401" i="6"/>
  <c r="J401" i="6" s="1"/>
  <c r="H313" i="6"/>
  <c r="J313" i="6" s="1"/>
  <c r="H252" i="6"/>
  <c r="J252" i="6" s="1"/>
  <c r="H409" i="6"/>
  <c r="J409" i="6" s="1"/>
  <c r="H405" i="6"/>
  <c r="J405" i="6" s="1"/>
  <c r="H361" i="6"/>
  <c r="J361" i="6" s="1"/>
  <c r="H332" i="6"/>
  <c r="J332" i="6" s="1"/>
  <c r="H241" i="6"/>
  <c r="J241" i="6" s="1"/>
  <c r="H423" i="6"/>
  <c r="J423" i="6" s="1"/>
  <c r="H373" i="6"/>
  <c r="J373" i="6" s="1"/>
  <c r="H349" i="6"/>
  <c r="J349" i="6" s="1"/>
  <c r="H329" i="6"/>
  <c r="J329" i="6" s="1"/>
  <c r="H248" i="6"/>
  <c r="J248" i="6" s="1"/>
  <c r="H463" i="6"/>
  <c r="J463" i="6" s="1"/>
  <c r="H357" i="6"/>
  <c r="J357" i="6" s="1"/>
  <c r="H253" i="6"/>
  <c r="J253" i="6" s="1"/>
  <c r="H467" i="6"/>
  <c r="J467" i="6" s="1"/>
  <c r="H445" i="6"/>
  <c r="J445" i="6" s="1"/>
  <c r="H431" i="6"/>
  <c r="J431" i="6" s="1"/>
  <c r="H342" i="6"/>
  <c r="J342" i="6" s="1"/>
  <c r="H328" i="6"/>
  <c r="J328" i="6" s="1"/>
  <c r="H322" i="6"/>
  <c r="J322" i="6" s="1"/>
  <c r="H249" i="6"/>
  <c r="J249" i="6" s="1"/>
  <c r="H403" i="6"/>
  <c r="J403" i="6" s="1"/>
  <c r="H354" i="6"/>
  <c r="J354" i="6" s="1"/>
  <c r="H229" i="6"/>
  <c r="J229" i="6" s="1"/>
  <c r="H213" i="6"/>
  <c r="J213" i="6" s="1"/>
  <c r="H197" i="6"/>
  <c r="J197" i="6" s="1"/>
  <c r="H181" i="6"/>
  <c r="J181" i="6" s="1"/>
  <c r="H314" i="6"/>
  <c r="J314" i="6" s="1"/>
  <c r="H245" i="6"/>
  <c r="J245" i="6" s="1"/>
  <c r="H220" i="6"/>
  <c r="J220" i="6" s="1"/>
  <c r="H204" i="6"/>
  <c r="J204" i="6" s="1"/>
  <c r="H188" i="6"/>
  <c r="J188" i="6" s="1"/>
  <c r="H156" i="6"/>
  <c r="J156" i="6" s="1"/>
  <c r="H263" i="6"/>
  <c r="J263" i="6" s="1"/>
  <c r="H225" i="6"/>
  <c r="J225" i="6" s="1"/>
  <c r="H209" i="6"/>
  <c r="J209" i="6" s="1"/>
  <c r="H193" i="6"/>
  <c r="J193" i="6" s="1"/>
  <c r="H177" i="6"/>
  <c r="J177" i="6" s="1"/>
  <c r="H512" i="6"/>
  <c r="J512" i="6" s="1"/>
  <c r="H317" i="6"/>
  <c r="J317" i="6" s="1"/>
  <c r="H287" i="6"/>
  <c r="J287" i="6" s="1"/>
  <c r="H244" i="6"/>
  <c r="J244" i="6" s="1"/>
  <c r="H240" i="6"/>
  <c r="J240" i="6" s="1"/>
  <c r="H216" i="6"/>
  <c r="J216" i="6" s="1"/>
  <c r="H200" i="6"/>
  <c r="J200" i="6" s="1"/>
  <c r="H184" i="6"/>
  <c r="J184" i="6" s="1"/>
  <c r="H134" i="6"/>
  <c r="J134" i="6" s="1"/>
  <c r="H130" i="6"/>
  <c r="J130" i="6" s="1"/>
  <c r="H126" i="6"/>
  <c r="J126" i="6" s="1"/>
  <c r="H122" i="6"/>
  <c r="J122" i="6" s="1"/>
  <c r="H118" i="6"/>
  <c r="J118" i="6" s="1"/>
  <c r="H114" i="6"/>
  <c r="J114" i="6" s="1"/>
  <c r="H110" i="6"/>
  <c r="J110" i="6" s="1"/>
  <c r="H106" i="6"/>
  <c r="J106" i="6" s="1"/>
  <c r="H102" i="6"/>
  <c r="J102" i="6" s="1"/>
  <c r="H98" i="6"/>
  <c r="J98" i="6" s="1"/>
  <c r="H94" i="6"/>
  <c r="J94" i="6" s="1"/>
  <c r="H90" i="6"/>
  <c r="J90" i="6" s="1"/>
  <c r="H86" i="6"/>
  <c r="J86" i="6" s="1"/>
  <c r="H82" i="6"/>
  <c r="J82" i="6" s="1"/>
  <c r="H78" i="6"/>
  <c r="J78" i="6" s="1"/>
  <c r="H74" i="6"/>
  <c r="J74" i="6" s="1"/>
  <c r="H70" i="6"/>
  <c r="J70" i="6" s="1"/>
  <c r="H66" i="6"/>
  <c r="J66" i="6" s="1"/>
  <c r="H360" i="6"/>
  <c r="J360" i="6" s="1"/>
  <c r="H228" i="6"/>
  <c r="J228" i="6" s="1"/>
  <c r="H212" i="6"/>
  <c r="J212" i="6" s="1"/>
  <c r="H196" i="6"/>
  <c r="J196" i="6" s="1"/>
  <c r="H180" i="6"/>
  <c r="J180" i="6" s="1"/>
  <c r="H18" i="6"/>
  <c r="J18" i="6" s="1"/>
  <c r="F20" i="6"/>
  <c r="I20" i="6" s="1"/>
  <c r="F22" i="6"/>
  <c r="I22" i="6" s="1"/>
  <c r="F24" i="6"/>
  <c r="I24" i="6" s="1"/>
  <c r="F26" i="6"/>
  <c r="I26" i="6" s="1"/>
  <c r="F28" i="6"/>
  <c r="I28" i="6" s="1"/>
  <c r="F31" i="6"/>
  <c r="I31" i="6" s="1"/>
  <c r="D32" i="6"/>
  <c r="F35" i="6"/>
  <c r="I35" i="6" s="1"/>
  <c r="D36" i="6"/>
  <c r="F39" i="6"/>
  <c r="I39" i="6" s="1"/>
  <c r="D40" i="6"/>
  <c r="F43" i="6"/>
  <c r="I43" i="6" s="1"/>
  <c r="D44" i="6"/>
  <c r="F47" i="6"/>
  <c r="I47" i="6" s="1"/>
  <c r="D48" i="6"/>
  <c r="F51" i="6"/>
  <c r="I51" i="6" s="1"/>
  <c r="D52" i="6"/>
  <c r="F55" i="6"/>
  <c r="I55" i="6" s="1"/>
  <c r="D56" i="6"/>
  <c r="F59" i="6"/>
  <c r="I59" i="6" s="1"/>
  <c r="D60" i="6"/>
  <c r="G64" i="6"/>
  <c r="F64" i="6"/>
  <c r="I64" i="6" s="1"/>
  <c r="F65" i="6"/>
  <c r="I65" i="6" s="1"/>
  <c r="H69" i="6"/>
  <c r="J69" i="6" s="1"/>
  <c r="H71" i="6"/>
  <c r="J71" i="6" s="1"/>
  <c r="G74" i="6"/>
  <c r="H76" i="6"/>
  <c r="J76" i="6" s="1"/>
  <c r="D82" i="6"/>
  <c r="G84" i="6"/>
  <c r="F84" i="6"/>
  <c r="I84" i="6" s="1"/>
  <c r="G93" i="6"/>
  <c r="F97" i="6"/>
  <c r="I97" i="6" s="1"/>
  <c r="H101" i="6"/>
  <c r="J101" i="6" s="1"/>
  <c r="H103" i="6"/>
  <c r="J103" i="6" s="1"/>
  <c r="G106" i="6"/>
  <c r="H108" i="6"/>
  <c r="J108" i="6" s="1"/>
  <c r="D114" i="6"/>
  <c r="G116" i="6"/>
  <c r="F116" i="6"/>
  <c r="I116" i="6" s="1"/>
  <c r="F118" i="6"/>
  <c r="I118" i="6" s="1"/>
  <c r="G125" i="6"/>
  <c r="F129" i="6"/>
  <c r="I129" i="6" s="1"/>
  <c r="H133" i="6"/>
  <c r="J133" i="6" s="1"/>
  <c r="H135" i="6"/>
  <c r="J135" i="6" s="1"/>
  <c r="F142" i="6"/>
  <c r="I142" i="6" s="1"/>
  <c r="G144" i="6"/>
  <c r="H149" i="6"/>
  <c r="J149" i="6" s="1"/>
  <c r="F153" i="6"/>
  <c r="I153" i="6" s="1"/>
  <c r="D158" i="6"/>
  <c r="H166" i="6"/>
  <c r="J166" i="6" s="1"/>
  <c r="F169" i="6"/>
  <c r="I169" i="6" s="1"/>
  <c r="H176" i="6"/>
  <c r="J176" i="6" s="1"/>
  <c r="F182" i="6"/>
  <c r="I182" i="6" s="1"/>
  <c r="H189" i="6"/>
  <c r="J189" i="6" s="1"/>
  <c r="H207" i="6"/>
  <c r="J207" i="6" s="1"/>
  <c r="G207" i="6"/>
  <c r="F207" i="6"/>
  <c r="I207" i="6" s="1"/>
  <c r="G216" i="6"/>
  <c r="F226" i="6"/>
  <c r="I226" i="6" s="1"/>
  <c r="H230" i="6"/>
  <c r="J230" i="6" s="1"/>
  <c r="D246" i="6"/>
  <c r="H257" i="6"/>
  <c r="J257" i="6" s="1"/>
  <c r="H283" i="6"/>
  <c r="J283" i="6" s="1"/>
  <c r="D330" i="6"/>
  <c r="D342" i="6"/>
  <c r="G388" i="6"/>
  <c r="F388" i="6"/>
  <c r="I388" i="6" s="1"/>
  <c r="H388" i="6"/>
  <c r="J388" i="6" s="1"/>
  <c r="H8" i="3"/>
  <c r="G72" i="6"/>
  <c r="F72" i="6"/>
  <c r="I72" i="6" s="1"/>
  <c r="H89" i="6"/>
  <c r="J89" i="6" s="1"/>
  <c r="H96" i="6"/>
  <c r="J96" i="6" s="1"/>
  <c r="G104" i="6"/>
  <c r="F104" i="6"/>
  <c r="I104" i="6" s="1"/>
  <c r="I145" i="6"/>
  <c r="H151" i="6"/>
  <c r="J151" i="6" s="1"/>
  <c r="G151" i="6"/>
  <c r="F151" i="6"/>
  <c r="I151" i="6" s="1"/>
  <c r="H8" i="2"/>
  <c r="D732" i="6"/>
  <c r="D724" i="6"/>
  <c r="D716" i="6"/>
  <c r="D708" i="6"/>
  <c r="D700" i="6"/>
  <c r="D692" i="6"/>
  <c r="D684" i="6"/>
  <c r="D676" i="6"/>
  <c r="D668" i="6"/>
  <c r="D660" i="6"/>
  <c r="D655" i="6"/>
  <c r="D649" i="6"/>
  <c r="D645" i="6"/>
  <c r="D641" i="6"/>
  <c r="D637" i="6"/>
  <c r="D633" i="6"/>
  <c r="D629" i="6"/>
  <c r="D735" i="6"/>
  <c r="D734" i="6"/>
  <c r="D727" i="6"/>
  <c r="D726" i="6"/>
  <c r="D719" i="6"/>
  <c r="D718" i="6"/>
  <c r="D711" i="6"/>
  <c r="D710" i="6"/>
  <c r="D703" i="6"/>
  <c r="D702" i="6"/>
  <c r="D695" i="6"/>
  <c r="D694" i="6"/>
  <c r="D687" i="6"/>
  <c r="D686" i="6"/>
  <c r="D679" i="6"/>
  <c r="D678" i="6"/>
  <c r="D671" i="6"/>
  <c r="D670" i="6"/>
  <c r="D663" i="6"/>
  <c r="D662" i="6"/>
  <c r="D654" i="6"/>
  <c r="D653" i="6"/>
  <c r="D648" i="6"/>
  <c r="D644" i="6"/>
  <c r="D728" i="6"/>
  <c r="D720" i="6"/>
  <c r="D712" i="6"/>
  <c r="D704" i="6"/>
  <c r="D696" i="6"/>
  <c r="D688" i="6"/>
  <c r="D680" i="6"/>
  <c r="D672" i="6"/>
  <c r="D664" i="6"/>
  <c r="D651" i="6"/>
  <c r="D647" i="6"/>
  <c r="D643" i="6"/>
  <c r="D722" i="6"/>
  <c r="D717" i="6"/>
  <c r="D690" i="6"/>
  <c r="D685" i="6"/>
  <c r="D658" i="6"/>
  <c r="D650" i="6"/>
  <c r="D636" i="6"/>
  <c r="D626" i="6"/>
  <c r="D614" i="6"/>
  <c r="D610" i="6"/>
  <c r="D730" i="6"/>
  <c r="D725" i="6"/>
  <c r="D698" i="6"/>
  <c r="D693" i="6"/>
  <c r="D666" i="6"/>
  <c r="D661" i="6"/>
  <c r="D634" i="6"/>
  <c r="D723" i="6"/>
  <c r="D713" i="6"/>
  <c r="D691" i="6"/>
  <c r="D681" i="6"/>
  <c r="D659" i="6"/>
  <c r="D632" i="6"/>
  <c r="D624" i="6"/>
  <c r="D620" i="6"/>
  <c r="D731" i="6"/>
  <c r="D721" i="6"/>
  <c r="D699" i="6"/>
  <c r="D689" i="6"/>
  <c r="D667" i="6"/>
  <c r="D640" i="6"/>
  <c r="D630" i="6"/>
  <c r="D623" i="6"/>
  <c r="D674" i="6"/>
  <c r="D627" i="6"/>
  <c r="D613" i="6"/>
  <c r="D607" i="6"/>
  <c r="D603" i="6"/>
  <c r="D599" i="6"/>
  <c r="D595" i="6"/>
  <c r="D591" i="6"/>
  <c r="D587" i="6"/>
  <c r="D583" i="6"/>
  <c r="D579" i="6"/>
  <c r="D575" i="6"/>
  <c r="D715" i="6"/>
  <c r="D707" i="6"/>
  <c r="D611" i="6"/>
  <c r="D606" i="6"/>
  <c r="D602" i="6"/>
  <c r="D598" i="6"/>
  <c r="D594" i="6"/>
  <c r="D590" i="6"/>
  <c r="D586" i="6"/>
  <c r="D582" i="6"/>
  <c r="D729" i="6"/>
  <c r="D701" i="6"/>
  <c r="D673" i="6"/>
  <c r="D665" i="6"/>
  <c r="D657" i="6"/>
  <c r="D646" i="6"/>
  <c r="D635" i="6"/>
  <c r="D628" i="6"/>
  <c r="D625" i="6"/>
  <c r="D622" i="6"/>
  <c r="D714" i="6"/>
  <c r="D709" i="6"/>
  <c r="D652" i="6"/>
  <c r="D631" i="6"/>
  <c r="D618" i="6"/>
  <c r="D705" i="6"/>
  <c r="D682" i="6"/>
  <c r="D656" i="6"/>
  <c r="D642" i="6"/>
  <c r="D639" i="6"/>
  <c r="D596" i="6"/>
  <c r="D577" i="6"/>
  <c r="D609" i="6"/>
  <c r="D593" i="6"/>
  <c r="D580" i="6"/>
  <c r="D578" i="6"/>
  <c r="D576" i="6"/>
  <c r="D570" i="6"/>
  <c r="D566" i="6"/>
  <c r="D562" i="6"/>
  <c r="D558" i="6"/>
  <c r="D554" i="6"/>
  <c r="D550" i="6"/>
  <c r="D546" i="6"/>
  <c r="D542" i="6"/>
  <c r="D538" i="6"/>
  <c r="D534" i="6"/>
  <c r="D530" i="6"/>
  <c r="D526" i="6"/>
  <c r="D522" i="6"/>
  <c r="D518" i="6"/>
  <c r="D697" i="6"/>
  <c r="D677" i="6"/>
  <c r="D638" i="6"/>
  <c r="D600" i="6"/>
  <c r="D584" i="6"/>
  <c r="D574" i="6"/>
  <c r="D733" i="6"/>
  <c r="D615" i="6"/>
  <c r="D604" i="6"/>
  <c r="D588" i="6"/>
  <c r="D706" i="6"/>
  <c r="D675" i="6"/>
  <c r="D601" i="6"/>
  <c r="D585" i="6"/>
  <c r="D572" i="6"/>
  <c r="D568" i="6"/>
  <c r="D564" i="6"/>
  <c r="D560" i="6"/>
  <c r="D556" i="6"/>
  <c r="D552" i="6"/>
  <c r="D548" i="6"/>
  <c r="D544" i="6"/>
  <c r="D540" i="6"/>
  <c r="D536" i="6"/>
  <c r="D532" i="6"/>
  <c r="D683" i="6"/>
  <c r="D581" i="6"/>
  <c r="D561" i="6"/>
  <c r="D555" i="6"/>
  <c r="D545" i="6"/>
  <c r="D539" i="6"/>
  <c r="D525" i="6"/>
  <c r="D515" i="6"/>
  <c r="D499" i="6"/>
  <c r="D495" i="6"/>
  <c r="D491" i="6"/>
  <c r="D605" i="6"/>
  <c r="D565" i="6"/>
  <c r="D559" i="6"/>
  <c r="D549" i="6"/>
  <c r="D543" i="6"/>
  <c r="D523" i="6"/>
  <c r="D589" i="6"/>
  <c r="D571" i="6"/>
  <c r="D563" i="6"/>
  <c r="D553" i="6"/>
  <c r="D547" i="6"/>
  <c r="D537" i="6"/>
  <c r="D533" i="6"/>
  <c r="D520" i="6"/>
  <c r="D493" i="6"/>
  <c r="D592" i="6"/>
  <c r="D569" i="6"/>
  <c r="D524" i="6"/>
  <c r="D510" i="6"/>
  <c r="D502" i="6"/>
  <c r="D494" i="6"/>
  <c r="D492" i="6"/>
  <c r="D487" i="6"/>
  <c r="D483" i="6"/>
  <c r="D479" i="6"/>
  <c r="D475" i="6"/>
  <c r="D471" i="6"/>
  <c r="D467" i="6"/>
  <c r="D463" i="6"/>
  <c r="D459" i="6"/>
  <c r="D617" i="6"/>
  <c r="D612" i="6"/>
  <c r="D608" i="6"/>
  <c r="D535" i="6"/>
  <c r="D528" i="6"/>
  <c r="D517" i="6"/>
  <c r="D512" i="6"/>
  <c r="D511" i="6"/>
  <c r="D504" i="6"/>
  <c r="D503" i="6"/>
  <c r="D621" i="6"/>
  <c r="D541" i="6"/>
  <c r="D531" i="6"/>
  <c r="D521" i="6"/>
  <c r="D490" i="6"/>
  <c r="D486" i="6"/>
  <c r="D482" i="6"/>
  <c r="D478" i="6"/>
  <c r="D474" i="6"/>
  <c r="D470" i="6"/>
  <c r="D466" i="6"/>
  <c r="D462" i="6"/>
  <c r="D458" i="6"/>
  <c r="D454" i="6"/>
  <c r="D450" i="6"/>
  <c r="D446" i="6"/>
  <c r="D442" i="6"/>
  <c r="D438" i="6"/>
  <c r="D434" i="6"/>
  <c r="D430" i="6"/>
  <c r="D426" i="6"/>
  <c r="D422" i="6"/>
  <c r="D418" i="6"/>
  <c r="D414" i="6"/>
  <c r="D406" i="6"/>
  <c r="D402" i="6"/>
  <c r="D398" i="6"/>
  <c r="D573" i="6"/>
  <c r="D551" i="6"/>
  <c r="D529" i="6"/>
  <c r="D513" i="6"/>
  <c r="D505" i="6"/>
  <c r="D497" i="6"/>
  <c r="D557" i="6"/>
  <c r="D519" i="6"/>
  <c r="D508" i="6"/>
  <c r="D507" i="6"/>
  <c r="D500" i="6"/>
  <c r="D514" i="6"/>
  <c r="D456" i="6"/>
  <c r="D445" i="6"/>
  <c r="D427" i="6"/>
  <c r="D424" i="6"/>
  <c r="D413" i="6"/>
  <c r="D401" i="6"/>
  <c r="D400" i="6"/>
  <c r="D374" i="6"/>
  <c r="D370" i="6"/>
  <c r="D366" i="6"/>
  <c r="D669" i="6"/>
  <c r="D619" i="6"/>
  <c r="D509" i="6"/>
  <c r="D484" i="6"/>
  <c r="D477" i="6"/>
  <c r="D468" i="6"/>
  <c r="D461" i="6"/>
  <c r="D449" i="6"/>
  <c r="D431" i="6"/>
  <c r="D428" i="6"/>
  <c r="D417" i="6"/>
  <c r="D405" i="6"/>
  <c r="D404" i="6"/>
  <c r="D399" i="6"/>
  <c r="D397" i="6"/>
  <c r="D393" i="6"/>
  <c r="D389" i="6"/>
  <c r="D385" i="6"/>
  <c r="D381" i="6"/>
  <c r="D378" i="6"/>
  <c r="D506" i="6"/>
  <c r="D453" i="6"/>
  <c r="D435" i="6"/>
  <c r="D432" i="6"/>
  <c r="D421" i="6"/>
  <c r="D403" i="6"/>
  <c r="D373" i="6"/>
  <c r="D369" i="6"/>
  <c r="D365" i="6"/>
  <c r="D361" i="6"/>
  <c r="D357" i="6"/>
  <c r="D353" i="6"/>
  <c r="D349" i="6"/>
  <c r="D345" i="6"/>
  <c r="D341" i="6"/>
  <c r="D337" i="6"/>
  <c r="D333" i="6"/>
  <c r="D329" i="6"/>
  <c r="D325" i="6"/>
  <c r="D321" i="6"/>
  <c r="D317" i="6"/>
  <c r="D313" i="6"/>
  <c r="D516" i="6"/>
  <c r="D501" i="6"/>
  <c r="D489" i="6"/>
  <c r="D480" i="6"/>
  <c r="D473" i="6"/>
  <c r="D464" i="6"/>
  <c r="D457" i="6"/>
  <c r="D439" i="6"/>
  <c r="D436" i="6"/>
  <c r="D425" i="6"/>
  <c r="D407" i="6"/>
  <c r="D396" i="6"/>
  <c r="D392" i="6"/>
  <c r="D388" i="6"/>
  <c r="D384" i="6"/>
  <c r="D380" i="6"/>
  <c r="D527" i="6"/>
  <c r="D485" i="6"/>
  <c r="D476" i="6"/>
  <c r="D469" i="6"/>
  <c r="D460" i="6"/>
  <c r="D447" i="6"/>
  <c r="D444" i="6"/>
  <c r="D433" i="6"/>
  <c r="D415" i="6"/>
  <c r="D412" i="6"/>
  <c r="D395" i="6"/>
  <c r="D391" i="6"/>
  <c r="D387" i="6"/>
  <c r="D383" i="6"/>
  <c r="D498" i="6"/>
  <c r="D419" i="6"/>
  <c r="D416" i="6"/>
  <c r="D371" i="6"/>
  <c r="D364" i="6"/>
  <c r="D346" i="6"/>
  <c r="D343" i="6"/>
  <c r="D332" i="6"/>
  <c r="D253" i="6"/>
  <c r="D249" i="6"/>
  <c r="D245" i="6"/>
  <c r="D241" i="6"/>
  <c r="D237" i="6"/>
  <c r="D233" i="6"/>
  <c r="D379" i="6"/>
  <c r="D350" i="6"/>
  <c r="D347" i="6"/>
  <c r="D336" i="6"/>
  <c r="D316" i="6"/>
  <c r="D315" i="6"/>
  <c r="D312" i="6"/>
  <c r="D308" i="6"/>
  <c r="D304" i="6"/>
  <c r="D300" i="6"/>
  <c r="D296" i="6"/>
  <c r="D292" i="6"/>
  <c r="D288" i="6"/>
  <c r="D284" i="6"/>
  <c r="D280" i="6"/>
  <c r="D276" i="6"/>
  <c r="D272" i="6"/>
  <c r="D268" i="6"/>
  <c r="D264" i="6"/>
  <c r="D260" i="6"/>
  <c r="D394" i="6"/>
  <c r="D377" i="6"/>
  <c r="D367" i="6"/>
  <c r="D354" i="6"/>
  <c r="D351" i="6"/>
  <c r="D340" i="6"/>
  <c r="D322" i="6"/>
  <c r="D319" i="6"/>
  <c r="D314" i="6"/>
  <c r="D257" i="6"/>
  <c r="D252" i="6"/>
  <c r="D248" i="6"/>
  <c r="D244" i="6"/>
  <c r="D240" i="6"/>
  <c r="D236" i="6"/>
  <c r="D232" i="6"/>
  <c r="D567" i="6"/>
  <c r="D472" i="6"/>
  <c r="D465" i="6"/>
  <c r="D390" i="6"/>
  <c r="D358" i="6"/>
  <c r="D355" i="6"/>
  <c r="D344" i="6"/>
  <c r="D326" i="6"/>
  <c r="D323" i="6"/>
  <c r="D318" i="6"/>
  <c r="D311" i="6"/>
  <c r="D307" i="6"/>
  <c r="D303" i="6"/>
  <c r="D299" i="6"/>
  <c r="D295" i="6"/>
  <c r="D291" i="6"/>
  <c r="D287" i="6"/>
  <c r="D283" i="6"/>
  <c r="D279" i="6"/>
  <c r="D275" i="6"/>
  <c r="D271" i="6"/>
  <c r="D267" i="6"/>
  <c r="D263" i="6"/>
  <c r="D488" i="6"/>
  <c r="D481" i="6"/>
  <c r="D455" i="6"/>
  <c r="D443" i="6"/>
  <c r="D429" i="6"/>
  <c r="D420" i="6"/>
  <c r="D409" i="6"/>
  <c r="D382" i="6"/>
  <c r="D363" i="6"/>
  <c r="D352" i="6"/>
  <c r="D334" i="6"/>
  <c r="D331" i="6"/>
  <c r="D320" i="6"/>
  <c r="D310" i="6"/>
  <c r="D306" i="6"/>
  <c r="D302" i="6"/>
  <c r="D298" i="6"/>
  <c r="D294" i="6"/>
  <c r="D290" i="6"/>
  <c r="D286" i="6"/>
  <c r="D282" i="6"/>
  <c r="D278" i="6"/>
  <c r="D274" i="6"/>
  <c r="D270" i="6"/>
  <c r="D266" i="6"/>
  <c r="D262" i="6"/>
  <c r="D386" i="6"/>
  <c r="D327" i="6"/>
  <c r="D324" i="6"/>
  <c r="D285" i="6"/>
  <c r="D254" i="6"/>
  <c r="D247" i="6"/>
  <c r="D229" i="6"/>
  <c r="D225" i="6"/>
  <c r="D221" i="6"/>
  <c r="D217" i="6"/>
  <c r="D213" i="6"/>
  <c r="D209" i="6"/>
  <c r="D205" i="6"/>
  <c r="D201" i="6"/>
  <c r="D197" i="6"/>
  <c r="D193" i="6"/>
  <c r="D189" i="6"/>
  <c r="D185" i="6"/>
  <c r="D181" i="6"/>
  <c r="D177" i="6"/>
  <c r="D173" i="6"/>
  <c r="D169" i="6"/>
  <c r="D165" i="6"/>
  <c r="D161" i="6"/>
  <c r="D157" i="6"/>
  <c r="D451" i="6"/>
  <c r="D338" i="6"/>
  <c r="D335" i="6"/>
  <c r="D281" i="6"/>
  <c r="D597" i="6"/>
  <c r="D437" i="6"/>
  <c r="D309" i="6"/>
  <c r="D277" i="6"/>
  <c r="D250" i="6"/>
  <c r="D243" i="6"/>
  <c r="D228" i="6"/>
  <c r="D224" i="6"/>
  <c r="D220" i="6"/>
  <c r="D216" i="6"/>
  <c r="D212" i="6"/>
  <c r="D208" i="6"/>
  <c r="D204" i="6"/>
  <c r="D200" i="6"/>
  <c r="D196" i="6"/>
  <c r="D192" i="6"/>
  <c r="D188" i="6"/>
  <c r="D184" i="6"/>
  <c r="D180" i="6"/>
  <c r="D176" i="6"/>
  <c r="D168" i="6"/>
  <c r="D164" i="6"/>
  <c r="D160" i="6"/>
  <c r="D156" i="6"/>
  <c r="D441" i="6"/>
  <c r="D423" i="6"/>
  <c r="D408" i="6"/>
  <c r="D305" i="6"/>
  <c r="D273" i="6"/>
  <c r="D258" i="6"/>
  <c r="D238" i="6"/>
  <c r="D440" i="6"/>
  <c r="D372" i="6"/>
  <c r="D360" i="6"/>
  <c r="D297" i="6"/>
  <c r="D265" i="6"/>
  <c r="D239" i="6"/>
  <c r="D234" i="6"/>
  <c r="D452" i="6"/>
  <c r="D368" i="6"/>
  <c r="D339" i="6"/>
  <c r="D293" i="6"/>
  <c r="D289" i="6"/>
  <c r="D154" i="6"/>
  <c r="D149" i="6"/>
  <c r="D145" i="6"/>
  <c r="D141" i="6"/>
  <c r="D138" i="6"/>
  <c r="D231" i="6"/>
  <c r="D222" i="6"/>
  <c r="D215" i="6"/>
  <c r="D206" i="6"/>
  <c r="D199" i="6"/>
  <c r="D190" i="6"/>
  <c r="D183" i="6"/>
  <c r="D174" i="6"/>
  <c r="D155" i="6"/>
  <c r="D153" i="6"/>
  <c r="D133" i="6"/>
  <c r="D129" i="6"/>
  <c r="D125" i="6"/>
  <c r="D121" i="6"/>
  <c r="D117" i="6"/>
  <c r="D113" i="6"/>
  <c r="D109" i="6"/>
  <c r="D105" i="6"/>
  <c r="D101" i="6"/>
  <c r="D97" i="6"/>
  <c r="D93" i="6"/>
  <c r="D89" i="6"/>
  <c r="D85" i="6"/>
  <c r="D81" i="6"/>
  <c r="D77" i="6"/>
  <c r="D73" i="6"/>
  <c r="D69" i="6"/>
  <c r="D65" i="6"/>
  <c r="D362" i="6"/>
  <c r="D328" i="6"/>
  <c r="D255" i="6"/>
  <c r="D166" i="6"/>
  <c r="D152" i="6"/>
  <c r="D148" i="6"/>
  <c r="D144" i="6"/>
  <c r="D140" i="6"/>
  <c r="D348" i="6"/>
  <c r="D259" i="6"/>
  <c r="D251" i="6"/>
  <c r="D235" i="6"/>
  <c r="D227" i="6"/>
  <c r="D218" i="6"/>
  <c r="D211" i="6"/>
  <c r="D202" i="6"/>
  <c r="D195" i="6"/>
  <c r="D186" i="6"/>
  <c r="D179" i="6"/>
  <c r="D170" i="6"/>
  <c r="D167" i="6"/>
  <c r="D137" i="6"/>
  <c r="D132" i="6"/>
  <c r="D128" i="6"/>
  <c r="D124" i="6"/>
  <c r="D120" i="6"/>
  <c r="D116" i="6"/>
  <c r="D112" i="6"/>
  <c r="D108" i="6"/>
  <c r="D104" i="6"/>
  <c r="D100" i="6"/>
  <c r="D96" i="6"/>
  <c r="D92" i="6"/>
  <c r="D88" i="6"/>
  <c r="D84" i="6"/>
  <c r="D80" i="6"/>
  <c r="D76" i="6"/>
  <c r="D72" i="6"/>
  <c r="D68" i="6"/>
  <c r="D356" i="6"/>
  <c r="D301" i="6"/>
  <c r="D230" i="6"/>
  <c r="D223" i="6"/>
  <c r="D214" i="6"/>
  <c r="D207" i="6"/>
  <c r="D198" i="6"/>
  <c r="D191" i="6"/>
  <c r="D182" i="6"/>
  <c r="D175" i="6"/>
  <c r="D163" i="6"/>
  <c r="D139" i="6"/>
  <c r="D135" i="6"/>
  <c r="D131" i="6"/>
  <c r="D127" i="6"/>
  <c r="D123" i="6"/>
  <c r="D119" i="6"/>
  <c r="D115" i="6"/>
  <c r="D111" i="6"/>
  <c r="D107" i="6"/>
  <c r="D103" i="6"/>
  <c r="D99" i="6"/>
  <c r="D95" i="6"/>
  <c r="D91" i="6"/>
  <c r="D87" i="6"/>
  <c r="D83" i="6"/>
  <c r="D79" i="6"/>
  <c r="D75" i="6"/>
  <c r="D71" i="6"/>
  <c r="D67" i="6"/>
  <c r="D19" i="6"/>
  <c r="H63" i="6"/>
  <c r="J63" i="6" s="1"/>
  <c r="G63" i="6"/>
  <c r="G65" i="6"/>
  <c r="F69" i="6"/>
  <c r="I69" i="6" s="1"/>
  <c r="H73" i="6"/>
  <c r="J73" i="6" s="1"/>
  <c r="H75" i="6"/>
  <c r="J75" i="6" s="1"/>
  <c r="G78" i="6"/>
  <c r="H80" i="6"/>
  <c r="J80" i="6" s="1"/>
  <c r="D86" i="6"/>
  <c r="G88" i="6"/>
  <c r="F88" i="6"/>
  <c r="I88" i="6" s="1"/>
  <c r="G97" i="6"/>
  <c r="F101" i="6"/>
  <c r="I101" i="6" s="1"/>
  <c r="H105" i="6"/>
  <c r="J105" i="6" s="1"/>
  <c r="H107" i="6"/>
  <c r="J107" i="6" s="1"/>
  <c r="G110" i="6"/>
  <c r="H112" i="6"/>
  <c r="J112" i="6" s="1"/>
  <c r="D118" i="6"/>
  <c r="G120" i="6"/>
  <c r="F120" i="6"/>
  <c r="I120" i="6" s="1"/>
  <c r="F122" i="6"/>
  <c r="I122" i="6" s="1"/>
  <c r="G129" i="6"/>
  <c r="F133" i="6"/>
  <c r="I133" i="6" s="1"/>
  <c r="G141" i="6"/>
  <c r="H143" i="6"/>
  <c r="J143" i="6" s="1"/>
  <c r="G143" i="6"/>
  <c r="F143" i="6"/>
  <c r="I143" i="6" s="1"/>
  <c r="H144" i="6"/>
  <c r="J144" i="6" s="1"/>
  <c r="D146" i="6"/>
  <c r="H150" i="6"/>
  <c r="J150" i="6" s="1"/>
  <c r="G153" i="6"/>
  <c r="F158" i="6"/>
  <c r="I158" i="6" s="1"/>
  <c r="H161" i="6"/>
  <c r="J161" i="6" s="1"/>
  <c r="G161" i="6"/>
  <c r="F161" i="6"/>
  <c r="I161" i="6" s="1"/>
  <c r="H164" i="6"/>
  <c r="J164" i="6" s="1"/>
  <c r="G166" i="6"/>
  <c r="H169" i="6"/>
  <c r="J169" i="6" s="1"/>
  <c r="G196" i="6"/>
  <c r="F200" i="6"/>
  <c r="I200" i="6" s="1"/>
  <c r="D203" i="6"/>
  <c r="D210" i="6"/>
  <c r="F220" i="6"/>
  <c r="I220" i="6" s="1"/>
  <c r="H237" i="6"/>
  <c r="J237" i="6" s="1"/>
  <c r="F272" i="6"/>
  <c r="I272" i="6" s="1"/>
  <c r="G295" i="6"/>
  <c r="F295" i="6"/>
  <c r="I295" i="6" s="1"/>
  <c r="H295" i="6"/>
  <c r="J295" i="6" s="1"/>
  <c r="F312" i="6"/>
  <c r="I312" i="6" s="1"/>
  <c r="G312" i="6"/>
  <c r="H312" i="6"/>
  <c r="J312" i="6" s="1"/>
  <c r="D375" i="6"/>
  <c r="H153" i="6"/>
  <c r="J153" i="6" s="1"/>
  <c r="F156" i="6"/>
  <c r="I156" i="6" s="1"/>
  <c r="H170" i="6"/>
  <c r="J170" i="6" s="1"/>
  <c r="H179" i="6"/>
  <c r="J179" i="6" s="1"/>
  <c r="G179" i="6"/>
  <c r="F179" i="6"/>
  <c r="I179" i="6" s="1"/>
  <c r="H186" i="6"/>
  <c r="J186" i="6" s="1"/>
  <c r="H195" i="6"/>
  <c r="J195" i="6" s="1"/>
  <c r="G195" i="6"/>
  <c r="F195" i="6"/>
  <c r="I195" i="6" s="1"/>
  <c r="H202" i="6"/>
  <c r="J202" i="6" s="1"/>
  <c r="H211" i="6"/>
  <c r="J211" i="6" s="1"/>
  <c r="G211" i="6"/>
  <c r="F211" i="6"/>
  <c r="I211" i="6" s="1"/>
  <c r="H218" i="6"/>
  <c r="J218" i="6" s="1"/>
  <c r="H227" i="6"/>
  <c r="J227" i="6" s="1"/>
  <c r="G227" i="6"/>
  <c r="F227" i="6"/>
  <c r="I227" i="6" s="1"/>
  <c r="G237" i="6"/>
  <c r="F244" i="6"/>
  <c r="I244" i="6" s="1"/>
  <c r="H280" i="6"/>
  <c r="J280" i="6" s="1"/>
  <c r="F280" i="6"/>
  <c r="I280" i="6" s="1"/>
  <c r="G291" i="6"/>
  <c r="F291" i="6"/>
  <c r="I291" i="6" s="1"/>
  <c r="H291" i="6"/>
  <c r="J291" i="6" s="1"/>
  <c r="G352" i="6"/>
  <c r="F352" i="6"/>
  <c r="I352" i="6" s="1"/>
  <c r="H352" i="6"/>
  <c r="J352" i="6" s="1"/>
  <c r="H395" i="6"/>
  <c r="J395" i="6" s="1"/>
  <c r="F123" i="6"/>
  <c r="I123" i="6" s="1"/>
  <c r="F127" i="6"/>
  <c r="I127" i="6" s="1"/>
  <c r="F131" i="6"/>
  <c r="I131" i="6" s="1"/>
  <c r="F135" i="6"/>
  <c r="I135" i="6" s="1"/>
  <c r="H154" i="6"/>
  <c r="J154" i="6" s="1"/>
  <c r="F160" i="6"/>
  <c r="I160" i="6" s="1"/>
  <c r="H174" i="6"/>
  <c r="J174" i="6" s="1"/>
  <c r="H183" i="6"/>
  <c r="J183" i="6" s="1"/>
  <c r="G183" i="6"/>
  <c r="F183" i="6"/>
  <c r="I183" i="6" s="1"/>
  <c r="H190" i="6"/>
  <c r="J190" i="6" s="1"/>
  <c r="H199" i="6"/>
  <c r="J199" i="6" s="1"/>
  <c r="G199" i="6"/>
  <c r="F199" i="6"/>
  <c r="I199" i="6" s="1"/>
  <c r="H206" i="6"/>
  <c r="J206" i="6" s="1"/>
  <c r="G213" i="6"/>
  <c r="H215" i="6"/>
  <c r="J215" i="6" s="1"/>
  <c r="G215" i="6"/>
  <c r="F215" i="6"/>
  <c r="I215" i="6" s="1"/>
  <c r="H222" i="6"/>
  <c r="J222" i="6" s="1"/>
  <c r="G229" i="6"/>
  <c r="H231" i="6"/>
  <c r="J231" i="6" s="1"/>
  <c r="G231" i="6"/>
  <c r="F231" i="6"/>
  <c r="I231" i="6" s="1"/>
  <c r="H255" i="6"/>
  <c r="J255" i="6" s="1"/>
  <c r="G255" i="6"/>
  <c r="F255" i="6"/>
  <c r="I255" i="6" s="1"/>
  <c r="G263" i="6"/>
  <c r="F263" i="6"/>
  <c r="I263" i="6" s="1"/>
  <c r="G310" i="6"/>
  <c r="H372" i="6"/>
  <c r="J372" i="6" s="1"/>
  <c r="G372" i="6"/>
  <c r="F372" i="6"/>
  <c r="I372" i="6" s="1"/>
  <c r="G67" i="6"/>
  <c r="G71" i="6"/>
  <c r="G75" i="6"/>
  <c r="G79" i="6"/>
  <c r="G83" i="6"/>
  <c r="G87" i="6"/>
  <c r="G91" i="6"/>
  <c r="G95" i="6"/>
  <c r="G99" i="6"/>
  <c r="G103" i="6"/>
  <c r="G107" i="6"/>
  <c r="G111" i="6"/>
  <c r="G115" i="6"/>
  <c r="G119" i="6"/>
  <c r="G123" i="6"/>
  <c r="G127" i="6"/>
  <c r="G131" i="6"/>
  <c r="G135" i="6"/>
  <c r="G139" i="6"/>
  <c r="H159" i="6"/>
  <c r="J159" i="6" s="1"/>
  <c r="G159" i="6"/>
  <c r="F159" i="6"/>
  <c r="I159" i="6" s="1"/>
  <c r="F176" i="6"/>
  <c r="I176" i="6" s="1"/>
  <c r="F192" i="6"/>
  <c r="I192" i="6" s="1"/>
  <c r="F208" i="6"/>
  <c r="I208" i="6" s="1"/>
  <c r="F224" i="6"/>
  <c r="I224" i="6" s="1"/>
  <c r="H233" i="6"/>
  <c r="J233" i="6" s="1"/>
  <c r="G241" i="6"/>
  <c r="H278" i="6"/>
  <c r="J278" i="6" s="1"/>
  <c r="H288" i="6"/>
  <c r="J288" i="6" s="1"/>
  <c r="G288" i="6"/>
  <c r="F288" i="6"/>
  <c r="I288" i="6" s="1"/>
  <c r="F314" i="6"/>
  <c r="I314" i="6" s="1"/>
  <c r="H323" i="6"/>
  <c r="J323" i="6" s="1"/>
  <c r="G380" i="6"/>
  <c r="F380" i="6"/>
  <c r="I380" i="6" s="1"/>
  <c r="F164" i="6"/>
  <c r="I164" i="6" s="1"/>
  <c r="H178" i="6"/>
  <c r="J178" i="6" s="1"/>
  <c r="H187" i="6"/>
  <c r="J187" i="6" s="1"/>
  <c r="G187" i="6"/>
  <c r="F187" i="6"/>
  <c r="I187" i="6" s="1"/>
  <c r="H194" i="6"/>
  <c r="J194" i="6" s="1"/>
  <c r="H203" i="6"/>
  <c r="J203" i="6" s="1"/>
  <c r="G203" i="6"/>
  <c r="F203" i="6"/>
  <c r="I203" i="6" s="1"/>
  <c r="H210" i="6"/>
  <c r="J210" i="6" s="1"/>
  <c r="H219" i="6"/>
  <c r="J219" i="6" s="1"/>
  <c r="G219" i="6"/>
  <c r="F219" i="6"/>
  <c r="I219" i="6" s="1"/>
  <c r="H226" i="6"/>
  <c r="J226" i="6" s="1"/>
  <c r="H282" i="6"/>
  <c r="J282" i="6" s="1"/>
  <c r="G303" i="6"/>
  <c r="F303" i="6"/>
  <c r="I303" i="6" s="1"/>
  <c r="H303" i="6"/>
  <c r="J303" i="6" s="1"/>
  <c r="H380" i="6"/>
  <c r="J380" i="6" s="1"/>
  <c r="H485" i="6"/>
  <c r="J485" i="6" s="1"/>
  <c r="G485" i="6"/>
  <c r="F485" i="6"/>
  <c r="I485" i="6" s="1"/>
  <c r="H158" i="6"/>
  <c r="J158" i="6" s="1"/>
  <c r="G160" i="6"/>
  <c r="H163" i="6"/>
  <c r="J163" i="6" s="1"/>
  <c r="G163" i="6"/>
  <c r="F163" i="6"/>
  <c r="I163" i="6" s="1"/>
  <c r="F180" i="6"/>
  <c r="I180" i="6" s="1"/>
  <c r="F196" i="6"/>
  <c r="I196" i="6" s="1"/>
  <c r="F212" i="6"/>
  <c r="I212" i="6" s="1"/>
  <c r="F228" i="6"/>
  <c r="I228" i="6" s="1"/>
  <c r="H234" i="6"/>
  <c r="J234" i="6" s="1"/>
  <c r="H239" i="6"/>
  <c r="J239" i="6" s="1"/>
  <c r="G239" i="6"/>
  <c r="F239" i="6"/>
  <c r="I239" i="6" s="1"/>
  <c r="H246" i="6"/>
  <c r="J246" i="6" s="1"/>
  <c r="G271" i="6"/>
  <c r="F271" i="6"/>
  <c r="I271" i="6" s="1"/>
  <c r="H271" i="6"/>
  <c r="J271" i="6" s="1"/>
  <c r="H515" i="6"/>
  <c r="J515" i="6" s="1"/>
  <c r="H238" i="6"/>
  <c r="J238" i="6" s="1"/>
  <c r="F248" i="6"/>
  <c r="I248" i="6" s="1"/>
  <c r="G267" i="6"/>
  <c r="F267" i="6"/>
  <c r="I267" i="6" s="1"/>
  <c r="H284" i="6"/>
  <c r="J284" i="6" s="1"/>
  <c r="H286" i="6"/>
  <c r="J286" i="6" s="1"/>
  <c r="G299" i="6"/>
  <c r="F299" i="6"/>
  <c r="I299" i="6" s="1"/>
  <c r="G317" i="6"/>
  <c r="F317" i="6"/>
  <c r="I317" i="6" s="1"/>
  <c r="G320" i="6"/>
  <c r="F320" i="6"/>
  <c r="I320" i="6" s="1"/>
  <c r="G334" i="6"/>
  <c r="H377" i="6"/>
  <c r="J377" i="6" s="1"/>
  <c r="G377" i="6"/>
  <c r="F377" i="6"/>
  <c r="I377" i="6" s="1"/>
  <c r="H399" i="6"/>
  <c r="J399" i="6" s="1"/>
  <c r="F233" i="6"/>
  <c r="I233" i="6" s="1"/>
  <c r="F252" i="6"/>
  <c r="I252" i="6" s="1"/>
  <c r="H260" i="6"/>
  <c r="J260" i="6" s="1"/>
  <c r="H262" i="6"/>
  <c r="J262" i="6" s="1"/>
  <c r="H267" i="6"/>
  <c r="J267" i="6" s="1"/>
  <c r="G275" i="6"/>
  <c r="F275" i="6"/>
  <c r="I275" i="6" s="1"/>
  <c r="G284" i="6"/>
  <c r="H292" i="6"/>
  <c r="J292" i="6" s="1"/>
  <c r="G294" i="6"/>
  <c r="H299" i="6"/>
  <c r="J299" i="6" s="1"/>
  <c r="G307" i="6"/>
  <c r="F307" i="6"/>
  <c r="I307" i="6" s="1"/>
  <c r="H315" i="6"/>
  <c r="J315" i="6" s="1"/>
  <c r="H320" i="6"/>
  <c r="J320" i="6" s="1"/>
  <c r="G326" i="6"/>
  <c r="F382" i="6"/>
  <c r="I382" i="6" s="1"/>
  <c r="H469" i="6"/>
  <c r="J469" i="6" s="1"/>
  <c r="G469" i="6"/>
  <c r="F469" i="6"/>
  <c r="I469" i="6" s="1"/>
  <c r="F232" i="6"/>
  <c r="I232" i="6" s="1"/>
  <c r="G233" i="6"/>
  <c r="F236" i="6"/>
  <c r="I236" i="6" s="1"/>
  <c r="G245" i="6"/>
  <c r="H247" i="6"/>
  <c r="J247" i="6" s="1"/>
  <c r="G247" i="6"/>
  <c r="F247" i="6"/>
  <c r="I247" i="6" s="1"/>
  <c r="H254" i="6"/>
  <c r="J254" i="6" s="1"/>
  <c r="F260" i="6"/>
  <c r="I260" i="6" s="1"/>
  <c r="H264" i="6"/>
  <c r="J264" i="6" s="1"/>
  <c r="H266" i="6"/>
  <c r="J266" i="6" s="1"/>
  <c r="G279" i="6"/>
  <c r="F279" i="6"/>
  <c r="I279" i="6" s="1"/>
  <c r="F292" i="6"/>
  <c r="I292" i="6" s="1"/>
  <c r="H296" i="6"/>
  <c r="J296" i="6" s="1"/>
  <c r="G298" i="6"/>
  <c r="G311" i="6"/>
  <c r="F311" i="6"/>
  <c r="I311" i="6" s="1"/>
  <c r="G318" i="6"/>
  <c r="F318" i="6"/>
  <c r="I318" i="6" s="1"/>
  <c r="H327" i="6"/>
  <c r="J327" i="6" s="1"/>
  <c r="G338" i="6"/>
  <c r="G358" i="6"/>
  <c r="G370" i="6"/>
  <c r="H393" i="6"/>
  <c r="J393" i="6" s="1"/>
  <c r="G393" i="6"/>
  <c r="G232" i="6"/>
  <c r="H235" i="6"/>
  <c r="J235" i="6" s="1"/>
  <c r="G235" i="6"/>
  <c r="F235" i="6"/>
  <c r="I235" i="6" s="1"/>
  <c r="F237" i="6"/>
  <c r="I237" i="6" s="1"/>
  <c r="F240" i="6"/>
  <c r="I240" i="6" s="1"/>
  <c r="F257" i="6"/>
  <c r="I257" i="6" s="1"/>
  <c r="G260" i="6"/>
  <c r="H268" i="6"/>
  <c r="J268" i="6" s="1"/>
  <c r="H270" i="6"/>
  <c r="J270" i="6" s="1"/>
  <c r="H275" i="6"/>
  <c r="J275" i="6" s="1"/>
  <c r="G283" i="6"/>
  <c r="F283" i="6"/>
  <c r="I283" i="6" s="1"/>
  <c r="G292" i="6"/>
  <c r="F296" i="6"/>
  <c r="I296" i="6" s="1"/>
  <c r="H300" i="6"/>
  <c r="J300" i="6" s="1"/>
  <c r="G302" i="6"/>
  <c r="H307" i="6"/>
  <c r="J307" i="6" s="1"/>
  <c r="H318" i="6"/>
  <c r="J318" i="6" s="1"/>
  <c r="G374" i="6"/>
  <c r="H397" i="6"/>
  <c r="J397" i="6" s="1"/>
  <c r="F397" i="6"/>
  <c r="I397" i="6" s="1"/>
  <c r="G429" i="6"/>
  <c r="F429" i="6"/>
  <c r="I429" i="6" s="1"/>
  <c r="H429" i="6"/>
  <c r="J429" i="6" s="1"/>
  <c r="H232" i="6"/>
  <c r="J232" i="6" s="1"/>
  <c r="H242" i="6"/>
  <c r="J242" i="6" s="1"/>
  <c r="G249" i="6"/>
  <c r="H251" i="6"/>
  <c r="J251" i="6" s="1"/>
  <c r="G251" i="6"/>
  <c r="F251" i="6"/>
  <c r="I251" i="6" s="1"/>
  <c r="H259" i="6"/>
  <c r="J259" i="6" s="1"/>
  <c r="G259" i="6"/>
  <c r="F259" i="6"/>
  <c r="I259" i="6" s="1"/>
  <c r="G264" i="6"/>
  <c r="F268" i="6"/>
  <c r="I268" i="6" s="1"/>
  <c r="H272" i="6"/>
  <c r="J272" i="6" s="1"/>
  <c r="H274" i="6"/>
  <c r="J274" i="6" s="1"/>
  <c r="H279" i="6"/>
  <c r="J279" i="6" s="1"/>
  <c r="G287" i="6"/>
  <c r="F287" i="6"/>
  <c r="I287" i="6" s="1"/>
  <c r="G296" i="6"/>
  <c r="F300" i="6"/>
  <c r="I300" i="6" s="1"/>
  <c r="H304" i="6"/>
  <c r="J304" i="6" s="1"/>
  <c r="G306" i="6"/>
  <c r="H311" i="6"/>
  <c r="J311" i="6" s="1"/>
  <c r="G316" i="6"/>
  <c r="F316" i="6"/>
  <c r="I316" i="6" s="1"/>
  <c r="F390" i="6"/>
  <c r="I390" i="6" s="1"/>
  <c r="G397" i="6"/>
  <c r="G415" i="6"/>
  <c r="G492" i="6"/>
  <c r="H536" i="6"/>
  <c r="J536" i="6" s="1"/>
  <c r="G536" i="6"/>
  <c r="F536" i="6"/>
  <c r="I536" i="6" s="1"/>
  <c r="H319" i="6"/>
  <c r="J319" i="6" s="1"/>
  <c r="G330" i="6"/>
  <c r="G344" i="6"/>
  <c r="F344" i="6"/>
  <c r="I344" i="6" s="1"/>
  <c r="G362" i="6"/>
  <c r="G384" i="6"/>
  <c r="F384" i="6"/>
  <c r="I384" i="6" s="1"/>
  <c r="F386" i="6"/>
  <c r="I386" i="6" s="1"/>
  <c r="G406" i="6"/>
  <c r="F406" i="6"/>
  <c r="I406" i="6" s="1"/>
  <c r="F527" i="6"/>
  <c r="I527" i="6" s="1"/>
  <c r="G322" i="6"/>
  <c r="G336" i="6"/>
  <c r="F336" i="6"/>
  <c r="I336" i="6" s="1"/>
  <c r="H343" i="6"/>
  <c r="J343" i="6" s="1"/>
  <c r="G354" i="6"/>
  <c r="G392" i="6"/>
  <c r="F392" i="6"/>
  <c r="I392" i="6" s="1"/>
  <c r="H394" i="6"/>
  <c r="J394" i="6" s="1"/>
  <c r="H404" i="6"/>
  <c r="J404" i="6" s="1"/>
  <c r="G421" i="6"/>
  <c r="F421" i="6"/>
  <c r="I421" i="6" s="1"/>
  <c r="H421" i="6"/>
  <c r="J421" i="6" s="1"/>
  <c r="G433" i="6"/>
  <c r="F433" i="6"/>
  <c r="I433" i="6" s="1"/>
  <c r="G447" i="6"/>
  <c r="G262" i="6"/>
  <c r="G266" i="6"/>
  <c r="G270" i="6"/>
  <c r="G274" i="6"/>
  <c r="G278" i="6"/>
  <c r="G282" i="6"/>
  <c r="G286" i="6"/>
  <c r="G332" i="6"/>
  <c r="F332" i="6"/>
  <c r="I332" i="6" s="1"/>
  <c r="H339" i="6"/>
  <c r="J339" i="6" s="1"/>
  <c r="H344" i="6"/>
  <c r="J344" i="6" s="1"/>
  <c r="G350" i="6"/>
  <c r="H364" i="6"/>
  <c r="J364" i="6" s="1"/>
  <c r="G364" i="6"/>
  <c r="F364" i="6"/>
  <c r="I364" i="6" s="1"/>
  <c r="H381" i="6"/>
  <c r="J381" i="6" s="1"/>
  <c r="H383" i="6"/>
  <c r="J383" i="6" s="1"/>
  <c r="G396" i="6"/>
  <c r="F396" i="6"/>
  <c r="I396" i="6" s="1"/>
  <c r="H398" i="6"/>
  <c r="J398" i="6" s="1"/>
  <c r="G407" i="6"/>
  <c r="H407" i="6"/>
  <c r="J407" i="6" s="1"/>
  <c r="F407" i="6"/>
  <c r="I407" i="6" s="1"/>
  <c r="G453" i="6"/>
  <c r="F453" i="6"/>
  <c r="I453" i="6" s="1"/>
  <c r="H453" i="6"/>
  <c r="J453" i="6" s="1"/>
  <c r="G483" i="6"/>
  <c r="H540" i="6"/>
  <c r="J540" i="6" s="1"/>
  <c r="G540" i="6"/>
  <c r="F540" i="6"/>
  <c r="I540" i="6" s="1"/>
  <c r="G328" i="6"/>
  <c r="F328" i="6"/>
  <c r="I328" i="6" s="1"/>
  <c r="H335" i="6"/>
  <c r="J335" i="6" s="1"/>
  <c r="G346" i="6"/>
  <c r="G360" i="6"/>
  <c r="F360" i="6"/>
  <c r="I360" i="6" s="1"/>
  <c r="H385" i="6"/>
  <c r="J385" i="6" s="1"/>
  <c r="H387" i="6"/>
  <c r="J387" i="6" s="1"/>
  <c r="H408" i="6"/>
  <c r="J408" i="6" s="1"/>
  <c r="G419" i="6"/>
  <c r="G439" i="6"/>
  <c r="G534" i="6"/>
  <c r="F563" i="6"/>
  <c r="I563" i="6" s="1"/>
  <c r="F313" i="6"/>
  <c r="I313" i="6" s="1"/>
  <c r="G324" i="6"/>
  <c r="F324" i="6"/>
  <c r="I324" i="6" s="1"/>
  <c r="H331" i="6"/>
  <c r="J331" i="6" s="1"/>
  <c r="H336" i="6"/>
  <c r="J336" i="6" s="1"/>
  <c r="G342" i="6"/>
  <c r="G356" i="6"/>
  <c r="F356" i="6"/>
  <c r="I356" i="6" s="1"/>
  <c r="G366" i="6"/>
  <c r="H368" i="6"/>
  <c r="J368" i="6" s="1"/>
  <c r="G368" i="6"/>
  <c r="F368" i="6"/>
  <c r="I368" i="6" s="1"/>
  <c r="G381" i="6"/>
  <c r="F385" i="6"/>
  <c r="I385" i="6" s="1"/>
  <c r="H389" i="6"/>
  <c r="J389" i="6" s="1"/>
  <c r="H391" i="6"/>
  <c r="J391" i="6" s="1"/>
  <c r="G405" i="6"/>
  <c r="F405" i="6"/>
  <c r="I405" i="6" s="1"/>
  <c r="H428" i="6"/>
  <c r="J428" i="6" s="1"/>
  <c r="H437" i="6"/>
  <c r="J437" i="6" s="1"/>
  <c r="G451" i="6"/>
  <c r="G467" i="6"/>
  <c r="F394" i="6"/>
  <c r="I394" i="6" s="1"/>
  <c r="G425" i="6"/>
  <c r="F425" i="6"/>
  <c r="I425" i="6" s="1"/>
  <c r="G443" i="6"/>
  <c r="H457" i="6"/>
  <c r="J457" i="6" s="1"/>
  <c r="G457" i="6"/>
  <c r="F457" i="6"/>
  <c r="I457" i="6" s="1"/>
  <c r="G471" i="6"/>
  <c r="H473" i="6"/>
  <c r="J473" i="6" s="1"/>
  <c r="G473" i="6"/>
  <c r="F473" i="6"/>
  <c r="I473" i="6" s="1"/>
  <c r="G487" i="6"/>
  <c r="H489" i="6"/>
  <c r="J489" i="6" s="1"/>
  <c r="G489" i="6"/>
  <c r="F489" i="6"/>
  <c r="I489" i="6" s="1"/>
  <c r="G498" i="6"/>
  <c r="H498" i="6"/>
  <c r="J498" i="6" s="1"/>
  <c r="F498" i="6"/>
  <c r="I498" i="6" s="1"/>
  <c r="F521" i="6"/>
  <c r="I521" i="6" s="1"/>
  <c r="H521" i="6"/>
  <c r="J521" i="6" s="1"/>
  <c r="G521" i="6"/>
  <c r="F549" i="6"/>
  <c r="I549" i="6" s="1"/>
  <c r="H549" i="6"/>
  <c r="J549" i="6" s="1"/>
  <c r="G549" i="6"/>
  <c r="H568" i="6"/>
  <c r="J568" i="6" s="1"/>
  <c r="G568" i="6"/>
  <c r="F568" i="6"/>
  <c r="I568" i="6" s="1"/>
  <c r="H577" i="6"/>
  <c r="J577" i="6" s="1"/>
  <c r="F577" i="6"/>
  <c r="I577" i="6" s="1"/>
  <c r="F383" i="6"/>
  <c r="I383" i="6" s="1"/>
  <c r="F387" i="6"/>
  <c r="I387" i="6" s="1"/>
  <c r="F391" i="6"/>
  <c r="I391" i="6" s="1"/>
  <c r="F395" i="6"/>
  <c r="I395" i="6" s="1"/>
  <c r="H400" i="6"/>
  <c r="J400" i="6" s="1"/>
  <c r="G401" i="6"/>
  <c r="F401" i="6"/>
  <c r="I401" i="6" s="1"/>
  <c r="G417" i="6"/>
  <c r="F417" i="6"/>
  <c r="I417" i="6" s="1"/>
  <c r="H424" i="6"/>
  <c r="J424" i="6" s="1"/>
  <c r="G435" i="6"/>
  <c r="G449" i="6"/>
  <c r="F449" i="6"/>
  <c r="I449" i="6" s="1"/>
  <c r="G459" i="6"/>
  <c r="H461" i="6"/>
  <c r="J461" i="6" s="1"/>
  <c r="G461" i="6"/>
  <c r="F461" i="6"/>
  <c r="I461" i="6" s="1"/>
  <c r="G475" i="6"/>
  <c r="H477" i="6"/>
  <c r="J477" i="6" s="1"/>
  <c r="G477" i="6"/>
  <c r="F477" i="6"/>
  <c r="I477" i="6" s="1"/>
  <c r="H491" i="6"/>
  <c r="J491" i="6" s="1"/>
  <c r="G493" i="6"/>
  <c r="H499" i="6"/>
  <c r="J499" i="6" s="1"/>
  <c r="G499" i="6"/>
  <c r="G519" i="6"/>
  <c r="H519" i="6"/>
  <c r="J519" i="6" s="1"/>
  <c r="G522" i="6"/>
  <c r="H522" i="6"/>
  <c r="J522" i="6" s="1"/>
  <c r="F557" i="6"/>
  <c r="I557" i="6" s="1"/>
  <c r="H557" i="6"/>
  <c r="J557" i="6" s="1"/>
  <c r="F565" i="6"/>
  <c r="I565" i="6" s="1"/>
  <c r="H565" i="6"/>
  <c r="J565" i="6" s="1"/>
  <c r="G383" i="6"/>
  <c r="G387" i="6"/>
  <c r="G391" i="6"/>
  <c r="G395" i="6"/>
  <c r="G413" i="6"/>
  <c r="F413" i="6"/>
  <c r="I413" i="6" s="1"/>
  <c r="H420" i="6"/>
  <c r="J420" i="6" s="1"/>
  <c r="G431" i="6"/>
  <c r="G445" i="6"/>
  <c r="F445" i="6"/>
  <c r="I445" i="6" s="1"/>
  <c r="H509" i="6"/>
  <c r="J509" i="6" s="1"/>
  <c r="F525" i="6"/>
  <c r="I525" i="6" s="1"/>
  <c r="H525" i="6"/>
  <c r="J525" i="6" s="1"/>
  <c r="G525" i="6"/>
  <c r="F561" i="6"/>
  <c r="I561" i="6" s="1"/>
  <c r="G561" i="6"/>
  <c r="H601" i="6"/>
  <c r="J601" i="6" s="1"/>
  <c r="F601" i="6"/>
  <c r="I601" i="6" s="1"/>
  <c r="G601" i="6"/>
  <c r="H611" i="6"/>
  <c r="J611" i="6" s="1"/>
  <c r="G624" i="6"/>
  <c r="H624" i="6"/>
  <c r="J624" i="6" s="1"/>
  <c r="F624" i="6"/>
  <c r="I624" i="6" s="1"/>
  <c r="G409" i="6"/>
  <c r="F409" i="6"/>
  <c r="I409" i="6" s="1"/>
  <c r="H416" i="6"/>
  <c r="J416" i="6" s="1"/>
  <c r="G427" i="6"/>
  <c r="G441" i="6"/>
  <c r="F441" i="6"/>
  <c r="I441" i="6" s="1"/>
  <c r="G463" i="6"/>
  <c r="H465" i="6"/>
  <c r="J465" i="6" s="1"/>
  <c r="G465" i="6"/>
  <c r="F465" i="6"/>
  <c r="I465" i="6" s="1"/>
  <c r="G479" i="6"/>
  <c r="H481" i="6"/>
  <c r="J481" i="6" s="1"/>
  <c r="G481" i="6"/>
  <c r="F481" i="6"/>
  <c r="I481" i="6" s="1"/>
  <c r="F499" i="6"/>
  <c r="I499" i="6" s="1"/>
  <c r="G507" i="6"/>
  <c r="F519" i="6"/>
  <c r="I519" i="6" s="1"/>
  <c r="H561" i="6"/>
  <c r="J561" i="6" s="1"/>
  <c r="H566" i="6"/>
  <c r="J566" i="6" s="1"/>
  <c r="H585" i="6"/>
  <c r="J585" i="6" s="1"/>
  <c r="F585" i="6"/>
  <c r="I585" i="6" s="1"/>
  <c r="G585" i="6"/>
  <c r="H412" i="6"/>
  <c r="J412" i="6" s="1"/>
  <c r="G423" i="6"/>
  <c r="G437" i="6"/>
  <c r="F437" i="6"/>
  <c r="I437" i="6" s="1"/>
  <c r="H444" i="6"/>
  <c r="J444" i="6" s="1"/>
  <c r="G455" i="6"/>
  <c r="H526" i="6"/>
  <c r="J526" i="6" s="1"/>
  <c r="H532" i="6"/>
  <c r="J532" i="6" s="1"/>
  <c r="G532" i="6"/>
  <c r="F532" i="6"/>
  <c r="I532" i="6" s="1"/>
  <c r="H544" i="6"/>
  <c r="J544" i="6" s="1"/>
  <c r="G544" i="6"/>
  <c r="F544" i="6"/>
  <c r="I544" i="6" s="1"/>
  <c r="H497" i="6"/>
  <c r="J497" i="6" s="1"/>
  <c r="F497" i="6"/>
  <c r="I497" i="6" s="1"/>
  <c r="G505" i="6"/>
  <c r="G513" i="6"/>
  <c r="H518" i="6"/>
  <c r="J518" i="6" s="1"/>
  <c r="H529" i="6"/>
  <c r="J529" i="6" s="1"/>
  <c r="F553" i="6"/>
  <c r="I553" i="6" s="1"/>
  <c r="H553" i="6"/>
  <c r="J553" i="6" s="1"/>
  <c r="F582" i="6"/>
  <c r="I582" i="6" s="1"/>
  <c r="F598" i="6"/>
  <c r="I598" i="6" s="1"/>
  <c r="H495" i="6"/>
  <c r="J495" i="6" s="1"/>
  <c r="G503" i="6"/>
  <c r="G511" i="6"/>
  <c r="F517" i="6"/>
  <c r="I517" i="6" s="1"/>
  <c r="G517" i="6"/>
  <c r="H528" i="6"/>
  <c r="J528" i="6" s="1"/>
  <c r="F528" i="6"/>
  <c r="I528" i="6" s="1"/>
  <c r="F531" i="6"/>
  <c r="I531" i="6" s="1"/>
  <c r="F533" i="6"/>
  <c r="I533" i="6" s="1"/>
  <c r="H533" i="6"/>
  <c r="J533" i="6" s="1"/>
  <c r="F541" i="6"/>
  <c r="I541" i="6" s="1"/>
  <c r="H541" i="6"/>
  <c r="J541" i="6" s="1"/>
  <c r="F545" i="6"/>
  <c r="I545" i="6" s="1"/>
  <c r="F547" i="6"/>
  <c r="I547" i="6" s="1"/>
  <c r="H564" i="6"/>
  <c r="J564" i="6" s="1"/>
  <c r="G564" i="6"/>
  <c r="G603" i="6"/>
  <c r="H634" i="6"/>
  <c r="J634" i="6" s="1"/>
  <c r="H493" i="6"/>
  <c r="J493" i="6" s="1"/>
  <c r="F494" i="6"/>
  <c r="I494" i="6" s="1"/>
  <c r="F505" i="6"/>
  <c r="I505" i="6" s="1"/>
  <c r="F513" i="6"/>
  <c r="I513" i="6" s="1"/>
  <c r="H520" i="6"/>
  <c r="J520" i="6" s="1"/>
  <c r="F520" i="6"/>
  <c r="I520" i="6" s="1"/>
  <c r="F535" i="6"/>
  <c r="I535" i="6" s="1"/>
  <c r="F537" i="6"/>
  <c r="I537" i="6" s="1"/>
  <c r="H537" i="6"/>
  <c r="J537" i="6" s="1"/>
  <c r="G545" i="6"/>
  <c r="H560" i="6"/>
  <c r="J560" i="6" s="1"/>
  <c r="G560" i="6"/>
  <c r="F560" i="6"/>
  <c r="I560" i="6" s="1"/>
  <c r="F571" i="6"/>
  <c r="I571" i="6" s="1"/>
  <c r="F608" i="6"/>
  <c r="I608" i="6" s="1"/>
  <c r="G497" i="6"/>
  <c r="G501" i="6"/>
  <c r="H505" i="6"/>
  <c r="J505" i="6" s="1"/>
  <c r="G509" i="6"/>
  <c r="H513" i="6"/>
  <c r="J513" i="6" s="1"/>
  <c r="G516" i="6"/>
  <c r="G533" i="6"/>
  <c r="G537" i="6"/>
  <c r="G541" i="6"/>
  <c r="H545" i="6"/>
  <c r="J545" i="6" s="1"/>
  <c r="H550" i="6"/>
  <c r="J550" i="6" s="1"/>
  <c r="H552" i="6"/>
  <c r="J552" i="6" s="1"/>
  <c r="G552" i="6"/>
  <c r="F552" i="6"/>
  <c r="I552" i="6" s="1"/>
  <c r="H556" i="6"/>
  <c r="J556" i="6" s="1"/>
  <c r="G556" i="6"/>
  <c r="F556" i="6"/>
  <c r="I556" i="6" s="1"/>
  <c r="F564" i="6"/>
  <c r="I564" i="6" s="1"/>
  <c r="G569" i="6"/>
  <c r="F569" i="6"/>
  <c r="I569" i="6" s="1"/>
  <c r="H569" i="6"/>
  <c r="J569" i="6" s="1"/>
  <c r="H588" i="6"/>
  <c r="J588" i="6" s="1"/>
  <c r="G588" i="6"/>
  <c r="F592" i="6"/>
  <c r="I592" i="6" s="1"/>
  <c r="H604" i="6"/>
  <c r="J604" i="6" s="1"/>
  <c r="G604" i="6"/>
  <c r="F604" i="6"/>
  <c r="I604" i="6" s="1"/>
  <c r="G527" i="6"/>
  <c r="H548" i="6"/>
  <c r="J548" i="6" s="1"/>
  <c r="G548" i="6"/>
  <c r="H572" i="6"/>
  <c r="J572" i="6" s="1"/>
  <c r="H613" i="6"/>
  <c r="J613" i="6" s="1"/>
  <c r="F518" i="6"/>
  <c r="I518" i="6" s="1"/>
  <c r="H524" i="6"/>
  <c r="J524" i="6" s="1"/>
  <c r="F543" i="6"/>
  <c r="I543" i="6" s="1"/>
  <c r="H546" i="6"/>
  <c r="J546" i="6" s="1"/>
  <c r="F559" i="6"/>
  <c r="I559" i="6" s="1"/>
  <c r="H562" i="6"/>
  <c r="J562" i="6" s="1"/>
  <c r="H573" i="6"/>
  <c r="J573" i="6" s="1"/>
  <c r="G573" i="6"/>
  <c r="F573" i="6"/>
  <c r="I573" i="6" s="1"/>
  <c r="H580" i="6"/>
  <c r="J580" i="6" s="1"/>
  <c r="G580" i="6"/>
  <c r="H625" i="6"/>
  <c r="J625" i="6" s="1"/>
  <c r="F625" i="6"/>
  <c r="I625" i="6" s="1"/>
  <c r="G625" i="6"/>
  <c r="H516" i="6"/>
  <c r="J516" i="6" s="1"/>
  <c r="H530" i="6"/>
  <c r="J530" i="6" s="1"/>
  <c r="F539" i="6"/>
  <c r="I539" i="6" s="1"/>
  <c r="H542" i="6"/>
  <c r="J542" i="6" s="1"/>
  <c r="F555" i="6"/>
  <c r="I555" i="6" s="1"/>
  <c r="H558" i="6"/>
  <c r="J558" i="6" s="1"/>
  <c r="H570" i="6"/>
  <c r="J570" i="6" s="1"/>
  <c r="F578" i="6"/>
  <c r="I578" i="6" s="1"/>
  <c r="F590" i="6"/>
  <c r="I590" i="6" s="1"/>
  <c r="H593" i="6"/>
  <c r="J593" i="6" s="1"/>
  <c r="F593" i="6"/>
  <c r="I593" i="6" s="1"/>
  <c r="G593" i="6"/>
  <c r="F529" i="6"/>
  <c r="I529" i="6" s="1"/>
  <c r="H534" i="6"/>
  <c r="J534" i="6" s="1"/>
  <c r="H538" i="6"/>
  <c r="J538" i="6" s="1"/>
  <c r="F551" i="6"/>
  <c r="I551" i="6" s="1"/>
  <c r="H554" i="6"/>
  <c r="J554" i="6" s="1"/>
  <c r="F567" i="6"/>
  <c r="I567" i="6" s="1"/>
  <c r="H576" i="6"/>
  <c r="J576" i="6" s="1"/>
  <c r="F606" i="6"/>
  <c r="I606" i="6" s="1"/>
  <c r="H609" i="6"/>
  <c r="J609" i="6" s="1"/>
  <c r="F609" i="6"/>
  <c r="I609" i="6" s="1"/>
  <c r="G609" i="6"/>
  <c r="F574" i="6"/>
  <c r="I574" i="6" s="1"/>
  <c r="H581" i="6"/>
  <c r="J581" i="6" s="1"/>
  <c r="F581" i="6"/>
  <c r="I581" i="6" s="1"/>
  <c r="F594" i="6"/>
  <c r="I594" i="6" s="1"/>
  <c r="H597" i="6"/>
  <c r="J597" i="6" s="1"/>
  <c r="F597" i="6"/>
  <c r="I597" i="6" s="1"/>
  <c r="G607" i="6"/>
  <c r="G610" i="6"/>
  <c r="H615" i="6"/>
  <c r="J615" i="6" s="1"/>
  <c r="F615" i="6"/>
  <c r="I615" i="6" s="1"/>
  <c r="G680" i="6"/>
  <c r="H680" i="6"/>
  <c r="J680" i="6" s="1"/>
  <c r="F680" i="6"/>
  <c r="I680" i="6" s="1"/>
  <c r="G727" i="6"/>
  <c r="H584" i="6"/>
  <c r="J584" i="6" s="1"/>
  <c r="G584" i="6"/>
  <c r="H600" i="6"/>
  <c r="J600" i="6" s="1"/>
  <c r="G600" i="6"/>
  <c r="H612" i="6"/>
  <c r="J612" i="6" s="1"/>
  <c r="H618" i="6"/>
  <c r="J618" i="6" s="1"/>
  <c r="G618" i="6"/>
  <c r="G620" i="6"/>
  <c r="H620" i="6"/>
  <c r="J620" i="6" s="1"/>
  <c r="H635" i="6"/>
  <c r="J635" i="6" s="1"/>
  <c r="F635" i="6"/>
  <c r="I635" i="6" s="1"/>
  <c r="G641" i="6"/>
  <c r="F641" i="6"/>
  <c r="I641" i="6" s="1"/>
  <c r="H651" i="6"/>
  <c r="J651" i="6" s="1"/>
  <c r="F651" i="6"/>
  <c r="I651" i="6" s="1"/>
  <c r="G651" i="6"/>
  <c r="G719" i="6"/>
  <c r="G572" i="6"/>
  <c r="H596" i="6"/>
  <c r="J596" i="6" s="1"/>
  <c r="G596" i="6"/>
  <c r="F612" i="6"/>
  <c r="I612" i="6" s="1"/>
  <c r="G614" i="6"/>
  <c r="F618" i="6"/>
  <c r="I618" i="6" s="1"/>
  <c r="F620" i="6"/>
  <c r="I620" i="6" s="1"/>
  <c r="H636" i="6"/>
  <c r="J636" i="6" s="1"/>
  <c r="H641" i="6"/>
  <c r="J641" i="6" s="1"/>
  <c r="F648" i="6"/>
  <c r="I648" i="6" s="1"/>
  <c r="H648" i="6"/>
  <c r="J648" i="6" s="1"/>
  <c r="G648" i="6"/>
  <c r="G652" i="6"/>
  <c r="H652" i="6"/>
  <c r="J652" i="6" s="1"/>
  <c r="F652" i="6"/>
  <c r="I652" i="6" s="1"/>
  <c r="G672" i="6"/>
  <c r="H672" i="6"/>
  <c r="J672" i="6" s="1"/>
  <c r="F672" i="6"/>
  <c r="I672" i="6" s="1"/>
  <c r="F584" i="6"/>
  <c r="I584" i="6" s="1"/>
  <c r="F586" i="6"/>
  <c r="I586" i="6" s="1"/>
  <c r="H589" i="6"/>
  <c r="J589" i="6" s="1"/>
  <c r="F589" i="6"/>
  <c r="I589" i="6" s="1"/>
  <c r="G599" i="6"/>
  <c r="F600" i="6"/>
  <c r="I600" i="6" s="1"/>
  <c r="F602" i="6"/>
  <c r="I602" i="6" s="1"/>
  <c r="H605" i="6"/>
  <c r="J605" i="6" s="1"/>
  <c r="F605" i="6"/>
  <c r="I605" i="6" s="1"/>
  <c r="G612" i="6"/>
  <c r="H617" i="6"/>
  <c r="J617" i="6" s="1"/>
  <c r="G617" i="6"/>
  <c r="H631" i="6"/>
  <c r="J631" i="6" s="1"/>
  <c r="F631" i="6"/>
  <c r="I631" i="6" s="1"/>
  <c r="H639" i="6"/>
  <c r="J639" i="6" s="1"/>
  <c r="G639" i="6"/>
  <c r="H592" i="6"/>
  <c r="J592" i="6" s="1"/>
  <c r="G592" i="6"/>
  <c r="H608" i="6"/>
  <c r="J608" i="6" s="1"/>
  <c r="G608" i="6"/>
  <c r="F611" i="6"/>
  <c r="I611" i="6" s="1"/>
  <c r="G731" i="6"/>
  <c r="H622" i="6"/>
  <c r="J622" i="6" s="1"/>
  <c r="F628" i="6"/>
  <c r="I628" i="6" s="1"/>
  <c r="H628" i="6"/>
  <c r="J628" i="6" s="1"/>
  <c r="G633" i="6"/>
  <c r="H638" i="6"/>
  <c r="J638" i="6" s="1"/>
  <c r="F638" i="6"/>
  <c r="I638" i="6" s="1"/>
  <c r="G712" i="6"/>
  <c r="H712" i="6"/>
  <c r="J712" i="6" s="1"/>
  <c r="F613" i="6"/>
  <c r="I613" i="6" s="1"/>
  <c r="G630" i="6"/>
  <c r="F630" i="6"/>
  <c r="I630" i="6" s="1"/>
  <c r="F644" i="6"/>
  <c r="I644" i="6" s="1"/>
  <c r="H644" i="6"/>
  <c r="J644" i="6" s="1"/>
  <c r="G704" i="6"/>
  <c r="H704" i="6"/>
  <c r="J704" i="6" s="1"/>
  <c r="F704" i="6"/>
  <c r="I704" i="6" s="1"/>
  <c r="H621" i="6"/>
  <c r="J621" i="6" s="1"/>
  <c r="G628" i="6"/>
  <c r="F632" i="6"/>
  <c r="I632" i="6" s="1"/>
  <c r="H632" i="6"/>
  <c r="J632" i="6" s="1"/>
  <c r="H642" i="6"/>
  <c r="J642" i="6" s="1"/>
  <c r="F642" i="6"/>
  <c r="I642" i="6" s="1"/>
  <c r="H619" i="6"/>
  <c r="J619" i="6" s="1"/>
  <c r="G619" i="6"/>
  <c r="F621" i="6"/>
  <c r="I621" i="6" s="1"/>
  <c r="H630" i="6"/>
  <c r="J630" i="6" s="1"/>
  <c r="G632" i="6"/>
  <c r="F634" i="6"/>
  <c r="I634" i="6" s="1"/>
  <c r="G642" i="6"/>
  <c r="H645" i="6"/>
  <c r="J645" i="6" s="1"/>
  <c r="G645" i="6"/>
  <c r="H656" i="6"/>
  <c r="J656" i="6" s="1"/>
  <c r="H647" i="6"/>
  <c r="J647" i="6" s="1"/>
  <c r="F647" i="6"/>
  <c r="I647" i="6" s="1"/>
  <c r="G664" i="6"/>
  <c r="H664" i="6"/>
  <c r="J664" i="6" s="1"/>
  <c r="G696" i="6"/>
  <c r="H696" i="6"/>
  <c r="J696" i="6" s="1"/>
  <c r="G711" i="6"/>
  <c r="G723" i="6"/>
  <c r="G728" i="6"/>
  <c r="H728" i="6"/>
  <c r="J728" i="6" s="1"/>
  <c r="F636" i="6"/>
  <c r="I636" i="6" s="1"/>
  <c r="H646" i="6"/>
  <c r="J646" i="6" s="1"/>
  <c r="F646" i="6"/>
  <c r="I646" i="6" s="1"/>
  <c r="G688" i="6"/>
  <c r="H688" i="6"/>
  <c r="J688" i="6" s="1"/>
  <c r="G715" i="6"/>
  <c r="G720" i="6"/>
  <c r="H720" i="6"/>
  <c r="J720" i="6" s="1"/>
  <c r="G735" i="6"/>
  <c r="H627" i="6"/>
  <c r="J627" i="6" s="1"/>
  <c r="H650" i="6"/>
  <c r="J650" i="6" s="1"/>
  <c r="F650" i="6"/>
  <c r="I650" i="6" s="1"/>
  <c r="F654" i="6"/>
  <c r="I654" i="6" s="1"/>
  <c r="F640" i="6"/>
  <c r="I640" i="6" s="1"/>
  <c r="H649" i="6"/>
  <c r="J649" i="6" s="1"/>
  <c r="G653" i="6"/>
  <c r="G657" i="6"/>
  <c r="G662" i="6"/>
  <c r="G670" i="6"/>
  <c r="G678" i="6"/>
  <c r="G686" i="6"/>
  <c r="G694" i="6"/>
  <c r="G702" i="6"/>
  <c r="G710" i="6"/>
  <c r="G718" i="6"/>
  <c r="G726" i="6"/>
  <c r="G734" i="6"/>
  <c r="G656" i="6"/>
  <c r="G660" i="6"/>
  <c r="G668" i="6"/>
  <c r="G676" i="6"/>
  <c r="G684" i="6"/>
  <c r="G692" i="6"/>
  <c r="G700" i="6"/>
  <c r="G708" i="6"/>
  <c r="G716" i="6"/>
  <c r="G724" i="6"/>
  <c r="G732" i="6"/>
  <c r="G658" i="6"/>
  <c r="G666" i="6"/>
  <c r="G674" i="6"/>
  <c r="G682" i="6"/>
  <c r="G690" i="6"/>
  <c r="G698" i="6"/>
  <c r="G706" i="6"/>
  <c r="G714" i="6"/>
  <c r="G722" i="6"/>
  <c r="G730" i="6"/>
  <c r="D411" i="6" l="1"/>
  <c r="H411" i="6"/>
  <c r="J411" i="6" s="1"/>
  <c r="F411" i="6"/>
  <c r="I411" i="6" s="1"/>
  <c r="G411" i="6"/>
  <c r="H410" i="6" l="1"/>
  <c r="J410" i="6" s="1"/>
  <c r="D410" i="6"/>
  <c r="G410" i="6"/>
  <c r="F410" i="6"/>
  <c r="I410" i="6" s="1"/>
  <c r="F172" i="6" l="1"/>
  <c r="I172" i="6" s="1"/>
  <c r="G172" i="6"/>
  <c r="D172" i="6"/>
  <c r="H172" i="6"/>
  <c r="J172" i="6" s="1"/>
  <c r="D171" i="6"/>
  <c r="H171" i="6"/>
  <c r="J171" i="6" s="1"/>
  <c r="G171" i="6"/>
  <c r="F171" i="6"/>
  <c r="I171" i="6" s="1"/>
  <c r="K618" i="6" l="1"/>
  <c r="K619" i="6" l="1"/>
  <c r="E701" i="6" s="1"/>
  <c r="E731" i="6" l="1"/>
  <c r="E669" i="6"/>
  <c r="E640" i="6"/>
  <c r="E686" i="6"/>
  <c r="E678" i="6"/>
  <c r="E618" i="6"/>
  <c r="E707" i="6"/>
  <c r="E659" i="6"/>
  <c r="E724" i="6"/>
  <c r="E693" i="6"/>
  <c r="E633" i="6"/>
  <c r="E708" i="6"/>
  <c r="E690" i="6"/>
  <c r="E698" i="6"/>
  <c r="E723" i="6"/>
  <c r="E638" i="6"/>
  <c r="E652" i="6"/>
  <c r="E702" i="6"/>
  <c r="E711" i="6"/>
  <c r="E646" i="6"/>
  <c r="E687" i="6"/>
  <c r="E672" i="6"/>
  <c r="E673" i="6"/>
  <c r="E644" i="6"/>
  <c r="E655" i="6"/>
  <c r="E670" i="6"/>
  <c r="E667" i="6"/>
  <c r="E688" i="6"/>
  <c r="E692" i="6"/>
  <c r="E661" i="6"/>
  <c r="E703" i="6"/>
  <c r="E648" i="6"/>
  <c r="E725" i="6"/>
  <c r="E682" i="6"/>
  <c r="E699" i="6"/>
  <c r="E641" i="6"/>
  <c r="E719" i="6"/>
  <c r="E720" i="6"/>
  <c r="E634" i="6"/>
  <c r="E621" i="6"/>
  <c r="E619" i="6"/>
  <c r="E631" i="6"/>
  <c r="E691" i="6"/>
  <c r="E704" i="6"/>
  <c r="E712" i="6"/>
  <c r="E726" i="6"/>
  <c r="E683" i="6"/>
  <c r="E632" i="6"/>
  <c r="E649" i="6"/>
  <c r="E660" i="6"/>
  <c r="E624" i="6"/>
  <c r="E716" i="6"/>
  <c r="E665" i="6"/>
  <c r="E695" i="6"/>
  <c r="E681" i="6"/>
  <c r="E729" i="6"/>
  <c r="E628" i="6"/>
  <c r="E647" i="6"/>
  <c r="E706" i="6"/>
  <c r="E694" i="6"/>
  <c r="E675" i="6"/>
  <c r="E696" i="6"/>
  <c r="E714" i="6"/>
  <c r="E715" i="6"/>
  <c r="E733" i="6"/>
  <c r="E653" i="6"/>
  <c r="E722" i="6"/>
  <c r="E700" i="6"/>
  <c r="E680" i="6"/>
  <c r="E654" i="6"/>
  <c r="E623" i="6"/>
  <c r="E677" i="6"/>
  <c r="E668" i="6"/>
  <c r="E679" i="6"/>
  <c r="E636" i="6"/>
  <c r="E666" i="6"/>
  <c r="E664" i="6"/>
  <c r="E705" i="6"/>
  <c r="E718" i="6"/>
  <c r="E627" i="6"/>
  <c r="E626" i="6"/>
  <c r="E635" i="6"/>
  <c r="E657" i="6"/>
  <c r="E617" i="6"/>
  <c r="E717" i="6"/>
  <c r="E622" i="6"/>
  <c r="E689" i="6"/>
  <c r="E620" i="6"/>
  <c r="E630" i="6"/>
  <c r="E735" i="6"/>
  <c r="E734" i="6"/>
  <c r="E650" i="6"/>
  <c r="E710" i="6"/>
  <c r="E685" i="6"/>
  <c r="E643" i="6"/>
  <c r="E656" i="6"/>
  <c r="E637" i="6"/>
  <c r="E697" i="6"/>
  <c r="E645" i="6"/>
  <c r="E674" i="6"/>
  <c r="E642" i="6"/>
  <c r="E728" i="6"/>
  <c r="E663" i="6"/>
  <c r="E651" i="6"/>
  <c r="E662" i="6"/>
  <c r="E684" i="6"/>
  <c r="E629" i="6"/>
  <c r="E625" i="6"/>
  <c r="E639" i="6"/>
  <c r="E709" i="6"/>
  <c r="E658" i="6"/>
  <c r="E730" i="6"/>
  <c r="E721" i="6"/>
  <c r="E727" i="6"/>
  <c r="E732" i="6"/>
  <c r="E671" i="6"/>
  <c r="E676" i="6"/>
  <c r="E713" i="6"/>
  <c r="C719" i="6"/>
  <c r="C703" i="6"/>
  <c r="C671" i="6"/>
  <c r="C663" i="6"/>
  <c r="C639" i="6"/>
  <c r="C623" i="6"/>
  <c r="C710" i="6"/>
  <c r="C694" i="6"/>
  <c r="C670" i="6"/>
  <c r="C638" i="6"/>
  <c r="C622" i="6"/>
  <c r="C728" i="6"/>
  <c r="C720" i="6"/>
  <c r="C712" i="6"/>
  <c r="C704" i="6"/>
  <c r="C696" i="6"/>
  <c r="C688" i="6"/>
  <c r="C680" i="6"/>
  <c r="C672" i="6"/>
  <c r="C664" i="6"/>
  <c r="C656" i="6"/>
  <c r="C648" i="6"/>
  <c r="C640" i="6"/>
  <c r="C632" i="6"/>
  <c r="C624" i="6"/>
  <c r="C662" i="6"/>
  <c r="C733" i="6"/>
  <c r="C725" i="6"/>
  <c r="C717" i="6"/>
  <c r="C709" i="6"/>
  <c r="C701" i="6"/>
  <c r="C693" i="6"/>
  <c r="C685" i="6"/>
  <c r="C677" i="6"/>
  <c r="C669" i="6"/>
  <c r="C661" i="6"/>
  <c r="C653" i="6"/>
  <c r="C645" i="6"/>
  <c r="C637" i="6"/>
  <c r="C629" i="6"/>
  <c r="C621" i="6"/>
  <c r="C727" i="6"/>
  <c r="C679" i="6"/>
  <c r="C631" i="6"/>
  <c r="C726" i="6"/>
  <c r="C678" i="6"/>
  <c r="C732" i="6"/>
  <c r="C724" i="6"/>
  <c r="C716" i="6"/>
  <c r="C708" i="6"/>
  <c r="C700" i="6"/>
  <c r="C692" i="6"/>
  <c r="C684" i="6"/>
  <c r="C676" i="6"/>
  <c r="C668" i="6"/>
  <c r="C660" i="6"/>
  <c r="C652" i="6"/>
  <c r="C644" i="6"/>
  <c r="C636" i="6"/>
  <c r="C628" i="6"/>
  <c r="C620" i="6"/>
  <c r="C711" i="6"/>
  <c r="C702" i="6"/>
  <c r="C646" i="6"/>
  <c r="C731" i="6"/>
  <c r="C723" i="6"/>
  <c r="C715" i="6"/>
  <c r="C707" i="6"/>
  <c r="C699" i="6"/>
  <c r="C691" i="6"/>
  <c r="C683" i="6"/>
  <c r="C675" i="6"/>
  <c r="C667" i="6"/>
  <c r="C659" i="6"/>
  <c r="C651" i="6"/>
  <c r="C643" i="6"/>
  <c r="C635" i="6"/>
  <c r="C627" i="6"/>
  <c r="C619" i="6"/>
  <c r="C735" i="6"/>
  <c r="C695" i="6"/>
  <c r="C655" i="6"/>
  <c r="C718" i="6"/>
  <c r="C654" i="6"/>
  <c r="C730" i="6"/>
  <c r="C722" i="6"/>
  <c r="C714" i="6"/>
  <c r="C706" i="6"/>
  <c r="C698" i="6"/>
  <c r="C690" i="6"/>
  <c r="C682" i="6"/>
  <c r="C674" i="6"/>
  <c r="C666" i="6"/>
  <c r="C658" i="6"/>
  <c r="C650" i="6"/>
  <c r="C642" i="6"/>
  <c r="C634" i="6"/>
  <c r="C626" i="6"/>
  <c r="C618" i="6"/>
  <c r="C687" i="6"/>
  <c r="C647" i="6"/>
  <c r="C734" i="6"/>
  <c r="C686" i="6"/>
  <c r="C630" i="6"/>
  <c r="C729" i="6"/>
  <c r="C721" i="6"/>
  <c r="C713" i="6"/>
  <c r="C705" i="6"/>
  <c r="C697" i="6"/>
  <c r="C689" i="6"/>
  <c r="C681" i="6"/>
  <c r="C673" i="6"/>
  <c r="C665" i="6"/>
  <c r="C657" i="6"/>
  <c r="C649" i="6"/>
  <c r="C641" i="6"/>
  <c r="C633" i="6"/>
  <c r="C625" i="6"/>
  <c r="C617" i="6"/>
  <c r="K498" i="6" l="1"/>
  <c r="K499" i="6" l="1"/>
  <c r="E524" i="6" s="1"/>
  <c r="C615" i="6"/>
  <c r="E536" i="6" l="1"/>
  <c r="E516" i="6"/>
  <c r="E602" i="6"/>
  <c r="E596" i="6"/>
  <c r="E523" i="6"/>
  <c r="E561" i="6"/>
  <c r="E542" i="6"/>
  <c r="E578" i="6"/>
  <c r="E510" i="6"/>
  <c r="E587" i="6"/>
  <c r="E580" i="6"/>
  <c r="E570" i="6"/>
  <c r="E595" i="6"/>
  <c r="E507" i="6"/>
  <c r="E575" i="6"/>
  <c r="E513" i="6"/>
  <c r="E592" i="6"/>
  <c r="E545" i="6"/>
  <c r="E568" i="6"/>
  <c r="E612" i="6"/>
  <c r="E579" i="6"/>
  <c r="E499" i="6"/>
  <c r="E560" i="6"/>
  <c r="E533" i="6"/>
  <c r="E599" i="6"/>
  <c r="E546" i="6"/>
  <c r="E600" i="6"/>
  <c r="E611" i="6"/>
  <c r="E605" i="6"/>
  <c r="E591" i="6"/>
  <c r="E572" i="6"/>
  <c r="E498" i="6"/>
  <c r="E525" i="6"/>
  <c r="E559" i="6"/>
  <c r="E532" i="6"/>
  <c r="E517" i="6"/>
  <c r="E564" i="6"/>
  <c r="E512" i="6"/>
  <c r="E514" i="6"/>
  <c r="E593" i="6"/>
  <c r="E610" i="6"/>
  <c r="E504" i="6"/>
  <c r="E571" i="6"/>
  <c r="E614" i="6"/>
  <c r="E526" i="6"/>
  <c r="E550" i="6"/>
  <c r="E500" i="6"/>
  <c r="E501" i="6"/>
  <c r="E565" i="6"/>
  <c r="E563" i="6"/>
  <c r="E549" i="6"/>
  <c r="E535" i="6"/>
  <c r="E576" i="6"/>
  <c r="E567" i="6"/>
  <c r="E597" i="6"/>
  <c r="E520" i="6"/>
  <c r="E530" i="6"/>
  <c r="E562" i="6"/>
  <c r="E547" i="6"/>
  <c r="E582" i="6"/>
  <c r="E527" i="6"/>
  <c r="E544" i="6"/>
  <c r="E585" i="6"/>
  <c r="E505" i="6"/>
  <c r="E590" i="6"/>
  <c r="E606" i="6"/>
  <c r="E577" i="6"/>
  <c r="E558" i="6"/>
  <c r="E539" i="6"/>
  <c r="E511" i="6"/>
  <c r="E555" i="6"/>
  <c r="E589" i="6"/>
  <c r="E566" i="6"/>
  <c r="E522" i="6"/>
  <c r="E529" i="6"/>
  <c r="E508" i="6"/>
  <c r="E609" i="6"/>
  <c r="E574" i="6"/>
  <c r="E534" i="6"/>
  <c r="E509" i="6"/>
  <c r="E548" i="6"/>
  <c r="E531" i="6"/>
  <c r="E518" i="6"/>
  <c r="E586" i="6"/>
  <c r="E573" i="6"/>
  <c r="E541" i="6"/>
  <c r="E613" i="6"/>
  <c r="E537" i="6"/>
  <c r="E497" i="6"/>
  <c r="E603" i="6"/>
  <c r="E556" i="6"/>
  <c r="E553" i="6"/>
  <c r="E540" i="6"/>
  <c r="E601" i="6"/>
  <c r="E594" i="6"/>
  <c r="E502" i="6"/>
  <c r="E584" i="6"/>
  <c r="E607" i="6"/>
  <c r="E538" i="6"/>
  <c r="E506" i="6"/>
  <c r="E615" i="6"/>
  <c r="E503" i="6"/>
  <c r="E581" i="6"/>
  <c r="E519" i="6"/>
  <c r="E528" i="6"/>
  <c r="E543" i="6"/>
  <c r="E588" i="6"/>
  <c r="E551" i="6"/>
  <c r="E554" i="6"/>
  <c r="E604" i="6"/>
  <c r="E552" i="6"/>
  <c r="E608" i="6"/>
  <c r="E521" i="6"/>
  <c r="E557" i="6"/>
  <c r="E583" i="6"/>
  <c r="E515" i="6"/>
  <c r="E598" i="6"/>
  <c r="E569" i="6"/>
  <c r="C613" i="6"/>
  <c r="C605" i="6"/>
  <c r="C597" i="6"/>
  <c r="C589" i="6"/>
  <c r="C581" i="6"/>
  <c r="C573" i="6"/>
  <c r="C565" i="6"/>
  <c r="C557" i="6"/>
  <c r="C549" i="6"/>
  <c r="C541" i="6"/>
  <c r="C533" i="6"/>
  <c r="C525" i="6"/>
  <c r="C517" i="6"/>
  <c r="C509" i="6"/>
  <c r="C501" i="6"/>
  <c r="C612" i="6"/>
  <c r="C604" i="6"/>
  <c r="C596" i="6"/>
  <c r="C588" i="6"/>
  <c r="C580" i="6"/>
  <c r="C572" i="6"/>
  <c r="C564" i="6"/>
  <c r="C556" i="6"/>
  <c r="C548" i="6"/>
  <c r="C540" i="6"/>
  <c r="C532" i="6"/>
  <c r="C524" i="6"/>
  <c r="C516" i="6"/>
  <c r="C508" i="6"/>
  <c r="C500" i="6"/>
  <c r="C611" i="6"/>
  <c r="C603" i="6"/>
  <c r="C595" i="6"/>
  <c r="C587" i="6"/>
  <c r="C579" i="6"/>
  <c r="C571" i="6"/>
  <c r="C563" i="6"/>
  <c r="C555" i="6"/>
  <c r="C547" i="6"/>
  <c r="C539" i="6"/>
  <c r="C531" i="6"/>
  <c r="C523" i="6"/>
  <c r="C515" i="6"/>
  <c r="C507" i="6"/>
  <c r="C499" i="6"/>
  <c r="C609" i="6"/>
  <c r="C593" i="6"/>
  <c r="C569" i="6"/>
  <c r="C553" i="6"/>
  <c r="C545" i="6"/>
  <c r="C529" i="6"/>
  <c r="C513" i="6"/>
  <c r="C497" i="6"/>
  <c r="C600" i="6"/>
  <c r="C584" i="6"/>
  <c r="C568" i="6"/>
  <c r="C552" i="6"/>
  <c r="C536" i="6"/>
  <c r="C520" i="6"/>
  <c r="C512" i="6"/>
  <c r="C504" i="6"/>
  <c r="C607" i="6"/>
  <c r="C599" i="6"/>
  <c r="C591" i="6"/>
  <c r="C583" i="6"/>
  <c r="C575" i="6"/>
  <c r="C567" i="6"/>
  <c r="C559" i="6"/>
  <c r="C551" i="6"/>
  <c r="C543" i="6"/>
  <c r="C535" i="6"/>
  <c r="C527" i="6"/>
  <c r="C519" i="6"/>
  <c r="C511" i="6"/>
  <c r="C503" i="6"/>
  <c r="C610" i="6"/>
  <c r="C602" i="6"/>
  <c r="C594" i="6"/>
  <c r="C586" i="6"/>
  <c r="C578" i="6"/>
  <c r="C570" i="6"/>
  <c r="C562" i="6"/>
  <c r="C554" i="6"/>
  <c r="C546" i="6"/>
  <c r="C538" i="6"/>
  <c r="C530" i="6"/>
  <c r="C522" i="6"/>
  <c r="C514" i="6"/>
  <c r="C506" i="6"/>
  <c r="C498" i="6"/>
  <c r="C601" i="6"/>
  <c r="C585" i="6"/>
  <c r="C577" i="6"/>
  <c r="C561" i="6"/>
  <c r="C537" i="6"/>
  <c r="C521" i="6"/>
  <c r="C505" i="6"/>
  <c r="C608" i="6"/>
  <c r="C592" i="6"/>
  <c r="C576" i="6"/>
  <c r="C560" i="6"/>
  <c r="C544" i="6"/>
  <c r="C528" i="6"/>
  <c r="C614" i="6"/>
  <c r="C606" i="6"/>
  <c r="C598" i="6"/>
  <c r="C590" i="6"/>
  <c r="C582" i="6"/>
  <c r="C574" i="6"/>
  <c r="C566" i="6"/>
  <c r="C558" i="6"/>
  <c r="C550" i="6"/>
  <c r="C542" i="6"/>
  <c r="C534" i="6"/>
  <c r="C526" i="6"/>
  <c r="C518" i="6"/>
  <c r="C510" i="6"/>
  <c r="C502" i="6"/>
  <c r="K378" i="6" l="1"/>
  <c r="C495" i="6" l="1"/>
  <c r="K379" i="6"/>
  <c r="E392" i="6" s="1"/>
  <c r="E428" i="6" l="1"/>
  <c r="E421" i="6"/>
  <c r="E447" i="6"/>
  <c r="E439" i="6"/>
  <c r="E441" i="6"/>
  <c r="E489" i="6"/>
  <c r="E481" i="6"/>
  <c r="E469" i="6"/>
  <c r="E381" i="6"/>
  <c r="E405" i="6"/>
  <c r="E427" i="6"/>
  <c r="E495" i="6"/>
  <c r="E482" i="6"/>
  <c r="E387" i="6"/>
  <c r="E397" i="6"/>
  <c r="E420" i="6"/>
  <c r="E422" i="6"/>
  <c r="E419" i="6"/>
  <c r="E407" i="6"/>
  <c r="E464" i="6"/>
  <c r="E431" i="6"/>
  <c r="E435" i="6"/>
  <c r="E395" i="6"/>
  <c r="E460" i="6"/>
  <c r="E466" i="6"/>
  <c r="E389" i="6"/>
  <c r="E476" i="6"/>
  <c r="E468" i="6"/>
  <c r="E449" i="6"/>
  <c r="E436" i="6"/>
  <c r="E473" i="6"/>
  <c r="E414" i="6"/>
  <c r="E485" i="6"/>
  <c r="E379" i="6"/>
  <c r="E404" i="6"/>
  <c r="E486" i="6"/>
  <c r="E418" i="6"/>
  <c r="E434" i="6"/>
  <c r="E396" i="6"/>
  <c r="E385" i="6"/>
  <c r="E415" i="6"/>
  <c r="E451" i="6"/>
  <c r="E475" i="6"/>
  <c r="E455" i="6"/>
  <c r="E477" i="6"/>
  <c r="E433" i="6"/>
  <c r="E454" i="6"/>
  <c r="E443" i="6"/>
  <c r="E438" i="6"/>
  <c r="E493" i="6"/>
  <c r="E399" i="6"/>
  <c r="E492" i="6"/>
  <c r="E444" i="6"/>
  <c r="E429" i="6"/>
  <c r="E437" i="6"/>
  <c r="E448" i="6"/>
  <c r="E457" i="6"/>
  <c r="E393" i="6"/>
  <c r="E484" i="6"/>
  <c r="E424" i="6"/>
  <c r="E411" i="6"/>
  <c r="E465" i="6"/>
  <c r="E478" i="6"/>
  <c r="E470" i="6"/>
  <c r="E480" i="6"/>
  <c r="E461" i="6"/>
  <c r="E409" i="6"/>
  <c r="E401" i="6"/>
  <c r="E458" i="6"/>
  <c r="E386" i="6"/>
  <c r="E423" i="6"/>
  <c r="E406" i="6"/>
  <c r="E378" i="6"/>
  <c r="E440" i="6"/>
  <c r="E426" i="6"/>
  <c r="E413" i="6"/>
  <c r="E462" i="6"/>
  <c r="E417" i="6"/>
  <c r="E402" i="6"/>
  <c r="E494" i="6"/>
  <c r="E490" i="6"/>
  <c r="E425" i="6"/>
  <c r="E446" i="6"/>
  <c r="E453" i="6"/>
  <c r="E442" i="6"/>
  <c r="E377" i="6"/>
  <c r="E416" i="6"/>
  <c r="E474" i="6"/>
  <c r="E456" i="6"/>
  <c r="E463" i="6"/>
  <c r="E403" i="6"/>
  <c r="E488" i="6"/>
  <c r="E459" i="6"/>
  <c r="E410" i="6"/>
  <c r="E380" i="6"/>
  <c r="E452" i="6"/>
  <c r="E398" i="6"/>
  <c r="E391" i="6"/>
  <c r="E471" i="6"/>
  <c r="E467" i="6"/>
  <c r="E408" i="6"/>
  <c r="E445" i="6"/>
  <c r="E383" i="6"/>
  <c r="E412" i="6"/>
  <c r="E479" i="6"/>
  <c r="E483" i="6"/>
  <c r="E491" i="6"/>
  <c r="E472" i="6"/>
  <c r="E450" i="6"/>
  <c r="E432" i="6"/>
  <c r="E394" i="6"/>
  <c r="E390" i="6"/>
  <c r="E384" i="6"/>
  <c r="E487" i="6"/>
  <c r="E382" i="6"/>
  <c r="E400" i="6"/>
  <c r="E430" i="6"/>
  <c r="E388" i="6"/>
  <c r="C492" i="6"/>
  <c r="C484" i="6"/>
  <c r="C476" i="6"/>
  <c r="C468" i="6"/>
  <c r="C460" i="6"/>
  <c r="C452" i="6"/>
  <c r="C444" i="6"/>
  <c r="C436" i="6"/>
  <c r="C428" i="6"/>
  <c r="C420" i="6"/>
  <c r="C412" i="6"/>
  <c r="C404" i="6"/>
  <c r="C396" i="6"/>
  <c r="C388" i="6"/>
  <c r="C380" i="6"/>
  <c r="C491" i="6"/>
  <c r="C483" i="6"/>
  <c r="C475" i="6"/>
  <c r="C467" i="6"/>
  <c r="C459" i="6"/>
  <c r="C451" i="6"/>
  <c r="C443" i="6"/>
  <c r="C435" i="6"/>
  <c r="C427" i="6"/>
  <c r="C419" i="6"/>
  <c r="C411" i="6"/>
  <c r="C403" i="6"/>
  <c r="C395" i="6"/>
  <c r="C387" i="6"/>
  <c r="C379" i="6"/>
  <c r="C490" i="6"/>
  <c r="C482" i="6"/>
  <c r="C474" i="6"/>
  <c r="C466" i="6"/>
  <c r="C458" i="6"/>
  <c r="C450" i="6"/>
  <c r="C442" i="6"/>
  <c r="C434" i="6"/>
  <c r="C426" i="6"/>
  <c r="C418" i="6"/>
  <c r="C410" i="6"/>
  <c r="C402" i="6"/>
  <c r="C394" i="6"/>
  <c r="C386" i="6"/>
  <c r="C378" i="6"/>
  <c r="C473" i="6"/>
  <c r="C449" i="6"/>
  <c r="C425" i="6"/>
  <c r="C401" i="6"/>
  <c r="C377" i="6"/>
  <c r="C488" i="6"/>
  <c r="C456" i="6"/>
  <c r="C487" i="6"/>
  <c r="C479" i="6"/>
  <c r="C471" i="6"/>
  <c r="C463" i="6"/>
  <c r="C455" i="6"/>
  <c r="C447" i="6"/>
  <c r="C439" i="6"/>
  <c r="C431" i="6"/>
  <c r="C423" i="6"/>
  <c r="C415" i="6"/>
  <c r="C407" i="6"/>
  <c r="C399" i="6"/>
  <c r="C391" i="6"/>
  <c r="C383" i="6"/>
  <c r="C489" i="6"/>
  <c r="C465" i="6"/>
  <c r="C441" i="6"/>
  <c r="C417" i="6"/>
  <c r="C393" i="6"/>
  <c r="C472" i="6"/>
  <c r="C464" i="6"/>
  <c r="C440" i="6"/>
  <c r="C432" i="6"/>
  <c r="C424" i="6"/>
  <c r="C416" i="6"/>
  <c r="C408" i="6"/>
  <c r="C400" i="6"/>
  <c r="C392" i="6"/>
  <c r="C384" i="6"/>
  <c r="C494" i="6"/>
  <c r="C486" i="6"/>
  <c r="C478" i="6"/>
  <c r="C470" i="6"/>
  <c r="C462" i="6"/>
  <c r="C454" i="6"/>
  <c r="C446" i="6"/>
  <c r="C438" i="6"/>
  <c r="C430" i="6"/>
  <c r="C422" i="6"/>
  <c r="C414" i="6"/>
  <c r="C406" i="6"/>
  <c r="C398" i="6"/>
  <c r="C390" i="6"/>
  <c r="C382" i="6"/>
  <c r="C481" i="6"/>
  <c r="C457" i="6"/>
  <c r="C433" i="6"/>
  <c r="C409" i="6"/>
  <c r="C385" i="6"/>
  <c r="C480" i="6"/>
  <c r="C448" i="6"/>
  <c r="C493" i="6"/>
  <c r="C485" i="6"/>
  <c r="C477" i="6"/>
  <c r="C469" i="6"/>
  <c r="C461" i="6"/>
  <c r="C453" i="6"/>
  <c r="C445" i="6"/>
  <c r="C437" i="6"/>
  <c r="C429" i="6"/>
  <c r="C421" i="6"/>
  <c r="C413" i="6"/>
  <c r="C405" i="6"/>
  <c r="C397" i="6"/>
  <c r="C389" i="6"/>
  <c r="C381" i="6"/>
  <c r="K258" i="6" l="1"/>
  <c r="C375" i="6" l="1"/>
  <c r="K259" i="6"/>
  <c r="E373" i="6" s="1"/>
  <c r="E341" i="6" l="1"/>
  <c r="E303" i="6"/>
  <c r="E366" i="6"/>
  <c r="E277" i="6"/>
  <c r="E290" i="6"/>
  <c r="E371" i="6"/>
  <c r="E342" i="6"/>
  <c r="E295" i="6"/>
  <c r="E296" i="6"/>
  <c r="E355" i="6"/>
  <c r="E257" i="6"/>
  <c r="E281" i="6"/>
  <c r="E358" i="6"/>
  <c r="E375" i="6"/>
  <c r="E346" i="6"/>
  <c r="E269" i="6"/>
  <c r="E268" i="6"/>
  <c r="E353" i="6"/>
  <c r="E260" i="6"/>
  <c r="E294" i="6"/>
  <c r="E279" i="6"/>
  <c r="E347" i="6"/>
  <c r="E309" i="6"/>
  <c r="E305" i="6"/>
  <c r="E350" i="6"/>
  <c r="E345" i="6"/>
  <c r="E363" i="6"/>
  <c r="E302" i="6"/>
  <c r="E321" i="6"/>
  <c r="E322" i="6"/>
  <c r="E291" i="6"/>
  <c r="E298" i="6"/>
  <c r="E306" i="6"/>
  <c r="E273" i="6"/>
  <c r="E318" i="6"/>
  <c r="E374" i="6"/>
  <c r="E352" i="6"/>
  <c r="E323" i="6"/>
  <c r="E258" i="6"/>
  <c r="E262" i="6"/>
  <c r="E278" i="6"/>
  <c r="E286" i="6"/>
  <c r="E280" i="6"/>
  <c r="E361" i="6"/>
  <c r="E348" i="6"/>
  <c r="E356" i="6"/>
  <c r="E372" i="6"/>
  <c r="E275" i="6"/>
  <c r="E283" i="6"/>
  <c r="E324" i="6"/>
  <c r="E293" i="6"/>
  <c r="E264" i="6"/>
  <c r="E267" i="6"/>
  <c r="E263" i="6"/>
  <c r="E265" i="6"/>
  <c r="E299" i="6"/>
  <c r="E297" i="6"/>
  <c r="E336" i="6"/>
  <c r="E360" i="6"/>
  <c r="E340" i="6"/>
  <c r="E276" i="6"/>
  <c r="E354" i="6"/>
  <c r="E314" i="6"/>
  <c r="E270" i="6"/>
  <c r="E310" i="6"/>
  <c r="E325" i="6"/>
  <c r="E316" i="6"/>
  <c r="E261" i="6"/>
  <c r="E292" i="6"/>
  <c r="E300" i="6"/>
  <c r="E367" i="6"/>
  <c r="E274" i="6"/>
  <c r="E319" i="6"/>
  <c r="E271" i="6"/>
  <c r="E301" i="6"/>
  <c r="E359" i="6"/>
  <c r="E282" i="6"/>
  <c r="E285" i="6"/>
  <c r="E327" i="6"/>
  <c r="E330" i="6"/>
  <c r="E334" i="6"/>
  <c r="E289" i="6"/>
  <c r="E317" i="6"/>
  <c r="E349" i="6"/>
  <c r="E284" i="6"/>
  <c r="E259" i="6"/>
  <c r="E365" i="6"/>
  <c r="E364" i="6"/>
  <c r="E370" i="6"/>
  <c r="E351" i="6"/>
  <c r="E311" i="6"/>
  <c r="E368" i="6"/>
  <c r="E335" i="6"/>
  <c r="E344" i="6"/>
  <c r="E288" i="6"/>
  <c r="E333" i="6"/>
  <c r="E337" i="6"/>
  <c r="E332" i="6"/>
  <c r="E304" i="6"/>
  <c r="E307" i="6"/>
  <c r="E328" i="6"/>
  <c r="E329" i="6"/>
  <c r="E326" i="6"/>
  <c r="E357" i="6"/>
  <c r="E338" i="6"/>
  <c r="E331" i="6"/>
  <c r="E343" i="6"/>
  <c r="E312" i="6"/>
  <c r="E339" i="6"/>
  <c r="E266" i="6"/>
  <c r="E320" i="6"/>
  <c r="E287" i="6"/>
  <c r="E313" i="6"/>
  <c r="E362" i="6"/>
  <c r="E369" i="6"/>
  <c r="E315" i="6"/>
  <c r="E272" i="6"/>
  <c r="E308" i="6"/>
  <c r="C342" i="6"/>
  <c r="C270" i="6"/>
  <c r="C333" i="6"/>
  <c r="C261" i="6"/>
  <c r="C372" i="6"/>
  <c r="C364" i="6"/>
  <c r="C356" i="6"/>
  <c r="C348" i="6"/>
  <c r="C340" i="6"/>
  <c r="C332" i="6"/>
  <c r="C324" i="6"/>
  <c r="C316" i="6"/>
  <c r="C308" i="6"/>
  <c r="C300" i="6"/>
  <c r="C292" i="6"/>
  <c r="C284" i="6"/>
  <c r="C276" i="6"/>
  <c r="C268" i="6"/>
  <c r="C260" i="6"/>
  <c r="C350" i="6"/>
  <c r="C278" i="6"/>
  <c r="C317" i="6"/>
  <c r="C269" i="6"/>
  <c r="C371" i="6"/>
  <c r="C363" i="6"/>
  <c r="C355" i="6"/>
  <c r="C347" i="6"/>
  <c r="C339" i="6"/>
  <c r="C331" i="6"/>
  <c r="C323" i="6"/>
  <c r="C315" i="6"/>
  <c r="C307" i="6"/>
  <c r="C299" i="6"/>
  <c r="C291" i="6"/>
  <c r="C283" i="6"/>
  <c r="C275" i="6"/>
  <c r="C267" i="6"/>
  <c r="C259" i="6"/>
  <c r="C318" i="6"/>
  <c r="C365" i="6"/>
  <c r="C293" i="6"/>
  <c r="C370" i="6"/>
  <c r="C362" i="6"/>
  <c r="C354" i="6"/>
  <c r="C346" i="6"/>
  <c r="C338" i="6"/>
  <c r="C330" i="6"/>
  <c r="C322" i="6"/>
  <c r="C314" i="6"/>
  <c r="C306" i="6"/>
  <c r="C298" i="6"/>
  <c r="C290" i="6"/>
  <c r="C282" i="6"/>
  <c r="C274" i="6"/>
  <c r="C266" i="6"/>
  <c r="C258" i="6"/>
  <c r="C374" i="6"/>
  <c r="C326" i="6"/>
  <c r="C286" i="6"/>
  <c r="C373" i="6"/>
  <c r="C285" i="6"/>
  <c r="C369" i="6"/>
  <c r="C361" i="6"/>
  <c r="C353" i="6"/>
  <c r="C345" i="6"/>
  <c r="C337" i="6"/>
  <c r="C329" i="6"/>
  <c r="C321" i="6"/>
  <c r="C313" i="6"/>
  <c r="C305" i="6"/>
  <c r="C297" i="6"/>
  <c r="C289" i="6"/>
  <c r="C281" i="6"/>
  <c r="C273" i="6"/>
  <c r="C265" i="6"/>
  <c r="C257" i="6"/>
  <c r="C358" i="6"/>
  <c r="C302" i="6"/>
  <c r="C357" i="6"/>
  <c r="C341" i="6"/>
  <c r="C309" i="6"/>
  <c r="C277" i="6"/>
  <c r="C368" i="6"/>
  <c r="C360" i="6"/>
  <c r="C352" i="6"/>
  <c r="C344" i="6"/>
  <c r="C336" i="6"/>
  <c r="C328" i="6"/>
  <c r="C320" i="6"/>
  <c r="C312" i="6"/>
  <c r="C304" i="6"/>
  <c r="C296" i="6"/>
  <c r="C288" i="6"/>
  <c r="C280" i="6"/>
  <c r="C272" i="6"/>
  <c r="C264" i="6"/>
  <c r="C366" i="6"/>
  <c r="C334" i="6"/>
  <c r="C310" i="6"/>
  <c r="C294" i="6"/>
  <c r="C262" i="6"/>
  <c r="C349" i="6"/>
  <c r="C325" i="6"/>
  <c r="C301" i="6"/>
  <c r="C367" i="6"/>
  <c r="C359" i="6"/>
  <c r="C351" i="6"/>
  <c r="C343" i="6"/>
  <c r="C335" i="6"/>
  <c r="C327" i="6"/>
  <c r="C319" i="6"/>
  <c r="C311" i="6"/>
  <c r="C303" i="6"/>
  <c r="C295" i="6"/>
  <c r="C287" i="6"/>
  <c r="C279" i="6"/>
  <c r="C271" i="6"/>
  <c r="C263" i="6"/>
  <c r="K138" i="6" l="1"/>
  <c r="C255" i="6" l="1"/>
  <c r="K139" i="6"/>
  <c r="E149" i="6" s="1"/>
  <c r="E166" i="6" l="1"/>
  <c r="E150" i="6"/>
  <c r="E201" i="6"/>
  <c r="E221" i="6"/>
  <c r="E173" i="6"/>
  <c r="E196" i="6"/>
  <c r="E190" i="6"/>
  <c r="E210" i="6"/>
  <c r="E186" i="6"/>
  <c r="E252" i="6"/>
  <c r="E217" i="6"/>
  <c r="E241" i="6"/>
  <c r="E240" i="6"/>
  <c r="E209" i="6"/>
  <c r="E199" i="6"/>
  <c r="E253" i="6"/>
  <c r="E185" i="6"/>
  <c r="E182" i="6"/>
  <c r="E183" i="6"/>
  <c r="E140" i="6"/>
  <c r="E181" i="6"/>
  <c r="E225" i="6"/>
  <c r="E188" i="6"/>
  <c r="E153" i="6"/>
  <c r="E219" i="6"/>
  <c r="E171" i="6"/>
  <c r="E206" i="6"/>
  <c r="E246" i="6"/>
  <c r="E169" i="6"/>
  <c r="E177" i="6"/>
  <c r="E244" i="6"/>
  <c r="E242" i="6"/>
  <c r="E231" i="6"/>
  <c r="E203" i="6"/>
  <c r="E141" i="6"/>
  <c r="E139" i="6"/>
  <c r="E214" i="6"/>
  <c r="E249" i="6"/>
  <c r="E243" i="6"/>
  <c r="E211" i="6"/>
  <c r="E215" i="6"/>
  <c r="E159" i="6"/>
  <c r="E233" i="6"/>
  <c r="E197" i="6"/>
  <c r="E230" i="6"/>
  <c r="E213" i="6"/>
  <c r="E164" i="6"/>
  <c r="E220" i="6"/>
  <c r="E248" i="6"/>
  <c r="E216" i="6"/>
  <c r="E180" i="6"/>
  <c r="E174" i="6"/>
  <c r="E232" i="6"/>
  <c r="E165" i="6"/>
  <c r="E191" i="6"/>
  <c r="E247" i="6"/>
  <c r="E208" i="6"/>
  <c r="E222" i="6"/>
  <c r="E156" i="6"/>
  <c r="E175" i="6"/>
  <c r="E235" i="6"/>
  <c r="E218" i="6"/>
  <c r="E234" i="6"/>
  <c r="E178" i="6"/>
  <c r="E138" i="6"/>
  <c r="E155" i="6"/>
  <c r="E226" i="6"/>
  <c r="E205" i="6"/>
  <c r="E202" i="6"/>
  <c r="E239" i="6"/>
  <c r="E193" i="6"/>
  <c r="E224" i="6"/>
  <c r="E179" i="6"/>
  <c r="E184" i="6"/>
  <c r="E195" i="6"/>
  <c r="E237" i="6"/>
  <c r="E146" i="6"/>
  <c r="E142" i="6"/>
  <c r="E251" i="6"/>
  <c r="E212" i="6"/>
  <c r="E204" i="6"/>
  <c r="E172" i="6"/>
  <c r="E160" i="6"/>
  <c r="E238" i="6"/>
  <c r="E236" i="6"/>
  <c r="E200" i="6"/>
  <c r="E254" i="6"/>
  <c r="E161" i="6"/>
  <c r="E143" i="6"/>
  <c r="E189" i="6"/>
  <c r="E163" i="6"/>
  <c r="E168" i="6"/>
  <c r="E137" i="6"/>
  <c r="E145" i="6"/>
  <c r="E151" i="6"/>
  <c r="E176" i="6"/>
  <c r="E154" i="6"/>
  <c r="E158" i="6"/>
  <c r="E255" i="6"/>
  <c r="E167" i="6"/>
  <c r="E152" i="6"/>
  <c r="E229" i="6"/>
  <c r="E198" i="6"/>
  <c r="E192" i="6"/>
  <c r="E144" i="6"/>
  <c r="E147" i="6"/>
  <c r="E207" i="6"/>
  <c r="E223" i="6"/>
  <c r="E170" i="6"/>
  <c r="E157" i="6"/>
  <c r="E187" i="6"/>
  <c r="E245" i="6"/>
  <c r="E162" i="6"/>
  <c r="E148" i="6"/>
  <c r="E194" i="6"/>
  <c r="E228" i="6"/>
  <c r="E250" i="6"/>
  <c r="E227" i="6"/>
  <c r="C235" i="6"/>
  <c r="C195" i="6"/>
  <c r="C163" i="6"/>
  <c r="C250" i="6"/>
  <c r="C242" i="6"/>
  <c r="C234" i="6"/>
  <c r="C226" i="6"/>
  <c r="C218" i="6"/>
  <c r="C210" i="6"/>
  <c r="C202" i="6"/>
  <c r="C194" i="6"/>
  <c r="C186" i="6"/>
  <c r="C178" i="6"/>
  <c r="C170" i="6"/>
  <c r="C162" i="6"/>
  <c r="C154" i="6"/>
  <c r="C146" i="6"/>
  <c r="C138" i="6"/>
  <c r="C249" i="6"/>
  <c r="C241" i="6"/>
  <c r="C233" i="6"/>
  <c r="C225" i="6"/>
  <c r="C217" i="6"/>
  <c r="C209" i="6"/>
  <c r="C201" i="6"/>
  <c r="C193" i="6"/>
  <c r="C185" i="6"/>
  <c r="C177" i="6"/>
  <c r="C169" i="6"/>
  <c r="C161" i="6"/>
  <c r="C153" i="6"/>
  <c r="C145" i="6"/>
  <c r="C137" i="6"/>
  <c r="C251" i="6"/>
  <c r="C227" i="6"/>
  <c r="C187" i="6"/>
  <c r="C147" i="6"/>
  <c r="C248" i="6"/>
  <c r="C224" i="6"/>
  <c r="C192" i="6"/>
  <c r="C168" i="6"/>
  <c r="C152" i="6"/>
  <c r="C247" i="6"/>
  <c r="C215" i="6"/>
  <c r="C191" i="6"/>
  <c r="C175" i="6"/>
  <c r="C151" i="6"/>
  <c r="C254" i="6"/>
  <c r="C246" i="6"/>
  <c r="C238" i="6"/>
  <c r="C230" i="6"/>
  <c r="C222" i="6"/>
  <c r="C214" i="6"/>
  <c r="C206" i="6"/>
  <c r="C198" i="6"/>
  <c r="C190" i="6"/>
  <c r="C182" i="6"/>
  <c r="C174" i="6"/>
  <c r="C166" i="6"/>
  <c r="C158" i="6"/>
  <c r="C150" i="6"/>
  <c r="C142" i="6"/>
  <c r="C203" i="6"/>
  <c r="C208" i="6"/>
  <c r="C231" i="6"/>
  <c r="C199" i="6"/>
  <c r="C167" i="6"/>
  <c r="C143" i="6"/>
  <c r="C253" i="6"/>
  <c r="C245" i="6"/>
  <c r="C237" i="6"/>
  <c r="C229" i="6"/>
  <c r="C221" i="6"/>
  <c r="C213" i="6"/>
  <c r="C205" i="6"/>
  <c r="C197" i="6"/>
  <c r="C189" i="6"/>
  <c r="C181" i="6"/>
  <c r="C173" i="6"/>
  <c r="C165" i="6"/>
  <c r="C157" i="6"/>
  <c r="C149" i="6"/>
  <c r="C141" i="6"/>
  <c r="C243" i="6"/>
  <c r="C219" i="6"/>
  <c r="C211" i="6"/>
  <c r="C179" i="6"/>
  <c r="C171" i="6"/>
  <c r="C155" i="6"/>
  <c r="C139" i="6"/>
  <c r="C240" i="6"/>
  <c r="C232" i="6"/>
  <c r="C216" i="6"/>
  <c r="C200" i="6"/>
  <c r="C184" i="6"/>
  <c r="C176" i="6"/>
  <c r="C160" i="6"/>
  <c r="C144" i="6"/>
  <c r="C239" i="6"/>
  <c r="C223" i="6"/>
  <c r="C207" i="6"/>
  <c r="C183" i="6"/>
  <c r="C159" i="6"/>
  <c r="C252" i="6"/>
  <c r="C244" i="6"/>
  <c r="C236" i="6"/>
  <c r="C228" i="6"/>
  <c r="C220" i="6"/>
  <c r="C212" i="6"/>
  <c r="C204" i="6"/>
  <c r="C196" i="6"/>
  <c r="C188" i="6"/>
  <c r="C180" i="6"/>
  <c r="C172" i="6"/>
  <c r="C164" i="6"/>
  <c r="C156" i="6"/>
  <c r="C148" i="6"/>
  <c r="C140" i="6"/>
  <c r="K18" i="6" l="1"/>
  <c r="C135" i="6" l="1"/>
  <c r="K19" i="6"/>
  <c r="E118" i="6" s="1"/>
  <c r="E20" i="6" l="1"/>
  <c r="E124" i="6"/>
  <c r="E80" i="6"/>
  <c r="E84" i="6"/>
  <c r="E74" i="6"/>
  <c r="E52" i="6"/>
  <c r="E17" i="6"/>
  <c r="E46" i="6"/>
  <c r="E56" i="6"/>
  <c r="E93" i="6"/>
  <c r="E122" i="6"/>
  <c r="E31" i="6"/>
  <c r="E29" i="6"/>
  <c r="E64" i="6"/>
  <c r="E59" i="6"/>
  <c r="E47" i="6"/>
  <c r="E98" i="6"/>
  <c r="E129" i="6"/>
  <c r="E43" i="6"/>
  <c r="E44" i="6"/>
  <c r="E66" i="6"/>
  <c r="E53" i="6"/>
  <c r="E94" i="6"/>
  <c r="E71" i="6"/>
  <c r="E110" i="6"/>
  <c r="E25" i="6"/>
  <c r="E109" i="6"/>
  <c r="E133" i="6"/>
  <c r="E38" i="6"/>
  <c r="E34" i="6"/>
  <c r="E100" i="6"/>
  <c r="E131" i="6"/>
  <c r="E128" i="6"/>
  <c r="E104" i="6"/>
  <c r="E30" i="6"/>
  <c r="E106" i="6"/>
  <c r="E95" i="6"/>
  <c r="E99" i="6"/>
  <c r="E37" i="6"/>
  <c r="E117" i="6"/>
  <c r="E135" i="6"/>
  <c r="E23" i="6"/>
  <c r="E73" i="6"/>
  <c r="E97" i="6"/>
  <c r="E27" i="6"/>
  <c r="E119" i="6"/>
  <c r="E57" i="6"/>
  <c r="E28" i="6"/>
  <c r="E58" i="6"/>
  <c r="E76" i="6"/>
  <c r="E103" i="6"/>
  <c r="E68" i="6"/>
  <c r="E63" i="6"/>
  <c r="E125" i="6"/>
  <c r="E112" i="6"/>
  <c r="E61" i="6"/>
  <c r="E85" i="6"/>
  <c r="E22" i="6"/>
  <c r="E83" i="6"/>
  <c r="E77" i="6"/>
  <c r="E123" i="6"/>
  <c r="E87" i="6"/>
  <c r="E126" i="6"/>
  <c r="E50" i="6"/>
  <c r="E81" i="6"/>
  <c r="E105" i="6"/>
  <c r="E35" i="6"/>
  <c r="E33" i="6"/>
  <c r="E67" i="6"/>
  <c r="E90" i="6"/>
  <c r="E115" i="6"/>
  <c r="E19" i="6"/>
  <c r="E21" i="6"/>
  <c r="E42" i="6"/>
  <c r="E121" i="6"/>
  <c r="E79" i="6"/>
  <c r="E45" i="6"/>
  <c r="E41" i="6"/>
  <c r="E49" i="6"/>
  <c r="E92" i="6"/>
  <c r="E24" i="6"/>
  <c r="E91" i="6"/>
  <c r="E132" i="6"/>
  <c r="E113" i="6"/>
  <c r="E108" i="6"/>
  <c r="E55" i="6"/>
  <c r="E78" i="6"/>
  <c r="E65" i="6"/>
  <c r="E127" i="6"/>
  <c r="E70" i="6"/>
  <c r="E39" i="6"/>
  <c r="E120" i="6"/>
  <c r="E114" i="6"/>
  <c r="E102" i="6"/>
  <c r="E107" i="6"/>
  <c r="E51" i="6"/>
  <c r="E86" i="6"/>
  <c r="E48" i="6"/>
  <c r="E32" i="6"/>
  <c r="E130" i="6"/>
  <c r="E60" i="6"/>
  <c r="E40" i="6"/>
  <c r="E88" i="6"/>
  <c r="E75" i="6"/>
  <c r="E134" i="6"/>
  <c r="E116" i="6"/>
  <c r="E54" i="6"/>
  <c r="E89" i="6"/>
  <c r="E82" i="6"/>
  <c r="E69" i="6"/>
  <c r="E72" i="6"/>
  <c r="E101" i="6"/>
  <c r="E62" i="6"/>
  <c r="E18" i="6"/>
  <c r="E26" i="6"/>
  <c r="E111" i="6"/>
  <c r="E36" i="6"/>
  <c r="E96" i="6"/>
  <c r="C131" i="6"/>
  <c r="C91" i="6"/>
  <c r="C130" i="6"/>
  <c r="C122" i="6"/>
  <c r="C114" i="6"/>
  <c r="C106" i="6"/>
  <c r="C98" i="6"/>
  <c r="C90" i="6"/>
  <c r="C82" i="6"/>
  <c r="C74" i="6"/>
  <c r="C66" i="6"/>
  <c r="C58" i="6"/>
  <c r="C42" i="6"/>
  <c r="C34" i="6"/>
  <c r="C129" i="6"/>
  <c r="C121" i="6"/>
  <c r="C113" i="6"/>
  <c r="C105" i="6"/>
  <c r="C97" i="6"/>
  <c r="C89" i="6"/>
  <c r="C81" i="6"/>
  <c r="C73" i="6"/>
  <c r="C49" i="6"/>
  <c r="C41" i="6"/>
  <c r="C33" i="6"/>
  <c r="C25" i="6"/>
  <c r="C123" i="6"/>
  <c r="C99" i="6"/>
  <c r="C67" i="6"/>
  <c r="C128" i="6"/>
  <c r="C104" i="6"/>
  <c r="C88" i="6"/>
  <c r="C64" i="6"/>
  <c r="C24" i="6"/>
  <c r="C127" i="6"/>
  <c r="C119" i="6"/>
  <c r="C95" i="6"/>
  <c r="C79" i="6"/>
  <c r="C55" i="6"/>
  <c r="C31" i="6"/>
  <c r="C134" i="6"/>
  <c r="C126" i="6"/>
  <c r="C118" i="6"/>
  <c r="C110" i="6"/>
  <c r="C102" i="6"/>
  <c r="C94" i="6"/>
  <c r="C86" i="6"/>
  <c r="C78" i="6"/>
  <c r="C70" i="6"/>
  <c r="C62" i="6"/>
  <c r="C54" i="6"/>
  <c r="C46" i="6"/>
  <c r="C30" i="6"/>
  <c r="C22" i="6"/>
  <c r="C115" i="6"/>
  <c r="C83" i="6"/>
  <c r="C35" i="6"/>
  <c r="C112" i="6"/>
  <c r="C96" i="6"/>
  <c r="C72" i="6"/>
  <c r="C56" i="6"/>
  <c r="C40" i="6"/>
  <c r="C111" i="6"/>
  <c r="C87" i="6"/>
  <c r="C71" i="6"/>
  <c r="C23" i="6"/>
  <c r="C133" i="6"/>
  <c r="C125" i="6"/>
  <c r="C117" i="6"/>
  <c r="C109" i="6"/>
  <c r="C101" i="6"/>
  <c r="C93" i="6"/>
  <c r="C85" i="6"/>
  <c r="C77" i="6"/>
  <c r="C69" i="6"/>
  <c r="C45" i="6"/>
  <c r="C37" i="6"/>
  <c r="C107" i="6"/>
  <c r="C75" i="6"/>
  <c r="C51" i="6"/>
  <c r="C120" i="6"/>
  <c r="C80" i="6"/>
  <c r="C103" i="6"/>
  <c r="C63" i="6"/>
  <c r="C132" i="6"/>
  <c r="C124" i="6"/>
  <c r="C116" i="6"/>
  <c r="C108" i="6"/>
  <c r="C100" i="6"/>
  <c r="C92" i="6"/>
  <c r="C84" i="6"/>
  <c r="C76" i="6"/>
  <c r="C60" i="6"/>
  <c r="C52" i="6"/>
  <c r="C44" i="6"/>
  <c r="C28" i="6"/>
  <c r="C20" i="6"/>
  <c r="C36" i="6" l="1"/>
  <c r="AB20" i="6"/>
  <c r="C65" i="6"/>
  <c r="AB9" i="6"/>
  <c r="C50" i="6"/>
  <c r="AB14" i="6"/>
  <c r="AB22" i="6"/>
  <c r="C29" i="6"/>
  <c r="C59" i="6"/>
  <c r="AB11" i="6"/>
  <c r="AB27" i="6"/>
  <c r="C18" i="6"/>
  <c r="AB23" i="6"/>
  <c r="C27" i="6"/>
  <c r="C47" i="6"/>
  <c r="AB16" i="6"/>
  <c r="AC16" i="6" s="1"/>
  <c r="AB21" i="6"/>
  <c r="C32" i="6"/>
  <c r="C38" i="6"/>
  <c r="AB19" i="6"/>
  <c r="AC19" i="6" s="1"/>
  <c r="AB24" i="6"/>
  <c r="C26" i="6"/>
  <c r="C48" i="6"/>
  <c r="AB15" i="6"/>
  <c r="AC15" i="6" s="1"/>
  <c r="C68" i="6"/>
  <c r="AB8" i="6"/>
  <c r="AB28" i="6"/>
  <c r="AC28" i="6" s="1"/>
  <c r="C17" i="6"/>
  <c r="C61" i="6"/>
  <c r="AB10" i="6"/>
  <c r="AC10" i="6" s="1"/>
  <c r="AB12" i="6"/>
  <c r="C57" i="6"/>
  <c r="C43" i="6"/>
  <c r="AB17" i="6"/>
  <c r="C21" i="6"/>
  <c r="AB25" i="6"/>
  <c r="AC25" i="6" s="1"/>
  <c r="C53" i="6"/>
  <c r="AB13" i="6"/>
  <c r="AC13" i="6" s="1"/>
  <c r="AB18" i="6"/>
  <c r="C39" i="6"/>
  <c r="AB26" i="6"/>
  <c r="AC26" i="6" s="1"/>
  <c r="C19" i="6"/>
  <c r="AC18" i="6" l="1"/>
  <c r="AC12" i="6"/>
  <c r="AC22" i="6"/>
  <c r="AC24" i="6"/>
  <c r="AC23" i="6"/>
  <c r="AC14" i="6"/>
  <c r="AC9" i="6"/>
  <c r="AC27" i="6"/>
  <c r="AC17" i="6"/>
  <c r="AC7" i="6"/>
  <c r="AC8" i="6"/>
  <c r="AC11" i="6"/>
  <c r="AC20" i="6"/>
  <c r="AC21" i="6"/>
</calcChain>
</file>

<file path=xl/sharedStrings.xml><?xml version="1.0" encoding="utf-8"?>
<sst xmlns="http://schemas.openxmlformats.org/spreadsheetml/2006/main" count="107" uniqueCount="79">
  <si>
    <t>O-W</t>
  </si>
  <si>
    <t>Pressure,</t>
  </si>
  <si>
    <t>Gas-Oil,</t>
  </si>
  <si>
    <t>Permeability</t>
  </si>
  <si>
    <t>to Air,</t>
  </si>
  <si>
    <t>Sample</t>
  </si>
  <si>
    <t>frequency</t>
  </si>
  <si>
    <t>Laboratory IFT</t>
  </si>
  <si>
    <t>SUMMARY OF MERCURY INJECTION TEST RESULTS</t>
  </si>
  <si>
    <t>J</t>
  </si>
  <si>
    <t xml:space="preserve"> </t>
  </si>
  <si>
    <t>millidarcys</t>
  </si>
  <si>
    <t>Gas:</t>
  </si>
  <si>
    <t>Radius, µm</t>
  </si>
  <si>
    <t>Porosity,</t>
  </si>
  <si>
    <t>Pore Throat</t>
  </si>
  <si>
    <t>Oil:</t>
  </si>
  <si>
    <t>IFT * Cosine Contact Angle:</t>
  </si>
  <si>
    <t>microns</t>
  </si>
  <si>
    <t>G-W</t>
  </si>
  <si>
    <t>Fluid Saturation</t>
  </si>
  <si>
    <t>Above Free Water, ft</t>
  </si>
  <si>
    <t>Saturation</t>
  </si>
  <si>
    <t>oil/water</t>
  </si>
  <si>
    <t>Laboratory Contact Angle</t>
  </si>
  <si>
    <t>Laboratory TcosTheta</t>
  </si>
  <si>
    <t>MERCURY INJECTION CAPILLARY PRESSURE</t>
  </si>
  <si>
    <t>Depth,</t>
  </si>
  <si>
    <t>&lt; 0.0018</t>
  </si>
  <si>
    <t>Pore</t>
  </si>
  <si>
    <t>Reservoir Contact Angle</t>
  </si>
  <si>
    <t>Function</t>
  </si>
  <si>
    <t>Number</t>
  </si>
  <si>
    <t>air/Hg</t>
  </si>
  <si>
    <t>Saturation,</t>
  </si>
  <si>
    <t>Mercury Contact Angle</t>
  </si>
  <si>
    <t>Grain</t>
  </si>
  <si>
    <t>Density,</t>
  </si>
  <si>
    <t>PSD HISTOGRAM</t>
  </si>
  <si>
    <t>Fluid Density Gradients</t>
  </si>
  <si>
    <t>Other Laboratory Systems</t>
  </si>
  <si>
    <t>air/oil</t>
  </si>
  <si>
    <t>Radius,</t>
  </si>
  <si>
    <t>at 200 psi Equivalent</t>
  </si>
  <si>
    <t>EQUIVALENT GAS - WATER CAPILLARY PRESSURE</t>
  </si>
  <si>
    <t>Conversion Parameters</t>
  </si>
  <si>
    <t>Oil-Water,</t>
  </si>
  <si>
    <t>Gas-Water,</t>
  </si>
  <si>
    <t>psia</t>
  </si>
  <si>
    <t>Mercury</t>
  </si>
  <si>
    <t>PORE THROAT RADII</t>
  </si>
  <si>
    <t>fraction pore space</t>
  </si>
  <si>
    <t>Mercury IFT</t>
  </si>
  <si>
    <t>Reservoir IFT</t>
  </si>
  <si>
    <t>Gas-Water Capillary</t>
  </si>
  <si>
    <t>Injection</t>
  </si>
  <si>
    <t>LEVERETT J FUNCTION</t>
  </si>
  <si>
    <t/>
  </si>
  <si>
    <t>fraction</t>
  </si>
  <si>
    <t>grams/cc</t>
  </si>
  <si>
    <t>Composite of All Samples</t>
  </si>
  <si>
    <t>Water:</t>
  </si>
  <si>
    <t>Estimated Height</t>
  </si>
  <si>
    <t>air/water</t>
  </si>
  <si>
    <t xml:space="preserve"> 1.0-Mercury </t>
  </si>
  <si>
    <t>Reservoir TcosTheta</t>
  </si>
  <si>
    <t>feet</t>
  </si>
  <si>
    <t>Shell Exploration &amp; Production Company</t>
  </si>
  <si>
    <t>MC 7</t>
  </si>
  <si>
    <t>MC 11</t>
  </si>
  <si>
    <t>MC 13</t>
  </si>
  <si>
    <t>MC 23</t>
  </si>
  <si>
    <t>MC 28</t>
  </si>
  <si>
    <t>MC 39</t>
  </si>
  <si>
    <t>Offshore</t>
  </si>
  <si>
    <t>HH-77445</t>
  </si>
  <si>
    <t>Mercury Injection</t>
  </si>
  <si>
    <t>OCS-Y-2321 Burger J 001</t>
  </si>
  <si>
    <t xml:space="preserve">All Data Proprietary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</si>
</sst>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0.0_)"/>
    <numFmt numFmtId="165" formatCode="0.0"/>
    <numFmt numFmtId="166" formatCode="0.000"/>
    <numFmt numFmtId="167" formatCode="[&lt;1]0.?0;[&gt;10]0;0.0"/>
    <numFmt numFmtId="168" formatCode="[&lt;1]0.000;[&gt;10]0.0;0.00"/>
    <numFmt numFmtId="169" formatCode="[&lt;0.1]0.000;[&gt;0.1]0.00;0.0"/>
    <numFmt numFmtId="170" formatCode="[Blue]General"/>
    <numFmt numFmtId="171" formatCode="?????.0"/>
    <numFmt numFmtId="172" formatCode="[&lt;10]???0.00;[&gt;100]???0;???0.0"/>
    <numFmt numFmtId="173" formatCode="?????"/>
    <numFmt numFmtId="174" formatCode="?????.00"/>
    <numFmt numFmtId="175" formatCode="[&lt;100]????0.0;[&gt;100]?????;General"/>
    <numFmt numFmtId="176" formatCode="????0.00"/>
    <numFmt numFmtId="177" formatCode="?0.000"/>
    <numFmt numFmtId="178" formatCode="?0"/>
    <numFmt numFmtId="179" formatCode="???0."/>
    <numFmt numFmtId="180" formatCode="m\-d\-yy"/>
    <numFmt numFmtId="181" formatCode="0.0\ \ \ \ "/>
    <numFmt numFmtId="182" formatCode="m\-dd\-yy"/>
    <numFmt numFmtId="183" formatCode="??0.000"/>
    <numFmt numFmtId="184" formatCode="??0.????"/>
    <numFmt numFmtId="185" formatCode="?0.0"/>
    <numFmt numFmtId="186" formatCode="??????0.0000"/>
    <numFmt numFmtId="187" formatCode="?????0.000"/>
    <numFmt numFmtId="188" formatCode="???0.0"/>
    <numFmt numFmtId="189" formatCode="??0."/>
    <numFmt numFmtId="190" formatCode="mm\-dd\-yy"/>
  </numFmts>
  <fonts count="7" x14ac:knownFonts="1">
    <font>
      <sz val="10"/>
      <name val="Arial"/>
    </font>
    <font>
      <sz val="10"/>
      <name val="MS Sans Serif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29">
    <xf numFmtId="0" fontId="0" fillId="0" borderId="0" xfId="0"/>
    <xf numFmtId="0" fontId="0" fillId="0" borderId="0" xfId="3" applyFont="1"/>
    <xf numFmtId="2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2" fontId="0" fillId="0" borderId="0" xfId="3" applyNumberFormat="1" applyFont="1" applyBorder="1" applyProtection="1"/>
    <xf numFmtId="0" fontId="0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3" applyFont="1" applyBorder="1" applyAlignment="1" applyProtection="1">
      <alignment horizontal="center" vertical="center"/>
    </xf>
    <xf numFmtId="0" fontId="0" fillId="0" borderId="2" xfId="3" applyFont="1" applyBorder="1" applyAlignment="1" applyProtection="1">
      <alignment horizontal="left"/>
    </xf>
    <xf numFmtId="0" fontId="0" fillId="0" borderId="3" xfId="0" applyBorder="1" applyAlignment="1">
      <alignment horizontal="center"/>
    </xf>
    <xf numFmtId="0" fontId="0" fillId="0" borderId="4" xfId="3" applyFont="1" applyBorder="1" applyProtection="1"/>
    <xf numFmtId="0" fontId="0" fillId="0" borderId="5" xfId="3" applyFont="1" applyBorder="1" applyAlignment="1" applyProtection="1">
      <alignment horizontal="center" vertical="center"/>
    </xf>
    <xf numFmtId="0" fontId="0" fillId="0" borderId="4" xfId="3" applyFont="1" applyBorder="1"/>
    <xf numFmtId="14" fontId="0" fillId="0" borderId="0" xfId="0" applyNumberFormat="1" applyFont="1"/>
    <xf numFmtId="1" fontId="0" fillId="0" borderId="0" xfId="3" applyNumberFormat="1" applyFont="1" applyProtection="1"/>
    <xf numFmtId="0" fontId="0" fillId="0" borderId="6" xfId="0" applyFont="1" applyBorder="1" applyAlignment="1">
      <alignment horizontal="center"/>
    </xf>
    <xf numFmtId="0" fontId="0" fillId="0" borderId="0" xfId="3" applyFont="1" applyBorder="1" applyAlignment="1" applyProtection="1">
      <alignment horizontal="left" vertical="center"/>
    </xf>
    <xf numFmtId="0" fontId="0" fillId="0" borderId="7" xfId="3" applyFont="1" applyBorder="1" applyAlignment="1" applyProtection="1">
      <alignment horizontal="centerContinuous" vertical="center"/>
    </xf>
    <xf numFmtId="165" fontId="0" fillId="0" borderId="0" xfId="3" applyNumberFormat="1" applyFont="1" applyProtection="1"/>
    <xf numFmtId="0" fontId="0" fillId="0" borderId="8" xfId="3" applyFont="1" applyBorder="1" applyAlignment="1" applyProtection="1">
      <alignment horizontal="centerContinuous" vertical="center"/>
    </xf>
    <xf numFmtId="0" fontId="0" fillId="0" borderId="3" xfId="3" applyFont="1" applyBorder="1" applyAlignment="1" applyProtection="1">
      <alignment horizontal="center" vertical="center"/>
    </xf>
    <xf numFmtId="0" fontId="0" fillId="0" borderId="9" xfId="3" applyFont="1" applyBorder="1" applyAlignment="1">
      <alignment horizontal="center"/>
    </xf>
    <xf numFmtId="0" fontId="0" fillId="0" borderId="10" xfId="3" applyFont="1" applyBorder="1" applyAlignment="1" applyProtection="1">
      <alignment horizontal="center"/>
    </xf>
    <xf numFmtId="166" fontId="0" fillId="0" borderId="0" xfId="0" applyNumberFormat="1" applyAlignment="1">
      <alignment horizontal="center"/>
    </xf>
    <xf numFmtId="0" fontId="0" fillId="0" borderId="4" xfId="3" applyFont="1" applyBorder="1" applyAlignment="1" applyProtection="1">
      <alignment horizontal="center" vertical="center"/>
    </xf>
    <xf numFmtId="0" fontId="0" fillId="0" borderId="10" xfId="3" applyFont="1" applyBorder="1" applyAlignment="1">
      <alignment horizontal="center"/>
    </xf>
    <xf numFmtId="0" fontId="0" fillId="0" borderId="0" xfId="3" applyFont="1" applyBorder="1" applyAlignment="1" applyProtection="1">
      <alignment horizontal="center"/>
    </xf>
    <xf numFmtId="0" fontId="0" fillId="0" borderId="0" xfId="3" applyFont="1" applyBorder="1" applyAlignment="1">
      <alignment horizontal="center"/>
    </xf>
    <xf numFmtId="187" fontId="0" fillId="0" borderId="0" xfId="0" applyNumberFormat="1" applyAlignment="1">
      <alignment horizontal="center"/>
    </xf>
    <xf numFmtId="0" fontId="0" fillId="0" borderId="0" xfId="3" applyNumberFormat="1" applyFont="1" applyAlignment="1" applyProtection="1">
      <alignment horizontal="left"/>
    </xf>
    <xf numFmtId="2" fontId="0" fillId="0" borderId="0" xfId="3" applyNumberFormat="1" applyFont="1" applyAlignment="1">
      <alignment horizontal="right"/>
    </xf>
    <xf numFmtId="0" fontId="0" fillId="0" borderId="7" xfId="3" applyFont="1" applyBorder="1" applyProtection="1"/>
    <xf numFmtId="176" fontId="0" fillId="0" borderId="0" xfId="0" applyNumberFormat="1" applyAlignment="1">
      <alignment horizontal="center"/>
    </xf>
    <xf numFmtId="0" fontId="0" fillId="0" borderId="2" xfId="3" applyFont="1" applyBorder="1" applyAlignment="1" applyProtection="1">
      <alignment horizontal="centerContinuous" vertical="center"/>
    </xf>
    <xf numFmtId="178" fontId="0" fillId="0" borderId="0" xfId="2" applyNumberFormat="1" applyFont="1" applyAlignment="1">
      <alignment horizontal="center"/>
    </xf>
    <xf numFmtId="0" fontId="0" fillId="0" borderId="7" xfId="3" applyFont="1" applyBorder="1"/>
    <xf numFmtId="0" fontId="0" fillId="0" borderId="5" xfId="3" applyFont="1" applyBorder="1" applyAlignment="1" applyProtection="1">
      <alignment horizontal="centerContinuous" vertical="center"/>
    </xf>
    <xf numFmtId="0" fontId="0" fillId="0" borderId="8" xfId="3" applyFont="1" applyBorder="1"/>
    <xf numFmtId="170" fontId="0" fillId="0" borderId="6" xfId="3" applyNumberFormat="1" applyFont="1" applyBorder="1" applyAlignment="1" applyProtection="1">
      <alignment horizontal="center"/>
      <protection locked="0"/>
    </xf>
    <xf numFmtId="0" fontId="2" fillId="0" borderId="0" xfId="3" applyFont="1" applyBorder="1" applyAlignment="1">
      <alignment horizontal="centerContinuous"/>
    </xf>
    <xf numFmtId="183" fontId="0" fillId="0" borderId="0" xfId="3" applyNumberFormat="1" applyFont="1" applyAlignment="1" applyProtection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/>
    <xf numFmtId="166" fontId="0" fillId="0" borderId="0" xfId="3" applyNumberFormat="1" applyFont="1" applyAlignment="1" applyProtection="1">
      <alignment horizontal="right"/>
    </xf>
    <xf numFmtId="164" fontId="0" fillId="0" borderId="12" xfId="3" applyNumberFormat="1" applyFont="1" applyBorder="1" applyAlignment="1" applyProtection="1">
      <alignment horizontal="center"/>
    </xf>
    <xf numFmtId="0" fontId="0" fillId="0" borderId="2" xfId="3" applyFont="1" applyBorder="1" applyProtection="1"/>
    <xf numFmtId="166" fontId="0" fillId="0" borderId="0" xfId="3" applyNumberFormat="1" applyFont="1" applyBorder="1" applyAlignment="1" applyProtection="1">
      <alignment horizontal="center"/>
    </xf>
    <xf numFmtId="0" fontId="0" fillId="0" borderId="2" xfId="3" applyFont="1" applyBorder="1"/>
    <xf numFmtId="166" fontId="3" fillId="0" borderId="6" xfId="3" applyNumberFormat="1" applyFont="1" applyBorder="1" applyProtection="1">
      <protection locked="0"/>
    </xf>
    <xf numFmtId="0" fontId="0" fillId="0" borderId="6" xfId="3" applyFont="1" applyBorder="1" applyAlignment="1" applyProtection="1">
      <alignment horizontal="centerContinuous" vertical="center"/>
    </xf>
    <xf numFmtId="0" fontId="0" fillId="0" borderId="0" xfId="3" applyFont="1" applyAlignment="1"/>
    <xf numFmtId="0" fontId="0" fillId="0" borderId="0" xfId="3" applyFont="1" applyBorder="1" applyAlignment="1">
      <alignment horizontal="centerContinuous"/>
    </xf>
    <xf numFmtId="176" fontId="0" fillId="0" borderId="0" xfId="3" applyNumberFormat="1" applyFont="1" applyBorder="1" applyAlignment="1" applyProtection="1">
      <alignment horizontal="center"/>
    </xf>
    <xf numFmtId="0" fontId="0" fillId="0" borderId="9" xfId="3" applyFont="1" applyBorder="1" applyAlignment="1" applyProtection="1">
      <alignment horizontal="center"/>
      <protection locked="0"/>
    </xf>
    <xf numFmtId="164" fontId="0" fillId="0" borderId="6" xfId="3" applyNumberFormat="1" applyFont="1" applyBorder="1" applyAlignment="1" applyProtection="1">
      <alignment horizontal="center"/>
    </xf>
    <xf numFmtId="0" fontId="0" fillId="0" borderId="1" xfId="3" applyFont="1" applyBorder="1" applyAlignment="1" applyProtection="1">
      <alignment horizontal="center"/>
    </xf>
    <xf numFmtId="1" fontId="3" fillId="0" borderId="0" xfId="3" applyNumberFormat="1" applyFont="1" applyBorder="1" applyAlignment="1" applyProtection="1">
      <alignment horizontal="center"/>
      <protection locked="0"/>
    </xf>
    <xf numFmtId="0" fontId="0" fillId="0" borderId="0" xfId="3" applyFont="1" applyAlignment="1" applyProtection="1">
      <alignment horizontal="center"/>
    </xf>
    <xf numFmtId="0" fontId="0" fillId="0" borderId="0" xfId="3" applyFont="1" applyBorder="1" applyAlignment="1" applyProtection="1">
      <alignment horizontal="center" vertical="center"/>
    </xf>
    <xf numFmtId="0" fontId="0" fillId="0" borderId="0" xfId="3" applyFont="1" applyBorder="1" applyAlignment="1" applyProtection="1">
      <alignment horizontal="center"/>
      <protection locked="0"/>
    </xf>
    <xf numFmtId="172" fontId="0" fillId="0" borderId="0" xfId="3" applyNumberFormat="1" applyFont="1" applyBorder="1" applyAlignment="1" applyProtection="1">
      <alignment horizontal="center"/>
    </xf>
    <xf numFmtId="0" fontId="0" fillId="0" borderId="0" xfId="3" applyNumberFormat="1" applyFont="1" applyProtection="1"/>
    <xf numFmtId="0" fontId="0" fillId="0" borderId="11" xfId="3" applyFont="1" applyBorder="1" applyAlignment="1" applyProtection="1">
      <alignment horizontal="centerContinuous" vertical="center"/>
    </xf>
    <xf numFmtId="0" fontId="2" fillId="0" borderId="0" xfId="3" applyFont="1" applyAlignment="1" applyProtection="1">
      <alignment horizontal="centerContinuous"/>
    </xf>
    <xf numFmtId="2" fontId="0" fillId="0" borderId="0" xfId="1" applyNumberFormat="1" applyFont="1" applyAlignment="1">
      <alignment horizontal="left"/>
    </xf>
    <xf numFmtId="0" fontId="2" fillId="0" borderId="0" xfId="3" applyFont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0" xfId="3" quotePrefix="1" applyFont="1" applyBorder="1" applyAlignment="1" applyProtection="1">
      <alignment horizontal="center"/>
    </xf>
    <xf numFmtId="167" fontId="0" fillId="0" borderId="0" xfId="3" applyNumberFormat="1" applyFont="1" applyAlignment="1" applyProtection="1">
      <alignment horizontal="center"/>
    </xf>
    <xf numFmtId="0" fontId="0" fillId="0" borderId="0" xfId="0" applyFont="1"/>
    <xf numFmtId="178" fontId="0" fillId="0" borderId="0" xfId="2" quotePrefix="1" applyNumberFormat="1" applyFont="1" applyAlignment="1">
      <alignment horizontal="center"/>
    </xf>
    <xf numFmtId="166" fontId="0" fillId="0" borderId="0" xfId="3" applyNumberFormat="1" applyFont="1" applyAlignment="1" applyProtection="1">
      <alignment horizontal="center"/>
    </xf>
    <xf numFmtId="173" fontId="0" fillId="0" borderId="0" xfId="3" applyNumberFormat="1" applyFont="1" applyBorder="1" applyAlignment="1" applyProtection="1">
      <alignment horizontal="center"/>
    </xf>
    <xf numFmtId="0" fontId="0" fillId="0" borderId="13" xfId="3" applyFont="1" applyBorder="1" applyAlignment="1" applyProtection="1">
      <alignment horizontal="center" vertical="center"/>
    </xf>
    <xf numFmtId="0" fontId="0" fillId="0" borderId="0" xfId="3" applyFont="1" applyAlignment="1" applyProtection="1">
      <alignment horizontal="centerContinuous"/>
    </xf>
    <xf numFmtId="0" fontId="0" fillId="0" borderId="0" xfId="3" applyFont="1" applyAlignment="1">
      <alignment horizontal="centerContinuous"/>
    </xf>
    <xf numFmtId="0" fontId="0" fillId="0" borderId="0" xfId="3" applyFont="1" applyBorder="1" applyAlignment="1" applyProtection="1">
      <alignment horizontal="centerContinuous" vertical="center"/>
    </xf>
    <xf numFmtId="0" fontId="0" fillId="0" borderId="9" xfId="3" applyNumberFormat="1" applyFont="1" applyBorder="1" applyAlignment="1" applyProtection="1">
      <alignment horizontal="center"/>
    </xf>
    <xf numFmtId="176" fontId="0" fillId="0" borderId="0" xfId="3" applyNumberFormat="1" applyFont="1" applyAlignment="1" applyProtection="1">
      <alignment horizontal="center"/>
    </xf>
    <xf numFmtId="166" fontId="3" fillId="0" borderId="12" xfId="3" applyNumberFormat="1" applyFont="1" applyBorder="1" applyProtection="1">
      <protection locked="0"/>
    </xf>
    <xf numFmtId="177" fontId="0" fillId="0" borderId="0" xfId="2" applyNumberFormat="1" applyFont="1" applyAlignment="1">
      <alignment horizontal="center"/>
    </xf>
    <xf numFmtId="189" fontId="0" fillId="0" borderId="0" xfId="0" applyNumberFormat="1" applyBorder="1" applyAlignment="1">
      <alignment horizontal="center"/>
    </xf>
    <xf numFmtId="1" fontId="0" fillId="0" borderId="0" xfId="0" applyNumberFormat="1" applyFont="1"/>
    <xf numFmtId="0" fontId="0" fillId="0" borderId="14" xfId="0" applyBorder="1" applyAlignment="1">
      <alignment horizontal="center"/>
    </xf>
    <xf numFmtId="0" fontId="0" fillId="0" borderId="9" xfId="3" applyFont="1" applyBorder="1"/>
    <xf numFmtId="0" fontId="0" fillId="0" borderId="0" xfId="3" applyNumberFormat="1" applyFont="1" applyBorder="1" applyAlignment="1" applyProtection="1">
      <alignment horizontal="center"/>
    </xf>
    <xf numFmtId="180" fontId="0" fillId="0" borderId="0" xfId="0" applyNumberFormat="1" applyFont="1"/>
    <xf numFmtId="1" fontId="3" fillId="0" borderId="12" xfId="3" applyNumberFormat="1" applyFont="1" applyBorder="1" applyAlignment="1" applyProtection="1">
      <alignment horizontal="center"/>
      <protection locked="0"/>
    </xf>
    <xf numFmtId="0" fontId="0" fillId="0" borderId="0" xfId="3" applyFont="1" applyAlignment="1" applyProtection="1">
      <alignment horizontal="left"/>
    </xf>
    <xf numFmtId="169" fontId="0" fillId="0" borderId="0" xfId="3" applyNumberFormat="1" applyFont="1" applyBorder="1" applyAlignment="1" applyProtection="1">
      <alignment horizontal="center"/>
    </xf>
    <xf numFmtId="0" fontId="0" fillId="0" borderId="0" xfId="3" applyFont="1" applyBorder="1" applyProtection="1"/>
    <xf numFmtId="0" fontId="0" fillId="0" borderId="10" xfId="0" applyBorder="1" applyAlignment="1">
      <alignment horizontal="center"/>
    </xf>
    <xf numFmtId="0" fontId="0" fillId="0" borderId="0" xfId="3" applyFont="1" applyBorder="1"/>
    <xf numFmtId="0" fontId="3" fillId="0" borderId="9" xfId="3" applyNumberFormat="1" applyFont="1" applyBorder="1" applyAlignment="1" applyProtection="1">
      <alignment horizontal="center"/>
      <protection locked="0"/>
    </xf>
    <xf numFmtId="186" fontId="0" fillId="0" borderId="0" xfId="0" applyNumberFormat="1" applyAlignment="1">
      <alignment horizontal="center"/>
    </xf>
    <xf numFmtId="1" fontId="3" fillId="0" borderId="6" xfId="3" applyNumberFormat="1" applyFont="1" applyBorder="1" applyAlignment="1" applyProtection="1">
      <alignment horizontal="center"/>
      <protection locked="0"/>
    </xf>
    <xf numFmtId="0" fontId="0" fillId="0" borderId="0" xfId="3" applyFont="1" applyAlignment="1">
      <alignment horizontal="right"/>
    </xf>
    <xf numFmtId="179" fontId="0" fillId="0" borderId="0" xfId="3" applyNumberFormat="1" applyFont="1" applyAlignment="1" applyProtection="1">
      <alignment horizontal="right"/>
    </xf>
    <xf numFmtId="174" fontId="0" fillId="0" borderId="0" xfId="3" applyNumberFormat="1" applyFont="1" applyBorder="1" applyAlignment="1" applyProtection="1">
      <alignment horizontal="center"/>
    </xf>
    <xf numFmtId="0" fontId="3" fillId="0" borderId="0" xfId="3" applyNumberFormat="1" applyFont="1" applyBorder="1" applyAlignment="1" applyProtection="1">
      <alignment horizontal="center"/>
      <protection locked="0"/>
    </xf>
    <xf numFmtId="0" fontId="4" fillId="0" borderId="0" xfId="3" applyFont="1" applyAlignment="1" applyProtection="1">
      <alignment horizontal="centerContinuous"/>
    </xf>
    <xf numFmtId="171" fontId="0" fillId="0" borderId="0" xfId="3" applyNumberFormat="1" applyFont="1" applyBorder="1" applyAlignment="1" applyProtection="1">
      <alignment horizontal="center"/>
    </xf>
    <xf numFmtId="188" fontId="0" fillId="0" borderId="0" xfId="0" applyNumberFormat="1" applyAlignment="1">
      <alignment horizontal="center"/>
    </xf>
    <xf numFmtId="168" fontId="0" fillId="0" borderId="0" xfId="3" applyNumberFormat="1" applyFont="1" applyBorder="1" applyAlignment="1" applyProtection="1">
      <alignment horizontal="center"/>
    </xf>
    <xf numFmtId="182" fontId="0" fillId="0" borderId="0" xfId="0" quotePrefix="1" applyNumberFormat="1" applyFont="1" applyAlignment="1">
      <alignment horizontal="right"/>
    </xf>
    <xf numFmtId="185" fontId="0" fillId="0" borderId="0" xfId="3" applyNumberFormat="1" applyFont="1" applyAlignment="1" applyProtection="1">
      <alignment horizontal="center"/>
    </xf>
    <xf numFmtId="166" fontId="3" fillId="0" borderId="11" xfId="3" applyNumberFormat="1" applyFont="1" applyBorder="1" applyProtection="1">
      <protection locked="0"/>
    </xf>
    <xf numFmtId="176" fontId="0" fillId="0" borderId="0" xfId="2" applyNumberFormat="1" applyFont="1" applyAlignment="1">
      <alignment horizontal="center"/>
    </xf>
    <xf numFmtId="181" fontId="0" fillId="0" borderId="0" xfId="0" quotePrefix="1" applyNumberFormat="1" applyFont="1" applyBorder="1" applyAlignment="1">
      <alignment horizontal="left"/>
    </xf>
    <xf numFmtId="170" fontId="0" fillId="0" borderId="0" xfId="3" applyNumberFormat="1" applyFont="1" applyBorder="1" applyAlignment="1" applyProtection="1">
      <alignment horizontal="center"/>
      <protection locked="0"/>
    </xf>
    <xf numFmtId="189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5" xfId="3" applyFont="1" applyBorder="1" applyAlignment="1" applyProtection="1">
      <alignment horizontal="center" vertical="center"/>
    </xf>
    <xf numFmtId="0" fontId="0" fillId="0" borderId="7" xfId="3" applyFont="1" applyBorder="1" applyAlignment="1" applyProtection="1">
      <alignment horizontal="center" vertical="center"/>
    </xf>
    <xf numFmtId="0" fontId="0" fillId="0" borderId="0" xfId="3" applyFont="1" applyFill="1" applyBorder="1" applyAlignment="1" applyProtection="1">
      <alignment horizontal="center" vertical="center"/>
    </xf>
    <xf numFmtId="175" fontId="0" fillId="0" borderId="0" xfId="3" applyNumberFormat="1" applyFont="1" applyBorder="1" applyAlignment="1" applyProtection="1">
      <alignment horizontal="center"/>
    </xf>
    <xf numFmtId="0" fontId="0" fillId="0" borderId="0" xfId="3" applyFont="1" applyProtection="1"/>
    <xf numFmtId="0" fontId="0" fillId="0" borderId="0" xfId="0" applyFont="1" applyAlignment="1">
      <alignment horizontal="right"/>
    </xf>
    <xf numFmtId="182" fontId="0" fillId="0" borderId="0" xfId="0" applyNumberFormat="1" applyAlignment="1">
      <alignment horizontal="right"/>
    </xf>
    <xf numFmtId="0" fontId="0" fillId="0" borderId="3" xfId="3" applyFont="1" applyBorder="1" applyAlignment="1" applyProtection="1">
      <alignment horizontal="centerContinuous" vertical="center"/>
    </xf>
    <xf numFmtId="0" fontId="0" fillId="0" borderId="12" xfId="3" applyFont="1" applyBorder="1" applyAlignment="1" applyProtection="1">
      <alignment horizontal="center" vertical="center"/>
    </xf>
    <xf numFmtId="0" fontId="0" fillId="0" borderId="5" xfId="0" applyFont="1" applyBorder="1"/>
    <xf numFmtId="0" fontId="0" fillId="0" borderId="5" xfId="3" quotePrefix="1" applyFont="1" applyBorder="1" applyAlignment="1" applyProtection="1">
      <alignment horizontal="centerContinuous" vertical="center"/>
    </xf>
    <xf numFmtId="0" fontId="0" fillId="0" borderId="14" xfId="3" quotePrefix="1" applyFont="1" applyBorder="1" applyAlignment="1" applyProtection="1">
      <alignment horizontal="centerContinuous" vertical="center"/>
    </xf>
    <xf numFmtId="0" fontId="0" fillId="0" borderId="10" xfId="3" quotePrefix="1" applyFont="1" applyBorder="1" applyAlignment="1" applyProtection="1">
      <alignment horizontal="centerContinuous" vertical="center"/>
    </xf>
    <xf numFmtId="0" fontId="0" fillId="0" borderId="1" xfId="3" applyFont="1" applyBorder="1" applyAlignment="1" applyProtection="1">
      <alignment horizontal="centerContinuous" vertical="center"/>
    </xf>
    <xf numFmtId="0" fontId="0" fillId="0" borderId="10" xfId="0" applyFont="1" applyBorder="1" applyAlignment="1">
      <alignment horizontal="centerContinuous"/>
    </xf>
    <xf numFmtId="190" fontId="6" fillId="0" borderId="0" xfId="3" applyNumberFormat="1" applyFont="1" applyAlignment="1" applyProtection="1">
      <alignment horizontal="left"/>
    </xf>
  </cellXfs>
  <cellStyles count="4">
    <cellStyle name="Normal" xfId="0" builtinId="0"/>
    <cellStyle name="Normal_Altamura_1_Corelab_Coredata" xfId="1"/>
    <cellStyle name="Normal_Core Data H-3258" xfId="2"/>
    <cellStyle name="Normal_HG-DATA_1" xf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0029940119760478"/>
          <c:y val="2.8786000069667205E-2"/>
          <c:w val="0.79845938353183243"/>
          <c:h val="0.90237852392304552"/>
        </c:manualLayout>
      </c:layout>
      <c:scatterChart>
        <c:scatterStyle val="lineMarker"/>
        <c:varyColors val="0"/>
        <c:ser>
          <c:idx val="2"/>
          <c:order val="1"/>
          <c:tx>
            <c:v>MC 7</c:v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 w="0">
                <a:solidFill>
                  <a:srgbClr val="FF0000"/>
                </a:solidFill>
              </a:ln>
            </c:spPr>
          </c:marker>
          <c:xVal>
            <c:numRef>
              <c:f>Table!$C$17:$C$135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0.99822096284861539</c:v>
                </c:pt>
                <c:pt idx="30">
                  <c:v>0.99232842813070221</c:v>
                </c:pt>
                <c:pt idx="31">
                  <c:v>0.96761837543544627</c:v>
                </c:pt>
                <c:pt idx="32">
                  <c:v>0.92637238547713796</c:v>
                </c:pt>
                <c:pt idx="33">
                  <c:v>0.85477073843318063</c:v>
                </c:pt>
                <c:pt idx="34">
                  <c:v>0.79297381823692836</c:v>
                </c:pt>
                <c:pt idx="35">
                  <c:v>0.74092690936964301</c:v>
                </c:pt>
                <c:pt idx="36">
                  <c:v>0.69893094718438353</c:v>
                </c:pt>
                <c:pt idx="37">
                  <c:v>0.65501795927203887</c:v>
                </c:pt>
                <c:pt idx="38">
                  <c:v>0.62054138991110919</c:v>
                </c:pt>
                <c:pt idx="39">
                  <c:v>0.5942558395573162</c:v>
                </c:pt>
                <c:pt idx="40">
                  <c:v>0.57396668802812134</c:v>
                </c:pt>
                <c:pt idx="41">
                  <c:v>0.55610116952125188</c:v>
                </c:pt>
                <c:pt idx="42">
                  <c:v>0.54120730121159011</c:v>
                </c:pt>
                <c:pt idx="43">
                  <c:v>0.52777160544143764</c:v>
                </c:pt>
                <c:pt idx="44">
                  <c:v>0.5161323261069557</c:v>
                </c:pt>
                <c:pt idx="45">
                  <c:v>0.50633090756728705</c:v>
                </c:pt>
                <c:pt idx="46">
                  <c:v>0.49684439030220007</c:v>
                </c:pt>
                <c:pt idx="47">
                  <c:v>0.48824430650565809</c:v>
                </c:pt>
                <c:pt idx="48">
                  <c:v>0.47900724842392806</c:v>
                </c:pt>
                <c:pt idx="49">
                  <c:v>0.47147764966756334</c:v>
                </c:pt>
                <c:pt idx="50">
                  <c:v>0.46284108655989609</c:v>
                </c:pt>
                <c:pt idx="51">
                  <c:v>0.45547398968758945</c:v>
                </c:pt>
                <c:pt idx="52">
                  <c:v>0.44786550183495377</c:v>
                </c:pt>
                <c:pt idx="53">
                  <c:v>0.44031338796501163</c:v>
                </c:pt>
                <c:pt idx="54">
                  <c:v>0.43283106060330923</c:v>
                </c:pt>
                <c:pt idx="55">
                  <c:v>0.42480933594175396</c:v>
                </c:pt>
                <c:pt idx="56">
                  <c:v>0.41656083960791968</c:v>
                </c:pt>
                <c:pt idx="57">
                  <c:v>0.40805402285919812</c:v>
                </c:pt>
                <c:pt idx="58">
                  <c:v>0.3999605808373965</c:v>
                </c:pt>
                <c:pt idx="59">
                  <c:v>0.39108779867441779</c:v>
                </c:pt>
                <c:pt idx="60">
                  <c:v>0.38198641742565376</c:v>
                </c:pt>
                <c:pt idx="61">
                  <c:v>0.37265919545111403</c:v>
                </c:pt>
                <c:pt idx="62">
                  <c:v>0.36269489575288583</c:v>
                </c:pt>
                <c:pt idx="63">
                  <c:v>0.35302222366665947</c:v>
                </c:pt>
                <c:pt idx="64">
                  <c:v>0.3430737845384858</c:v>
                </c:pt>
                <c:pt idx="65">
                  <c:v>0.33338359686619923</c:v>
                </c:pt>
                <c:pt idx="66">
                  <c:v>0.32321883335428248</c:v>
                </c:pt>
                <c:pt idx="67">
                  <c:v>0.31310751306754925</c:v>
                </c:pt>
                <c:pt idx="68">
                  <c:v>0.30272104636987096</c:v>
                </c:pt>
                <c:pt idx="69">
                  <c:v>0.2923860230863693</c:v>
                </c:pt>
                <c:pt idx="70">
                  <c:v>0.28167400094857264</c:v>
                </c:pt>
                <c:pt idx="71">
                  <c:v>0.27098680405086129</c:v>
                </c:pt>
                <c:pt idx="72">
                  <c:v>0.26031622627220696</c:v>
                </c:pt>
                <c:pt idx="73">
                  <c:v>0.25021483608150796</c:v>
                </c:pt>
                <c:pt idx="74">
                  <c:v>0.23955680884089681</c:v>
                </c:pt>
                <c:pt idx="75">
                  <c:v>0.2287666561558318</c:v>
                </c:pt>
                <c:pt idx="76">
                  <c:v>0.21823337574664903</c:v>
                </c:pt>
                <c:pt idx="77">
                  <c:v>0.2092333987077335</c:v>
                </c:pt>
                <c:pt idx="78">
                  <c:v>0.19899912452357793</c:v>
                </c:pt>
                <c:pt idx="79">
                  <c:v>0.1884752914974277</c:v>
                </c:pt>
                <c:pt idx="80">
                  <c:v>0.1785617456233739</c:v>
                </c:pt>
                <c:pt idx="81">
                  <c:v>0.16970078992893578</c:v>
                </c:pt>
                <c:pt idx="82">
                  <c:v>0.1611614590116025</c:v>
                </c:pt>
                <c:pt idx="83">
                  <c:v>0.15193336559990323</c:v>
                </c:pt>
                <c:pt idx="84">
                  <c:v>0.14281271031057308</c:v>
                </c:pt>
                <c:pt idx="85">
                  <c:v>0.13360944213895909</c:v>
                </c:pt>
                <c:pt idx="86">
                  <c:v>0.1252892629243787</c:v>
                </c:pt>
                <c:pt idx="87">
                  <c:v>0.11672427925895734</c:v>
                </c:pt>
                <c:pt idx="88">
                  <c:v>0.10856429180192706</c:v>
                </c:pt>
                <c:pt idx="89">
                  <c:v>0.10124829354879594</c:v>
                </c:pt>
                <c:pt idx="90">
                  <c:v>9.4028631018995945E-2</c:v>
                </c:pt>
                <c:pt idx="91">
                  <c:v>8.6625192753564506E-2</c:v>
                </c:pt>
                <c:pt idx="92">
                  <c:v>7.9331468257510029E-2</c:v>
                </c:pt>
                <c:pt idx="93">
                  <c:v>7.1911066078020336E-2</c:v>
                </c:pt>
                <c:pt idx="94">
                  <c:v>6.5156394086817393E-2</c:v>
                </c:pt>
                <c:pt idx="95">
                  <c:v>5.8267252045152707E-2</c:v>
                </c:pt>
                <c:pt idx="96">
                  <c:v>5.1708837368623972E-2</c:v>
                </c:pt>
                <c:pt idx="97">
                  <c:v>4.53952961019366E-2</c:v>
                </c:pt>
                <c:pt idx="98">
                  <c:v>3.9492750476660787E-2</c:v>
                </c:pt>
                <c:pt idx="99">
                  <c:v>3.4668930492090522E-2</c:v>
                </c:pt>
                <c:pt idx="100">
                  <c:v>2.9993855071031361E-2</c:v>
                </c:pt>
                <c:pt idx="101">
                  <c:v>2.5969476776207312E-2</c:v>
                </c:pt>
                <c:pt idx="102">
                  <c:v>2.1980129653503711E-2</c:v>
                </c:pt>
                <c:pt idx="103">
                  <c:v>1.8940623800062673E-2</c:v>
                </c:pt>
                <c:pt idx="104">
                  <c:v>1.58916705635892E-2</c:v>
                </c:pt>
                <c:pt idx="105">
                  <c:v>1.3570441656615695E-2</c:v>
                </c:pt>
                <c:pt idx="106">
                  <c:v>1.1358236929016496E-2</c:v>
                </c:pt>
                <c:pt idx="107">
                  <c:v>9.155410625449556E-3</c:v>
                </c:pt>
                <c:pt idx="108">
                  <c:v>7.8673254600248876E-3</c:v>
                </c:pt>
                <c:pt idx="109">
                  <c:v>6.3414696617835054E-3</c:v>
                </c:pt>
                <c:pt idx="110">
                  <c:v>5.7174596686400125E-3</c:v>
                </c:pt>
                <c:pt idx="111">
                  <c:v>4.3910332990836354E-3</c:v>
                </c:pt>
                <c:pt idx="112">
                  <c:v>2.5518278037658382E-3</c:v>
                </c:pt>
                <c:pt idx="113">
                  <c:v>1.9082334545550417E-3</c:v>
                </c:pt>
                <c:pt idx="114">
                  <c:v>1.6195021205631654E-3</c:v>
                </c:pt>
                <c:pt idx="115">
                  <c:v>1.3271159595589221E-3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Table!$F$17:$F$135</c:f>
              <c:numCache>
                <c:formatCode>????0.00</c:formatCode>
                <c:ptCount val="119"/>
                <c:pt idx="0">
                  <c:v>0.2847088512971731</c:v>
                </c:pt>
                <c:pt idx="1">
                  <c:v>0.30008661202617359</c:v>
                </c:pt>
                <c:pt idx="2">
                  <c:v>0.3408612195524422</c:v>
                </c:pt>
                <c:pt idx="3">
                  <c:v>0.37834171083083207</c:v>
                </c:pt>
                <c:pt idx="4">
                  <c:v>0.4082016117965519</c:v>
                </c:pt>
                <c:pt idx="5">
                  <c:v>0.4446801562858792</c:v>
                </c:pt>
                <c:pt idx="6">
                  <c:v>0.48612270587805079</c:v>
                </c:pt>
                <c:pt idx="7">
                  <c:v>0.52988785841702724</c:v>
                </c:pt>
                <c:pt idx="8">
                  <c:v>0.58074228422670859</c:v>
                </c:pt>
                <c:pt idx="9">
                  <c:v>0.63689469740225513</c:v>
                </c:pt>
                <c:pt idx="10">
                  <c:v>0.69471693205235108</c:v>
                </c:pt>
                <c:pt idx="11">
                  <c:v>0.76069102913680464</c:v>
                </c:pt>
                <c:pt idx="12">
                  <c:v>0.83206935004335003</c:v>
                </c:pt>
                <c:pt idx="13">
                  <c:v>0.90836617181165835</c:v>
                </c:pt>
                <c:pt idx="14">
                  <c:v>0.99135755237250556</c:v>
                </c:pt>
                <c:pt idx="15">
                  <c:v>1.0870549927791575</c:v>
                </c:pt>
                <c:pt idx="16">
                  <c:v>1.1883083527849314</c:v>
                </c:pt>
                <c:pt idx="17">
                  <c:v>1.2992924331377274</c:v>
                </c:pt>
                <c:pt idx="18">
                  <c:v>1.421100144188493</c:v>
                </c:pt>
                <c:pt idx="19">
                  <c:v>1.5545208250530054</c:v>
                </c:pt>
                <c:pt idx="20">
                  <c:v>1.7018014778510804</c:v>
                </c:pt>
                <c:pt idx="21">
                  <c:v>1.861044220859432</c:v>
                </c:pt>
                <c:pt idx="22">
                  <c:v>2.0319604862155658</c:v>
                </c:pt>
                <c:pt idx="23">
                  <c:v>2.2386570103476897</c:v>
                </c:pt>
                <c:pt idx="24">
                  <c:v>2.4265754210467083</c:v>
                </c:pt>
                <c:pt idx="25">
                  <c:v>2.6705554161202203</c:v>
                </c:pt>
                <c:pt idx="26">
                  <c:v>2.9157798825608783</c:v>
                </c:pt>
                <c:pt idx="27">
                  <c:v>3.1784014334239745</c:v>
                </c:pt>
                <c:pt idx="28">
                  <c:v>3.4782751907153364</c:v>
                </c:pt>
                <c:pt idx="29">
                  <c:v>3.8174060362591939</c:v>
                </c:pt>
                <c:pt idx="30">
                  <c:v>4.1740396187181092</c:v>
                </c:pt>
                <c:pt idx="31">
                  <c:v>4.577960597593032</c:v>
                </c:pt>
                <c:pt idx="32">
                  <c:v>5.0113916832329828</c:v>
                </c:pt>
                <c:pt idx="33">
                  <c:v>5.4610055683546888</c:v>
                </c:pt>
                <c:pt idx="34">
                  <c:v>5.6663595152336637</c:v>
                </c:pt>
                <c:pt idx="35">
                  <c:v>6.3533105847959925</c:v>
                </c:pt>
                <c:pt idx="36">
                  <c:v>6.9802424138572388</c:v>
                </c:pt>
                <c:pt idx="37">
                  <c:v>7.7049020798669723</c:v>
                </c:pt>
                <c:pt idx="38">
                  <c:v>8.328830359495182</c:v>
                </c:pt>
                <c:pt idx="39">
                  <c:v>9.1790583723452688</c:v>
                </c:pt>
                <c:pt idx="40">
                  <c:v>10.040665230522906</c:v>
                </c:pt>
                <c:pt idx="41">
                  <c:v>11.086510630268872</c:v>
                </c:pt>
                <c:pt idx="42">
                  <c:v>12.047026189649239</c:v>
                </c:pt>
                <c:pt idx="43">
                  <c:v>13.260846834344548</c:v>
                </c:pt>
                <c:pt idx="44">
                  <c:v>14.483387043940933</c:v>
                </c:pt>
                <c:pt idx="45">
                  <c:v>15.896964209579707</c:v>
                </c:pt>
                <c:pt idx="46">
                  <c:v>17.456370564010811</c:v>
                </c:pt>
                <c:pt idx="47">
                  <c:v>19.057221444526292</c:v>
                </c:pt>
                <c:pt idx="48">
                  <c:v>20.909640253386232</c:v>
                </c:pt>
                <c:pt idx="49">
                  <c:v>22.798915251508227</c:v>
                </c:pt>
                <c:pt idx="50">
                  <c:v>25.026140230919836</c:v>
                </c:pt>
                <c:pt idx="51">
                  <c:v>27.307477973387996</c:v>
                </c:pt>
                <c:pt idx="52">
                  <c:v>29.849459696423729</c:v>
                </c:pt>
                <c:pt idx="53">
                  <c:v>32.817156279515999</c:v>
                </c:pt>
                <c:pt idx="54">
                  <c:v>35.783978893689735</c:v>
                </c:pt>
                <c:pt idx="55">
                  <c:v>39.160232947016702</c:v>
                </c:pt>
                <c:pt idx="56">
                  <c:v>43.036540966635641</c:v>
                </c:pt>
                <c:pt idx="57">
                  <c:v>47.194887955939798</c:v>
                </c:pt>
                <c:pt idx="58">
                  <c:v>51.360019703953654</c:v>
                </c:pt>
                <c:pt idx="59">
                  <c:v>56.364963710239095</c:v>
                </c:pt>
                <c:pt idx="60">
                  <c:v>61.565866497529228</c:v>
                </c:pt>
                <c:pt idx="61">
                  <c:v>67.418727098867038</c:v>
                </c:pt>
                <c:pt idx="62">
                  <c:v>73.963868830211169</c:v>
                </c:pt>
                <c:pt idx="63">
                  <c:v>80.822782652697185</c:v>
                </c:pt>
                <c:pt idx="64">
                  <c:v>88.360574831840069</c:v>
                </c:pt>
                <c:pt idx="65">
                  <c:v>96.779822163284251</c:v>
                </c:pt>
                <c:pt idx="66">
                  <c:v>105.91158990495354</c:v>
                </c:pt>
                <c:pt idx="67">
                  <c:v>115.60495167433004</c:v>
                </c:pt>
                <c:pt idx="68">
                  <c:v>126.52372136381688</c:v>
                </c:pt>
                <c:pt idx="69">
                  <c:v>138.61832423646905</c:v>
                </c:pt>
                <c:pt idx="70">
                  <c:v>151.64348551513515</c:v>
                </c:pt>
                <c:pt idx="71">
                  <c:v>165.65441473636653</c:v>
                </c:pt>
                <c:pt idx="72">
                  <c:v>181.17346932326444</c:v>
                </c:pt>
                <c:pt idx="73">
                  <c:v>197.44894400915743</c:v>
                </c:pt>
                <c:pt idx="74">
                  <c:v>216.43821868261401</c:v>
                </c:pt>
                <c:pt idx="75">
                  <c:v>237.05473148566105</c:v>
                </c:pt>
                <c:pt idx="76">
                  <c:v>259.44287128331399</c:v>
                </c:pt>
                <c:pt idx="77">
                  <c:v>284.18391940312927</c:v>
                </c:pt>
                <c:pt idx="78">
                  <c:v>310.47541138361396</c:v>
                </c:pt>
                <c:pt idx="79">
                  <c:v>340.70880217607436</c:v>
                </c:pt>
                <c:pt idx="80">
                  <c:v>372.59038335298811</c:v>
                </c:pt>
                <c:pt idx="81">
                  <c:v>406.7250334027122</c:v>
                </c:pt>
                <c:pt idx="82">
                  <c:v>446.16812466527523</c:v>
                </c:pt>
                <c:pt idx="83">
                  <c:v>487.57939393238712</c:v>
                </c:pt>
                <c:pt idx="84">
                  <c:v>532.68387185578626</c:v>
                </c:pt>
                <c:pt idx="85">
                  <c:v>583.91832177545075</c:v>
                </c:pt>
                <c:pt idx="86">
                  <c:v>638.41088182506269</c:v>
                </c:pt>
                <c:pt idx="87">
                  <c:v>698.77407509395459</c:v>
                </c:pt>
                <c:pt idx="88">
                  <c:v>763.94777728393922</c:v>
                </c:pt>
                <c:pt idx="89">
                  <c:v>835.5153900835877</c:v>
                </c:pt>
                <c:pt idx="90">
                  <c:v>912.71030475624934</c:v>
                </c:pt>
                <c:pt idx="91">
                  <c:v>999.65862056307287</c:v>
                </c:pt>
                <c:pt idx="92">
                  <c:v>1093.5730206310182</c:v>
                </c:pt>
                <c:pt idx="93">
                  <c:v>1197.407703898202</c:v>
                </c:pt>
                <c:pt idx="94">
                  <c:v>1308.8054381962338</c:v>
                </c:pt>
                <c:pt idx="95">
                  <c:v>1432.7705695526649</c:v>
                </c:pt>
                <c:pt idx="96">
                  <c:v>1566.6882749599565</c:v>
                </c:pt>
                <c:pt idx="97">
                  <c:v>1713.496469935322</c:v>
                </c:pt>
                <c:pt idx="98">
                  <c:v>1875.604640788808</c:v>
                </c:pt>
                <c:pt idx="99">
                  <c:v>2052.639464797106</c:v>
                </c:pt>
                <c:pt idx="100">
                  <c:v>2241.2226381047881</c:v>
                </c:pt>
                <c:pt idx="101">
                  <c:v>2448.3153691463772</c:v>
                </c:pt>
                <c:pt idx="102">
                  <c:v>2692.972204274035</c:v>
                </c:pt>
                <c:pt idx="103">
                  <c:v>2937.4879164205317</c:v>
                </c:pt>
                <c:pt idx="104">
                  <c:v>3220.9938659346958</c:v>
                </c:pt>
                <c:pt idx="105">
                  <c:v>3522.2824150359993</c:v>
                </c:pt>
                <c:pt idx="106">
                  <c:v>3842.0527388592732</c:v>
                </c:pt>
                <c:pt idx="107">
                  <c:v>4200.1430118880598</c:v>
                </c:pt>
                <c:pt idx="108">
                  <c:v>4596.4185509121771</c:v>
                </c:pt>
                <c:pt idx="109">
                  <c:v>5029.9490850153843</c:v>
                </c:pt>
                <c:pt idx="110">
                  <c:v>5519.1979895740005</c:v>
                </c:pt>
                <c:pt idx="111">
                  <c:v>6028.5750423036579</c:v>
                </c:pt>
                <c:pt idx="112">
                  <c:v>6593.3422211622656</c:v>
                </c:pt>
                <c:pt idx="113">
                  <c:v>7211.726565202659</c:v>
                </c:pt>
                <c:pt idx="114">
                  <c:v>7889.7424525320357</c:v>
                </c:pt>
                <c:pt idx="115">
                  <c:v>8625.0965887081493</c:v>
                </c:pt>
                <c:pt idx="116">
                  <c:v>9435.0784708546271</c:v>
                </c:pt>
                <c:pt idx="117">
                  <c:v>10320.249647000814</c:v>
                </c:pt>
                <c:pt idx="118">
                  <c:v>11205.634255556581</c:v>
                </c:pt>
              </c:numCache>
            </c:numRef>
          </c:yVal>
          <c:smooth val="0"/>
        </c:ser>
        <c:ser>
          <c:idx val="3"/>
          <c:order val="2"/>
          <c:tx>
            <c:v>MC 11</c:v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  <a:ln w="0">
                <a:solidFill>
                  <a:srgbClr val="0000FF"/>
                </a:solidFill>
              </a:ln>
            </c:spPr>
          </c:marker>
          <c:xVal>
            <c:numRef>
              <c:f>Table!$C$137:$C$255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0.99889231557394409</c:v>
                </c:pt>
                <c:pt idx="25">
                  <c:v>0.99589505172829829</c:v>
                </c:pt>
                <c:pt idx="26">
                  <c:v>0.98830449005955467</c:v>
                </c:pt>
                <c:pt idx="27">
                  <c:v>0.9673557040572125</c:v>
                </c:pt>
                <c:pt idx="28">
                  <c:v>0.91330749945866541</c:v>
                </c:pt>
                <c:pt idx="29">
                  <c:v>0.81087909356140719</c:v>
                </c:pt>
                <c:pt idx="30">
                  <c:v>0.73282000631661215</c:v>
                </c:pt>
                <c:pt idx="31">
                  <c:v>0.67470021453877871</c:v>
                </c:pt>
                <c:pt idx="32">
                  <c:v>0.63339446310573111</c:v>
                </c:pt>
                <c:pt idx="33">
                  <c:v>0.60318776822296316</c:v>
                </c:pt>
                <c:pt idx="34">
                  <c:v>0.57444072133483948</c:v>
                </c:pt>
                <c:pt idx="35">
                  <c:v>0.5471533224413605</c:v>
                </c:pt>
                <c:pt idx="36">
                  <c:v>0.5213255715425259</c:v>
                </c:pt>
                <c:pt idx="37">
                  <c:v>0.49839654489246443</c:v>
                </c:pt>
                <c:pt idx="38">
                  <c:v>0.47693402348388603</c:v>
                </c:pt>
                <c:pt idx="39">
                  <c:v>0.45693800731679091</c:v>
                </c:pt>
                <c:pt idx="40">
                  <c:v>0.43840849639117874</c:v>
                </c:pt>
                <c:pt idx="41">
                  <c:v>0.42194257241156463</c:v>
                </c:pt>
                <c:pt idx="42">
                  <c:v>0.40696773880517856</c:v>
                </c:pt>
                <c:pt idx="43">
                  <c:v>0.39481110923079921</c:v>
                </c:pt>
                <c:pt idx="44">
                  <c:v>0.38529266762833836</c:v>
                </c:pt>
                <c:pt idx="45">
                  <c:v>0.37705572424067779</c:v>
                </c:pt>
                <c:pt idx="46">
                  <c:v>0.36914798557838513</c:v>
                </c:pt>
                <c:pt idx="47">
                  <c:v>0.36136463716045675</c:v>
                </c:pt>
                <c:pt idx="48">
                  <c:v>0.35461571278196602</c:v>
                </c:pt>
                <c:pt idx="49">
                  <c:v>0.34858998088499782</c:v>
                </c:pt>
                <c:pt idx="50">
                  <c:v>0.34228611990941038</c:v>
                </c:pt>
                <c:pt idx="51">
                  <c:v>0.33629576557622576</c:v>
                </c:pt>
                <c:pt idx="52">
                  <c:v>0.33035352927995565</c:v>
                </c:pt>
                <c:pt idx="53">
                  <c:v>0.3245116810867047</c:v>
                </c:pt>
                <c:pt idx="54">
                  <c:v>0.31901376879087928</c:v>
                </c:pt>
                <c:pt idx="55">
                  <c:v>0.31325501805854095</c:v>
                </c:pt>
                <c:pt idx="56">
                  <c:v>0.30734793181760556</c:v>
                </c:pt>
                <c:pt idx="57">
                  <c:v>0.30144255189003599</c:v>
                </c:pt>
                <c:pt idx="58">
                  <c:v>0.29559785984117526</c:v>
                </c:pt>
                <c:pt idx="59">
                  <c:v>0.28956644023298794</c:v>
                </c:pt>
                <c:pt idx="60">
                  <c:v>0.28317322531414668</c:v>
                </c:pt>
                <c:pt idx="61">
                  <c:v>0.27666591490824799</c:v>
                </c:pt>
                <c:pt idx="62">
                  <c:v>0.26974806550654673</c:v>
                </c:pt>
                <c:pt idx="63">
                  <c:v>0.26244805878802668</c:v>
                </c:pt>
                <c:pt idx="64">
                  <c:v>0.25481839232724124</c:v>
                </c:pt>
                <c:pt idx="65">
                  <c:v>0.24678819724239909</c:v>
                </c:pt>
                <c:pt idx="66">
                  <c:v>0.23796661401851582</c:v>
                </c:pt>
                <c:pt idx="67">
                  <c:v>0.2290936138852111</c:v>
                </c:pt>
                <c:pt idx="68">
                  <c:v>0.21974489358553151</c:v>
                </c:pt>
                <c:pt idx="69">
                  <c:v>0.21024379950228922</c:v>
                </c:pt>
                <c:pt idx="70">
                  <c:v>0.2004212359809372</c:v>
                </c:pt>
                <c:pt idx="71">
                  <c:v>0.1905706320432744</c:v>
                </c:pt>
                <c:pt idx="72">
                  <c:v>0.18043513065064143</c:v>
                </c:pt>
                <c:pt idx="73">
                  <c:v>0.17094592388384744</c:v>
                </c:pt>
                <c:pt idx="74">
                  <c:v>0.16082048974007246</c:v>
                </c:pt>
                <c:pt idx="75">
                  <c:v>0.15097614228475076</c:v>
                </c:pt>
                <c:pt idx="76">
                  <c:v>0.14128098349470908</c:v>
                </c:pt>
                <c:pt idx="77">
                  <c:v>0.13203447136563873</c:v>
                </c:pt>
                <c:pt idx="78">
                  <c:v>0.12308428899108914</c:v>
                </c:pt>
                <c:pt idx="79">
                  <c:v>0.11410128852280477</c:v>
                </c:pt>
                <c:pt idx="80">
                  <c:v>0.10602024529966281</c:v>
                </c:pt>
                <c:pt idx="81">
                  <c:v>9.8331711027758506E-2</c:v>
                </c:pt>
                <c:pt idx="82">
                  <c:v>9.0515885778768346E-2</c:v>
                </c:pt>
                <c:pt idx="83">
                  <c:v>8.3765539472472783E-2</c:v>
                </c:pt>
                <c:pt idx="84">
                  <c:v>7.7497681708902921E-2</c:v>
                </c:pt>
                <c:pt idx="85">
                  <c:v>7.1248593392356452E-2</c:v>
                </c:pt>
                <c:pt idx="86">
                  <c:v>6.5354418255888613E-2</c:v>
                </c:pt>
                <c:pt idx="87">
                  <c:v>5.9768005173492345E-2</c:v>
                </c:pt>
                <c:pt idx="88">
                  <c:v>5.4697353744454169E-2</c:v>
                </c:pt>
                <c:pt idx="89">
                  <c:v>4.9277021829658763E-2</c:v>
                </c:pt>
                <c:pt idx="90">
                  <c:v>4.4800224329018312E-2</c:v>
                </c:pt>
                <c:pt idx="91">
                  <c:v>4.0517434658064899E-2</c:v>
                </c:pt>
                <c:pt idx="92">
                  <c:v>3.6102803841050468E-2</c:v>
                </c:pt>
                <c:pt idx="93">
                  <c:v>3.1860226288416893E-2</c:v>
                </c:pt>
                <c:pt idx="94">
                  <c:v>2.8747910709264968E-2</c:v>
                </c:pt>
                <c:pt idx="95">
                  <c:v>2.532191785637361E-2</c:v>
                </c:pt>
                <c:pt idx="96">
                  <c:v>2.2427270985580838E-2</c:v>
                </c:pt>
                <c:pt idx="97">
                  <c:v>1.9760815088902817E-2</c:v>
                </c:pt>
                <c:pt idx="98">
                  <c:v>1.6977931743567543E-2</c:v>
                </c:pt>
                <c:pt idx="99">
                  <c:v>1.4698467718244568E-2</c:v>
                </c:pt>
                <c:pt idx="100">
                  <c:v>1.2341593943228091E-2</c:v>
                </c:pt>
                <c:pt idx="101">
                  <c:v>1.0734417384015815E-2</c:v>
                </c:pt>
                <c:pt idx="102">
                  <c:v>8.7475861009211897E-3</c:v>
                </c:pt>
                <c:pt idx="103">
                  <c:v>7.1555957306642659E-3</c:v>
                </c:pt>
                <c:pt idx="104">
                  <c:v>5.3558332695695654E-3</c:v>
                </c:pt>
                <c:pt idx="105">
                  <c:v>4.435390962964636E-3</c:v>
                </c:pt>
                <c:pt idx="106">
                  <c:v>3.6918364752772659E-3</c:v>
                </c:pt>
                <c:pt idx="107">
                  <c:v>2.7475057815518067E-3</c:v>
                </c:pt>
                <c:pt idx="108">
                  <c:v>2.135621808589061E-3</c:v>
                </c:pt>
                <c:pt idx="109">
                  <c:v>1.5485931336544079E-3</c:v>
                </c:pt>
                <c:pt idx="110">
                  <c:v>1.3842182794192581E-3</c:v>
                </c:pt>
                <c:pt idx="111">
                  <c:v>4.5359496973207403E-4</c:v>
                </c:pt>
                <c:pt idx="112">
                  <c:v>1.7631904779547014E-4</c:v>
                </c:pt>
                <c:pt idx="113">
                  <c:v>7.8831677498225616E-5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Table!$F$137:$F$255</c:f>
              <c:numCache>
                <c:formatCode>????0.00</c:formatCode>
                <c:ptCount val="119"/>
                <c:pt idx="0">
                  <c:v>0.28470031644445304</c:v>
                </c:pt>
                <c:pt idx="1">
                  <c:v>0.29934275469133914</c:v>
                </c:pt>
                <c:pt idx="2">
                  <c:v>0.33930122815631725</c:v>
                </c:pt>
                <c:pt idx="3">
                  <c:v>0.37747075157088428</c:v>
                </c:pt>
                <c:pt idx="4">
                  <c:v>0.40699613123025358</c:v>
                </c:pt>
                <c:pt idx="5">
                  <c:v>0.44421851059427653</c:v>
                </c:pt>
                <c:pt idx="6">
                  <c:v>0.48395148426633405</c:v>
                </c:pt>
                <c:pt idx="7">
                  <c:v>0.52915655629974678</c:v>
                </c:pt>
                <c:pt idx="8">
                  <c:v>0.58272012404389872</c:v>
                </c:pt>
                <c:pt idx="9">
                  <c:v>0.63693018442145977</c:v>
                </c:pt>
                <c:pt idx="10">
                  <c:v>0.69939344737936027</c:v>
                </c:pt>
                <c:pt idx="11">
                  <c:v>0.76256330630193048</c:v>
                </c:pt>
                <c:pt idx="12">
                  <c:v>0.83362565797672217</c:v>
                </c:pt>
                <c:pt idx="13">
                  <c:v>0.90664231124330752</c:v>
                </c:pt>
                <c:pt idx="14">
                  <c:v>0.99341445187805044</c:v>
                </c:pt>
                <c:pt idx="15">
                  <c:v>1.0878384922588629</c:v>
                </c:pt>
                <c:pt idx="16">
                  <c:v>1.1888922265515414</c:v>
                </c:pt>
                <c:pt idx="17">
                  <c:v>1.3001085447388792</c:v>
                </c:pt>
                <c:pt idx="18">
                  <c:v>1.4223140697669565</c:v>
                </c:pt>
                <c:pt idx="19">
                  <c:v>1.5557194777371277</c:v>
                </c:pt>
                <c:pt idx="20">
                  <c:v>1.702985576365301</c:v>
                </c:pt>
                <c:pt idx="21">
                  <c:v>1.863120076722071</c:v>
                </c:pt>
                <c:pt idx="22">
                  <c:v>2.0335673743813736</c:v>
                </c:pt>
                <c:pt idx="23">
                  <c:v>2.2400044389908067</c:v>
                </c:pt>
                <c:pt idx="24">
                  <c:v>2.428386606634469</c:v>
                </c:pt>
                <c:pt idx="25">
                  <c:v>2.6727976566906237</c:v>
                </c:pt>
                <c:pt idx="26">
                  <c:v>2.9173590998357621</c:v>
                </c:pt>
                <c:pt idx="27">
                  <c:v>3.1796297334912298</c:v>
                </c:pt>
                <c:pt idx="28">
                  <c:v>3.4807465247008582</c:v>
                </c:pt>
                <c:pt idx="29">
                  <c:v>3.8184542958543326</c:v>
                </c:pt>
                <c:pt idx="30">
                  <c:v>4.1753742900024235</c:v>
                </c:pt>
                <c:pt idx="31">
                  <c:v>4.5798447337114112</c:v>
                </c:pt>
                <c:pt idx="32">
                  <c:v>5.0135097641564474</c:v>
                </c:pt>
                <c:pt idx="33">
                  <c:v>5.4652751508880595</c:v>
                </c:pt>
                <c:pt idx="34">
                  <c:v>5.8385543913678122</c:v>
                </c:pt>
                <c:pt idx="35">
                  <c:v>6.472574999576711</c:v>
                </c:pt>
                <c:pt idx="36">
                  <c:v>7.0923123969976967</c:v>
                </c:pt>
                <c:pt idx="37">
                  <c:v>7.7206277706051498</c:v>
                </c:pt>
                <c:pt idx="38">
                  <c:v>8.565213796604473</c:v>
                </c:pt>
                <c:pt idx="39">
                  <c:v>9.1107644573712125</c:v>
                </c:pt>
                <c:pt idx="40">
                  <c:v>10.25731393197</c:v>
                </c:pt>
                <c:pt idx="41">
                  <c:v>11.102736553217003</c:v>
                </c:pt>
                <c:pt idx="42">
                  <c:v>12.178956685228822</c:v>
                </c:pt>
                <c:pt idx="43">
                  <c:v>13.32093794728959</c:v>
                </c:pt>
                <c:pt idx="44">
                  <c:v>14.607746496273901</c:v>
                </c:pt>
                <c:pt idx="45">
                  <c:v>15.97042359710108</c:v>
                </c:pt>
                <c:pt idx="46">
                  <c:v>17.422773071357849</c:v>
                </c:pt>
                <c:pt idx="47">
                  <c:v>19.145725172017112</c:v>
                </c:pt>
                <c:pt idx="48">
                  <c:v>21.043436557610985</c:v>
                </c:pt>
                <c:pt idx="49">
                  <c:v>22.793310638328325</c:v>
                </c:pt>
                <c:pt idx="50">
                  <c:v>25.146690443722989</c:v>
                </c:pt>
                <c:pt idx="51">
                  <c:v>27.419483990053333</c:v>
                </c:pt>
                <c:pt idx="52">
                  <c:v>30.032354942014472</c:v>
                </c:pt>
                <c:pt idx="53">
                  <c:v>32.864781835780832</c:v>
                </c:pt>
                <c:pt idx="54">
                  <c:v>35.875268397108393</c:v>
                </c:pt>
                <c:pt idx="55">
                  <c:v>39.034726410478157</c:v>
                </c:pt>
                <c:pt idx="56">
                  <c:v>43.051591056400611</c:v>
                </c:pt>
                <c:pt idx="57">
                  <c:v>47.237286948079948</c:v>
                </c:pt>
                <c:pt idx="58">
                  <c:v>51.639149277107421</c:v>
                </c:pt>
                <c:pt idx="59">
                  <c:v>56.454108539930026</c:v>
                </c:pt>
                <c:pt idx="60">
                  <c:v>61.694598669352644</c:v>
                </c:pt>
                <c:pt idx="61">
                  <c:v>67.706452616318273</c:v>
                </c:pt>
                <c:pt idx="62">
                  <c:v>73.796532531288619</c:v>
                </c:pt>
                <c:pt idx="63">
                  <c:v>80.671810271815161</c:v>
                </c:pt>
                <c:pt idx="64">
                  <c:v>88.410184067558177</c:v>
                </c:pt>
                <c:pt idx="65">
                  <c:v>96.45846034206032</c:v>
                </c:pt>
                <c:pt idx="66">
                  <c:v>105.87551568788176</c:v>
                </c:pt>
                <c:pt idx="67">
                  <c:v>115.5585278253282</c:v>
                </c:pt>
                <c:pt idx="68">
                  <c:v>126.87788576846359</c:v>
                </c:pt>
                <c:pt idx="69">
                  <c:v>138.51985323845003</c:v>
                </c:pt>
                <c:pt idx="70">
                  <c:v>151.56350585949784</c:v>
                </c:pt>
                <c:pt idx="71">
                  <c:v>165.51216479528335</c:v>
                </c:pt>
                <c:pt idx="72">
                  <c:v>181.57666798407757</c:v>
                </c:pt>
                <c:pt idx="73">
                  <c:v>197.33493706365229</c:v>
                </c:pt>
                <c:pt idx="74">
                  <c:v>216.21945046279455</c:v>
                </c:pt>
                <c:pt idx="75">
                  <c:v>236.9621367786601</c:v>
                </c:pt>
                <c:pt idx="76">
                  <c:v>259.51329477880256</c:v>
                </c:pt>
                <c:pt idx="77">
                  <c:v>283.86098788772927</c:v>
                </c:pt>
                <c:pt idx="78">
                  <c:v>310.55027372124141</c:v>
                </c:pt>
                <c:pt idx="79">
                  <c:v>340.86972745299579</c:v>
                </c:pt>
                <c:pt idx="80">
                  <c:v>372.72589453372575</c:v>
                </c:pt>
                <c:pt idx="81">
                  <c:v>406.66164765693611</c:v>
                </c:pt>
                <c:pt idx="82">
                  <c:v>446.1604889368291</c:v>
                </c:pt>
                <c:pt idx="83">
                  <c:v>487.65818913014795</c:v>
                </c:pt>
                <c:pt idx="84">
                  <c:v>533.06004647767099</c:v>
                </c:pt>
                <c:pt idx="85">
                  <c:v>583.80346386020915</c:v>
                </c:pt>
                <c:pt idx="86">
                  <c:v>638.37261118610354</c:v>
                </c:pt>
                <c:pt idx="87">
                  <c:v>698.56712845371749</c:v>
                </c:pt>
                <c:pt idx="88">
                  <c:v>764.779473705839</c:v>
                </c:pt>
                <c:pt idx="89">
                  <c:v>835.89653252879873</c:v>
                </c:pt>
                <c:pt idx="90">
                  <c:v>913.04416088313098</c:v>
                </c:pt>
                <c:pt idx="91">
                  <c:v>999.88888837392562</c:v>
                </c:pt>
                <c:pt idx="92">
                  <c:v>1093.9895818166121</c:v>
                </c:pt>
                <c:pt idx="93">
                  <c:v>1197.646619401512</c:v>
                </c:pt>
                <c:pt idx="94">
                  <c:v>1308.7299088823263</c:v>
                </c:pt>
                <c:pt idx="95">
                  <c:v>1432.9697424693634</c:v>
                </c:pt>
                <c:pt idx="96">
                  <c:v>1566.9580093672359</c:v>
                </c:pt>
                <c:pt idx="97">
                  <c:v>1714.0340988153155</c:v>
                </c:pt>
                <c:pt idx="98">
                  <c:v>1875.9400608600702</c:v>
                </c:pt>
                <c:pt idx="99">
                  <c:v>2052.9910762925433</c:v>
                </c:pt>
                <c:pt idx="100">
                  <c:v>2241.2397494962456</c:v>
                </c:pt>
                <c:pt idx="101">
                  <c:v>2448.5884154358741</c:v>
                </c:pt>
                <c:pt idx="102">
                  <c:v>2693.5282324996824</c:v>
                </c:pt>
                <c:pt idx="103">
                  <c:v>2938.3186468767844</c:v>
                </c:pt>
                <c:pt idx="104">
                  <c:v>3221.1557801764457</c:v>
                </c:pt>
                <c:pt idx="105">
                  <c:v>3522.3343011907418</c:v>
                </c:pt>
                <c:pt idx="106">
                  <c:v>3842.7033397215791</c:v>
                </c:pt>
                <c:pt idx="107">
                  <c:v>4200.9452233585507</c:v>
                </c:pt>
                <c:pt idx="108">
                  <c:v>4596.6249915704084</c:v>
                </c:pt>
                <c:pt idx="109">
                  <c:v>5030.5139449269454</c:v>
                </c:pt>
                <c:pt idx="110">
                  <c:v>5519.8154716141307</c:v>
                </c:pt>
                <c:pt idx="111">
                  <c:v>6028.0256378424465</c:v>
                </c:pt>
                <c:pt idx="112">
                  <c:v>6592.4494849111607</c:v>
                </c:pt>
                <c:pt idx="113">
                  <c:v>7214.1331996141298</c:v>
                </c:pt>
                <c:pt idx="114">
                  <c:v>7892.1645423938544</c:v>
                </c:pt>
                <c:pt idx="115">
                  <c:v>8625.76706086376</c:v>
                </c:pt>
                <c:pt idx="116">
                  <c:v>9435.5789330564021</c:v>
                </c:pt>
                <c:pt idx="117">
                  <c:v>10320.472647070133</c:v>
                </c:pt>
                <c:pt idx="118">
                  <c:v>11203.379967727122</c:v>
                </c:pt>
              </c:numCache>
            </c:numRef>
          </c:yVal>
          <c:smooth val="0"/>
        </c:ser>
        <c:ser>
          <c:idx val="4"/>
          <c:order val="3"/>
          <c:tx>
            <c:v>MC 13</c:v>
          </c:tx>
          <c:spPr>
            <a:ln w="12700">
              <a:solidFill>
                <a:srgbClr val="00FF00"/>
              </a:solidFill>
            </a:ln>
          </c:spPr>
          <c:marker>
            <c:symbol val="circle"/>
            <c:size val="5"/>
            <c:spPr>
              <a:solidFill>
                <a:srgbClr val="00FF00"/>
              </a:solidFill>
              <a:ln w="0">
                <a:solidFill>
                  <a:srgbClr val="00FF00"/>
                </a:solidFill>
              </a:ln>
            </c:spPr>
          </c:marker>
          <c:xVal>
            <c:numRef>
              <c:f>Table!$C$257:$C$375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0.99876687311506884</c:v>
                </c:pt>
                <c:pt idx="24">
                  <c:v>0.99618805225211493</c:v>
                </c:pt>
                <c:pt idx="25">
                  <c:v>0.98411698555002758</c:v>
                </c:pt>
                <c:pt idx="26">
                  <c:v>0.94054112224728148</c:v>
                </c:pt>
                <c:pt idx="27">
                  <c:v>0.81642851592345611</c:v>
                </c:pt>
                <c:pt idx="28">
                  <c:v>0.70614352978876227</c:v>
                </c:pt>
                <c:pt idx="29">
                  <c:v>0.63950918648742183</c:v>
                </c:pt>
                <c:pt idx="30">
                  <c:v>0.59679293278040924</c:v>
                </c:pt>
                <c:pt idx="31">
                  <c:v>0.56412977139208387</c:v>
                </c:pt>
                <c:pt idx="32">
                  <c:v>0.54144497350701715</c:v>
                </c:pt>
                <c:pt idx="33">
                  <c:v>0.52380516942745092</c:v>
                </c:pt>
                <c:pt idx="34">
                  <c:v>0.50691342105568049</c:v>
                </c:pt>
                <c:pt idx="35">
                  <c:v>0.4909148273784163</c:v>
                </c:pt>
                <c:pt idx="36">
                  <c:v>0.47552223306037544</c:v>
                </c:pt>
                <c:pt idx="37">
                  <c:v>0.46062403427988707</c:v>
                </c:pt>
                <c:pt idx="38">
                  <c:v>0.44635148699026683</c:v>
                </c:pt>
                <c:pt idx="39">
                  <c:v>0.43271265405287163</c:v>
                </c:pt>
                <c:pt idx="40">
                  <c:v>0.42041026749768073</c:v>
                </c:pt>
                <c:pt idx="41">
                  <c:v>0.4089979830392596</c:v>
                </c:pt>
                <c:pt idx="42">
                  <c:v>0.39773125114295604</c:v>
                </c:pt>
                <c:pt idx="43">
                  <c:v>0.38721956682324088</c:v>
                </c:pt>
                <c:pt idx="44">
                  <c:v>0.37834339629298053</c:v>
                </c:pt>
                <c:pt idx="45">
                  <c:v>0.37038217829692466</c:v>
                </c:pt>
                <c:pt idx="46">
                  <c:v>0.36183631572383257</c:v>
                </c:pt>
                <c:pt idx="47">
                  <c:v>0.35383082337699989</c:v>
                </c:pt>
                <c:pt idx="48">
                  <c:v>0.34627238532810012</c:v>
                </c:pt>
                <c:pt idx="49">
                  <c:v>0.33947112489328346</c:v>
                </c:pt>
                <c:pt idx="50">
                  <c:v>0.33225942651936602</c:v>
                </c:pt>
                <c:pt idx="51">
                  <c:v>0.32526428195738</c:v>
                </c:pt>
                <c:pt idx="52">
                  <c:v>0.31809599577620573</c:v>
                </c:pt>
                <c:pt idx="53">
                  <c:v>0.31104126087955464</c:v>
                </c:pt>
                <c:pt idx="54">
                  <c:v>0.30420444910465272</c:v>
                </c:pt>
                <c:pt idx="55">
                  <c:v>0.29700816814498066</c:v>
                </c:pt>
                <c:pt idx="56">
                  <c:v>0.28967135542585609</c:v>
                </c:pt>
                <c:pt idx="57">
                  <c:v>0.28230431646038234</c:v>
                </c:pt>
                <c:pt idx="58">
                  <c:v>0.27505955179012331</c:v>
                </c:pt>
                <c:pt idx="59">
                  <c:v>0.26755395895715628</c:v>
                </c:pt>
                <c:pt idx="60">
                  <c:v>0.25981847422032878</c:v>
                </c:pt>
                <c:pt idx="61">
                  <c:v>0.25214942636725535</c:v>
                </c:pt>
                <c:pt idx="62">
                  <c:v>0.24425849960851465</c:v>
                </c:pt>
                <c:pt idx="63">
                  <c:v>0.23623637268315434</c:v>
                </c:pt>
                <c:pt idx="64">
                  <c:v>0.22835776971277411</c:v>
                </c:pt>
                <c:pt idx="65">
                  <c:v>0.22039320451494115</c:v>
                </c:pt>
                <c:pt idx="66">
                  <c:v>0.21207632097249762</c:v>
                </c:pt>
                <c:pt idx="67">
                  <c:v>0.20405302759803312</c:v>
                </c:pt>
                <c:pt idx="68">
                  <c:v>0.19586059910347708</c:v>
                </c:pt>
                <c:pt idx="69">
                  <c:v>0.18770899632756399</c:v>
                </c:pt>
                <c:pt idx="70">
                  <c:v>0.17960329078813719</c:v>
                </c:pt>
                <c:pt idx="71">
                  <c:v>0.17150742399332763</c:v>
                </c:pt>
                <c:pt idx="72">
                  <c:v>0.16325860022034833</c:v>
                </c:pt>
                <c:pt idx="73">
                  <c:v>0.15579616600423229</c:v>
                </c:pt>
                <c:pt idx="74">
                  <c:v>0.14762970368103667</c:v>
                </c:pt>
                <c:pt idx="75">
                  <c:v>0.13970885496701746</c:v>
                </c:pt>
                <c:pt idx="76">
                  <c:v>0.13161466177309622</c:v>
                </c:pt>
                <c:pt idx="77">
                  <c:v>0.12392761003167729</c:v>
                </c:pt>
                <c:pt idx="78">
                  <c:v>0.11652157109398453</c:v>
                </c:pt>
                <c:pt idx="79">
                  <c:v>0.10874946999832469</c:v>
                </c:pt>
                <c:pt idx="80">
                  <c:v>0.10122698901093774</c:v>
                </c:pt>
                <c:pt idx="81">
                  <c:v>9.4229308690029767E-2</c:v>
                </c:pt>
                <c:pt idx="82">
                  <c:v>8.7222803928073467E-2</c:v>
                </c:pt>
                <c:pt idx="83">
                  <c:v>8.0737752630819171E-2</c:v>
                </c:pt>
                <c:pt idx="84">
                  <c:v>7.4470472309778657E-2</c:v>
                </c:pt>
                <c:pt idx="85">
                  <c:v>6.7933995821587878E-2</c:v>
                </c:pt>
                <c:pt idx="86">
                  <c:v>6.2478868368057383E-2</c:v>
                </c:pt>
                <c:pt idx="87">
                  <c:v>5.7135010016020282E-2</c:v>
                </c:pt>
                <c:pt idx="88">
                  <c:v>5.207972102929681E-2</c:v>
                </c:pt>
                <c:pt idx="89">
                  <c:v>4.703203931933897E-2</c:v>
                </c:pt>
                <c:pt idx="90">
                  <c:v>4.2487452179488572E-2</c:v>
                </c:pt>
                <c:pt idx="91">
                  <c:v>3.8313491563664703E-2</c:v>
                </c:pt>
                <c:pt idx="92">
                  <c:v>3.3943973219783041E-2</c:v>
                </c:pt>
                <c:pt idx="93">
                  <c:v>3.0001983830135637E-2</c:v>
                </c:pt>
                <c:pt idx="94">
                  <c:v>2.5938278012236582E-2</c:v>
                </c:pt>
                <c:pt idx="95">
                  <c:v>2.2433047739299328E-2</c:v>
                </c:pt>
                <c:pt idx="96">
                  <c:v>1.9956321285089507E-2</c:v>
                </c:pt>
                <c:pt idx="97">
                  <c:v>1.73922632936091E-2</c:v>
                </c:pt>
                <c:pt idx="98">
                  <c:v>1.5197208940445295E-2</c:v>
                </c:pt>
                <c:pt idx="99">
                  <c:v>1.3171644713622199E-2</c:v>
                </c:pt>
                <c:pt idx="100">
                  <c:v>1.123442632763838E-2</c:v>
                </c:pt>
                <c:pt idx="101">
                  <c:v>1.0040591027202339E-2</c:v>
                </c:pt>
                <c:pt idx="102">
                  <c:v>9.1826930687410879E-3</c:v>
                </c:pt>
                <c:pt idx="103">
                  <c:v>8.6259418398461074E-3</c:v>
                </c:pt>
                <c:pt idx="104">
                  <c:v>6.8669365908943236E-3</c:v>
                </c:pt>
                <c:pt idx="105">
                  <c:v>5.7709815848439039E-3</c:v>
                </c:pt>
                <c:pt idx="106">
                  <c:v>5.1345060954440802E-3</c:v>
                </c:pt>
                <c:pt idx="107">
                  <c:v>4.5641631987276554E-3</c:v>
                </c:pt>
                <c:pt idx="108">
                  <c:v>3.647334202921293E-3</c:v>
                </c:pt>
                <c:pt idx="109">
                  <c:v>2.4031894454743519E-3</c:v>
                </c:pt>
                <c:pt idx="110">
                  <c:v>2.2413065958994949E-3</c:v>
                </c:pt>
                <c:pt idx="111">
                  <c:v>1.395580280263431E-3</c:v>
                </c:pt>
                <c:pt idx="112">
                  <c:v>3.4983330086690856E-4</c:v>
                </c:pt>
                <c:pt idx="113">
                  <c:v>3.4983330086690856E-4</c:v>
                </c:pt>
                <c:pt idx="114">
                  <c:v>3.4983330086690856E-4</c:v>
                </c:pt>
                <c:pt idx="115">
                  <c:v>3.4983330086690856E-4</c:v>
                </c:pt>
                <c:pt idx="116">
                  <c:v>2.6899330643648245E-4</c:v>
                </c:pt>
                <c:pt idx="117">
                  <c:v>2.6899330643648245E-4</c:v>
                </c:pt>
                <c:pt idx="118">
                  <c:v>0</c:v>
                </c:pt>
              </c:numCache>
            </c:numRef>
          </c:xVal>
          <c:yVal>
            <c:numRef>
              <c:f>Table!$F$257:$F$375</c:f>
              <c:numCache>
                <c:formatCode>????0.00</c:formatCode>
                <c:ptCount val="119"/>
                <c:pt idx="0">
                  <c:v>0.28470031644445304</c:v>
                </c:pt>
                <c:pt idx="1">
                  <c:v>0.29934275469133914</c:v>
                </c:pt>
                <c:pt idx="2">
                  <c:v>0.33930122815631725</c:v>
                </c:pt>
                <c:pt idx="3">
                  <c:v>0.37747075157088428</c:v>
                </c:pt>
                <c:pt idx="4">
                  <c:v>0.40699613123025358</c:v>
                </c:pt>
                <c:pt idx="5">
                  <c:v>0.44421851059427653</c:v>
                </c:pt>
                <c:pt idx="6">
                  <c:v>0.48395148426633405</c:v>
                </c:pt>
                <c:pt idx="7">
                  <c:v>0.52915655629974678</c:v>
                </c:pt>
                <c:pt idx="8">
                  <c:v>0.58272012404389872</c:v>
                </c:pt>
                <c:pt idx="9">
                  <c:v>0.63693018442145977</c:v>
                </c:pt>
                <c:pt idx="10">
                  <c:v>0.69939344737936027</c:v>
                </c:pt>
                <c:pt idx="11">
                  <c:v>0.76256330630193048</c:v>
                </c:pt>
                <c:pt idx="12">
                  <c:v>0.83362565797672217</c:v>
                </c:pt>
                <c:pt idx="13">
                  <c:v>0.90664231124330752</c:v>
                </c:pt>
                <c:pt idx="14">
                  <c:v>0.99341445187805044</c:v>
                </c:pt>
                <c:pt idx="15">
                  <c:v>1.0878384922588629</c:v>
                </c:pt>
                <c:pt idx="16">
                  <c:v>1.1888922265515414</c:v>
                </c:pt>
                <c:pt idx="17">
                  <c:v>1.3001085447388792</c:v>
                </c:pt>
                <c:pt idx="18">
                  <c:v>1.4223140697669565</c:v>
                </c:pt>
                <c:pt idx="19">
                  <c:v>1.5557194777371277</c:v>
                </c:pt>
                <c:pt idx="20">
                  <c:v>1.702985576365301</c:v>
                </c:pt>
                <c:pt idx="21">
                  <c:v>1.863120076722071</c:v>
                </c:pt>
                <c:pt idx="22">
                  <c:v>2.0335673743813736</c:v>
                </c:pt>
                <c:pt idx="23">
                  <c:v>2.2400044389908067</c:v>
                </c:pt>
                <c:pt idx="24">
                  <c:v>2.428386606634469</c:v>
                </c:pt>
                <c:pt idx="25">
                  <c:v>2.6727976566906237</c:v>
                </c:pt>
                <c:pt idx="26">
                  <c:v>2.9173590998357621</c:v>
                </c:pt>
                <c:pt idx="27">
                  <c:v>3.1796297334912298</c:v>
                </c:pt>
                <c:pt idx="28">
                  <c:v>3.4807465247008582</c:v>
                </c:pt>
                <c:pt idx="29">
                  <c:v>3.8184542958543326</c:v>
                </c:pt>
                <c:pt idx="30">
                  <c:v>4.1753742900024235</c:v>
                </c:pt>
                <c:pt idx="31">
                  <c:v>4.5798447337114112</c:v>
                </c:pt>
                <c:pt idx="32">
                  <c:v>5.0135097641564474</c:v>
                </c:pt>
                <c:pt idx="33">
                  <c:v>5.4652751508880595</c:v>
                </c:pt>
                <c:pt idx="34">
                  <c:v>5.6329769211881375</c:v>
                </c:pt>
                <c:pt idx="35">
                  <c:v>6.6430176255271682</c:v>
                </c:pt>
                <c:pt idx="36">
                  <c:v>7.0734300685208513</c:v>
                </c:pt>
                <c:pt idx="37">
                  <c:v>7.7008513489254566</c:v>
                </c:pt>
                <c:pt idx="38">
                  <c:v>8.5485437019526778</c:v>
                </c:pt>
                <c:pt idx="39">
                  <c:v>9.1001977706603956</c:v>
                </c:pt>
                <c:pt idx="40">
                  <c:v>10.250481018722841</c:v>
                </c:pt>
                <c:pt idx="41">
                  <c:v>11.099051653015238</c:v>
                </c:pt>
                <c:pt idx="42">
                  <c:v>12.177742040925919</c:v>
                </c:pt>
                <c:pt idx="43">
                  <c:v>13.321106128808454</c:v>
                </c:pt>
                <c:pt idx="44">
                  <c:v>14.608768522426994</c:v>
                </c:pt>
                <c:pt idx="45">
                  <c:v>15.971984666583863</c:v>
                </c:pt>
                <c:pt idx="46">
                  <c:v>17.424516696848286</c:v>
                </c:pt>
                <c:pt idx="47">
                  <c:v>19.147795098403126</c:v>
                </c:pt>
                <c:pt idx="48">
                  <c:v>21.045532358076823</c:v>
                </c:pt>
                <c:pt idx="49">
                  <c:v>22.795402126447524</c:v>
                </c:pt>
                <c:pt idx="50">
                  <c:v>25.148737370926934</c:v>
                </c:pt>
                <c:pt idx="51">
                  <c:v>27.421430295835737</c:v>
                </c:pt>
                <c:pt idx="52">
                  <c:v>30.034065506180688</c:v>
                </c:pt>
                <c:pt idx="53">
                  <c:v>32.866305531592758</c:v>
                </c:pt>
                <c:pt idx="54">
                  <c:v>35.876536227019827</c:v>
                </c:pt>
                <c:pt idx="55">
                  <c:v>39.035680876533931</c:v>
                </c:pt>
                <c:pt idx="56">
                  <c:v>43.052266657373821</c:v>
                </c:pt>
                <c:pt idx="57">
                  <c:v>47.237629060913193</c:v>
                </c:pt>
                <c:pt idx="58">
                  <c:v>51.639212524858102</c:v>
                </c:pt>
                <c:pt idx="59">
                  <c:v>56.453861298722813</c:v>
                </c:pt>
                <c:pt idx="60">
                  <c:v>61.694109936733724</c:v>
                </c:pt>
                <c:pt idx="61">
                  <c:v>67.705860387380056</c:v>
                </c:pt>
                <c:pt idx="62">
                  <c:v>73.795888554190753</c:v>
                </c:pt>
                <c:pt idx="63">
                  <c:v>80.671269791036593</c:v>
                </c:pt>
                <c:pt idx="64">
                  <c:v>88.409971325124047</c:v>
                </c:pt>
                <c:pt idx="65">
                  <c:v>96.458742082040644</c:v>
                </c:pt>
                <c:pt idx="66">
                  <c:v>105.87651615230166</c:v>
                </c:pt>
                <c:pt idx="67">
                  <c:v>115.56040225866664</c:v>
                </c:pt>
                <c:pt idx="68">
                  <c:v>126.88082966376814</c:v>
                </c:pt>
                <c:pt idx="69">
                  <c:v>138.52395859244896</c:v>
                </c:pt>
                <c:pt idx="70">
                  <c:v>151.56891066728355</c:v>
                </c:pt>
                <c:pt idx="71">
                  <c:v>165.51891505521996</c:v>
                </c:pt>
                <c:pt idx="72">
                  <c:v>181.58487869207542</c:v>
                </c:pt>
                <c:pt idx="73">
                  <c:v>197.34457372093829</c:v>
                </c:pt>
                <c:pt idx="74">
                  <c:v>216.23055906773283</c:v>
                </c:pt>
                <c:pt idx="75">
                  <c:v>236.97467133288652</c:v>
                </c:pt>
                <c:pt idx="76">
                  <c:v>259.52716328558887</c:v>
                </c:pt>
                <c:pt idx="77">
                  <c:v>283.87607535116513</c:v>
                </c:pt>
                <c:pt idx="78">
                  <c:v>310.566649138873</c:v>
                </c:pt>
                <c:pt idx="79">
                  <c:v>340.88713783382036</c:v>
                </c:pt>
                <c:pt idx="80">
                  <c:v>372.74406388755853</c:v>
                </c:pt>
                <c:pt idx="81">
                  <c:v>406.68059898295911</c:v>
                </c:pt>
                <c:pt idx="82">
                  <c:v>446.18022223504238</c:v>
                </c:pt>
                <c:pt idx="83">
                  <c:v>487.67842841036673</c:v>
                </c:pt>
                <c:pt idx="84">
                  <c:v>533.08074574153102</c:v>
                </c:pt>
                <c:pt idx="85">
                  <c:v>583.8243471175258</c:v>
                </c:pt>
                <c:pt idx="86">
                  <c:v>638.3940004254257</c:v>
                </c:pt>
                <c:pt idx="87">
                  <c:v>698.58902367504515</c:v>
                </c:pt>
                <c:pt idx="88">
                  <c:v>764.80164491735138</c:v>
                </c:pt>
                <c:pt idx="89">
                  <c:v>835.91916372395247</c:v>
                </c:pt>
                <c:pt idx="90">
                  <c:v>913.06679207828472</c:v>
                </c:pt>
                <c:pt idx="91">
                  <c:v>999.91188755599251</c:v>
                </c:pt>
                <c:pt idx="92">
                  <c:v>1094.0126729954072</c:v>
                </c:pt>
                <c:pt idx="93">
                  <c:v>1197.6701705639484</c:v>
                </c:pt>
                <c:pt idx="94">
                  <c:v>1308.7536440382194</c:v>
                </c:pt>
                <c:pt idx="95">
                  <c:v>1432.9936616187128</c:v>
                </c:pt>
                <c:pt idx="96">
                  <c:v>1566.9822965034984</c:v>
                </c:pt>
                <c:pt idx="97">
                  <c:v>1714.0585699450346</c:v>
                </c:pt>
                <c:pt idx="98">
                  <c:v>1875.9648999767023</c:v>
                </c:pt>
                <c:pt idx="99">
                  <c:v>2053.0160994026323</c:v>
                </c:pt>
                <c:pt idx="100">
                  <c:v>2241.2649565997908</c:v>
                </c:pt>
                <c:pt idx="101">
                  <c:v>2448.613806532876</c:v>
                </c:pt>
                <c:pt idx="102">
                  <c:v>2693.5536235966838</c:v>
                </c:pt>
                <c:pt idx="103">
                  <c:v>2938.3444059606995</c:v>
                </c:pt>
                <c:pt idx="104">
                  <c:v>3221.1815392603608</c:v>
                </c:pt>
                <c:pt idx="105">
                  <c:v>3522.3604282615697</c:v>
                </c:pt>
                <c:pt idx="106">
                  <c:v>3842.729466792407</c:v>
                </c:pt>
                <c:pt idx="107">
                  <c:v>4200.9713504293786</c:v>
                </c:pt>
                <c:pt idx="108">
                  <c:v>4596.6514866281495</c:v>
                </c:pt>
                <c:pt idx="109">
                  <c:v>5030.5404399846866</c:v>
                </c:pt>
                <c:pt idx="110">
                  <c:v>5519.8423346587842</c:v>
                </c:pt>
                <c:pt idx="111">
                  <c:v>6028.0525008871</c:v>
                </c:pt>
                <c:pt idx="112">
                  <c:v>6592.4759799689018</c:v>
                </c:pt>
                <c:pt idx="113">
                  <c:v>7214.1604306456966</c:v>
                </c:pt>
                <c:pt idx="114">
                  <c:v>7892.1917734254212</c:v>
                </c:pt>
                <c:pt idx="115">
                  <c:v>8625.793555921502</c:v>
                </c:pt>
                <c:pt idx="116">
                  <c:v>9435.6054281141423</c:v>
                </c:pt>
                <c:pt idx="117">
                  <c:v>10320.499142127876</c:v>
                </c:pt>
                <c:pt idx="118">
                  <c:v>11203.406462784862</c:v>
                </c:pt>
              </c:numCache>
            </c:numRef>
          </c:yVal>
          <c:smooth val="0"/>
        </c:ser>
        <c:ser>
          <c:idx val="5"/>
          <c:order val="4"/>
          <c:tx>
            <c:v>MC 23</c:v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5"/>
            <c:spPr>
              <a:solidFill>
                <a:srgbClr val="800080"/>
              </a:solidFill>
              <a:ln w="0">
                <a:solidFill>
                  <a:srgbClr val="800080"/>
                </a:solidFill>
              </a:ln>
            </c:spPr>
          </c:marker>
          <c:xVal>
            <c:numRef>
              <c:f>Table!$C$377:$C$495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0.99878650312475759</c:v>
                </c:pt>
                <c:pt idx="26">
                  <c:v>0.99658396810704752</c:v>
                </c:pt>
                <c:pt idx="27">
                  <c:v>0.99294287341157694</c:v>
                </c:pt>
                <c:pt idx="28">
                  <c:v>0.98413094068401952</c:v>
                </c:pt>
                <c:pt idx="29">
                  <c:v>0.97298225419881146</c:v>
                </c:pt>
                <c:pt idx="30">
                  <c:v>0.96034923971925834</c:v>
                </c:pt>
                <c:pt idx="31">
                  <c:v>0.93832078583799072</c:v>
                </c:pt>
                <c:pt idx="32">
                  <c:v>0.8910256032234678</c:v>
                </c:pt>
                <c:pt idx="33">
                  <c:v>0.84633542455398392</c:v>
                </c:pt>
                <c:pt idx="34">
                  <c:v>0.80368470425681815</c:v>
                </c:pt>
                <c:pt idx="35">
                  <c:v>0.76489980208199748</c:v>
                </c:pt>
                <c:pt idx="36">
                  <c:v>0.72976133187755643</c:v>
                </c:pt>
                <c:pt idx="37">
                  <c:v>0.69760410821695329</c:v>
                </c:pt>
                <c:pt idx="38">
                  <c:v>0.67052220650433525</c:v>
                </c:pt>
                <c:pt idx="39">
                  <c:v>0.64878695799150532</c:v>
                </c:pt>
                <c:pt idx="40">
                  <c:v>0.63095987400719777</c:v>
                </c:pt>
                <c:pt idx="41">
                  <c:v>0.61443371132909652</c:v>
                </c:pt>
                <c:pt idx="42">
                  <c:v>0.60001572941550707</c:v>
                </c:pt>
                <c:pt idx="43">
                  <c:v>0.58706345327126153</c:v>
                </c:pt>
                <c:pt idx="44">
                  <c:v>0.57552537951899274</c:v>
                </c:pt>
                <c:pt idx="45">
                  <c:v>0.56364884559243722</c:v>
                </c:pt>
                <c:pt idx="46">
                  <c:v>0.55322115699455332</c:v>
                </c:pt>
                <c:pt idx="47">
                  <c:v>0.54354550332566154</c:v>
                </c:pt>
                <c:pt idx="48">
                  <c:v>0.53312206276849383</c:v>
                </c:pt>
                <c:pt idx="49">
                  <c:v>0.52431090185065976</c:v>
                </c:pt>
                <c:pt idx="50">
                  <c:v>0.51656629552757072</c:v>
                </c:pt>
                <c:pt idx="51">
                  <c:v>0.50791395864365207</c:v>
                </c:pt>
                <c:pt idx="52">
                  <c:v>0.49884498446404624</c:v>
                </c:pt>
                <c:pt idx="53">
                  <c:v>0.48977367221551893</c:v>
                </c:pt>
                <c:pt idx="54">
                  <c:v>0.48118729521962289</c:v>
                </c:pt>
                <c:pt idx="55">
                  <c:v>0.47216926459806541</c:v>
                </c:pt>
                <c:pt idx="56">
                  <c:v>0.46273742870796486</c:v>
                </c:pt>
                <c:pt idx="57">
                  <c:v>0.45329456108422106</c:v>
                </c:pt>
                <c:pt idx="58">
                  <c:v>0.44459078668403129</c:v>
                </c:pt>
                <c:pt idx="59">
                  <c:v>0.43489257558963001</c:v>
                </c:pt>
                <c:pt idx="60">
                  <c:v>0.42512415656648983</c:v>
                </c:pt>
                <c:pt idx="61">
                  <c:v>0.414939758858626</c:v>
                </c:pt>
                <c:pt idx="62">
                  <c:v>0.40425056877757326</c:v>
                </c:pt>
                <c:pt idx="63">
                  <c:v>0.39287013355948508</c:v>
                </c:pt>
                <c:pt idx="64">
                  <c:v>0.3814601596396715</c:v>
                </c:pt>
                <c:pt idx="65">
                  <c:v>0.36932149854953156</c:v>
                </c:pt>
                <c:pt idx="66">
                  <c:v>0.35630089151779398</c:v>
                </c:pt>
                <c:pt idx="67">
                  <c:v>0.34295486480885273</c:v>
                </c:pt>
                <c:pt idx="68">
                  <c:v>0.32877352181454911</c:v>
                </c:pt>
                <c:pt idx="69">
                  <c:v>0.31378498522303699</c:v>
                </c:pt>
                <c:pt idx="70">
                  <c:v>0.29871379295557032</c:v>
                </c:pt>
                <c:pt idx="71">
                  <c:v>0.28361447799995032</c:v>
                </c:pt>
                <c:pt idx="72">
                  <c:v>0.2681811155635011</c:v>
                </c:pt>
                <c:pt idx="73">
                  <c:v>0.25356344280569332</c:v>
                </c:pt>
                <c:pt idx="74">
                  <c:v>0.23798195876349004</c:v>
                </c:pt>
                <c:pt idx="75">
                  <c:v>0.2228627537567639</c:v>
                </c:pt>
                <c:pt idx="76">
                  <c:v>0.20820253473069594</c:v>
                </c:pt>
                <c:pt idx="77">
                  <c:v>0.19430643614480558</c:v>
                </c:pt>
                <c:pt idx="78">
                  <c:v>0.18153465233518407</c:v>
                </c:pt>
                <c:pt idx="79">
                  <c:v>0.16855059821193619</c:v>
                </c:pt>
                <c:pt idx="80">
                  <c:v>0.15695450083375828</c:v>
                </c:pt>
                <c:pt idx="81">
                  <c:v>0.14633189632114363</c:v>
                </c:pt>
                <c:pt idx="82">
                  <c:v>0.13572766705441841</c:v>
                </c:pt>
                <c:pt idx="83">
                  <c:v>0.12604299041532285</c:v>
                </c:pt>
                <c:pt idx="84">
                  <c:v>0.11679668523371922</c:v>
                </c:pt>
                <c:pt idx="85">
                  <c:v>0.10781487821516955</c:v>
                </c:pt>
                <c:pt idx="86">
                  <c:v>9.9653766318586245E-2</c:v>
                </c:pt>
                <c:pt idx="87">
                  <c:v>9.1727844397168745E-2</c:v>
                </c:pt>
                <c:pt idx="88">
                  <c:v>8.4560049556158257E-2</c:v>
                </c:pt>
                <c:pt idx="89">
                  <c:v>7.7915455264774724E-2</c:v>
                </c:pt>
                <c:pt idx="90">
                  <c:v>7.1554261271105646E-2</c:v>
                </c:pt>
                <c:pt idx="91">
                  <c:v>6.5131026124648606E-2</c:v>
                </c:pt>
                <c:pt idx="92">
                  <c:v>5.947928786116341E-2</c:v>
                </c:pt>
                <c:pt idx="93">
                  <c:v>5.3679889019598637E-2</c:v>
                </c:pt>
                <c:pt idx="94">
                  <c:v>4.8638683119537562E-2</c:v>
                </c:pt>
                <c:pt idx="95">
                  <c:v>4.3444547753686669E-2</c:v>
                </c:pt>
                <c:pt idx="96">
                  <c:v>3.8761428634632833E-2</c:v>
                </c:pt>
                <c:pt idx="97">
                  <c:v>3.4267462584376296E-2</c:v>
                </c:pt>
                <c:pt idx="98">
                  <c:v>2.991904955711544E-2</c:v>
                </c:pt>
                <c:pt idx="99">
                  <c:v>2.5965342080447651E-2</c:v>
                </c:pt>
                <c:pt idx="100">
                  <c:v>2.2322564839780679E-2</c:v>
                </c:pt>
                <c:pt idx="101">
                  <c:v>1.9007183109208459E-2</c:v>
                </c:pt>
                <c:pt idx="102">
                  <c:v>1.5722295066259329E-2</c:v>
                </c:pt>
                <c:pt idx="103">
                  <c:v>1.2838171794770536E-2</c:v>
                </c:pt>
                <c:pt idx="104">
                  <c:v>1.0294616252652267E-2</c:v>
                </c:pt>
                <c:pt idx="105">
                  <c:v>8.1213976554672662E-3</c:v>
                </c:pt>
                <c:pt idx="106">
                  <c:v>6.3317540835881037E-3</c:v>
                </c:pt>
                <c:pt idx="107">
                  <c:v>6.3317540835881037E-3</c:v>
                </c:pt>
                <c:pt idx="108">
                  <c:v>5.2113251120053938E-3</c:v>
                </c:pt>
                <c:pt idx="109">
                  <c:v>4.502857298267271E-3</c:v>
                </c:pt>
                <c:pt idx="110">
                  <c:v>3.6629965972551082E-3</c:v>
                </c:pt>
                <c:pt idx="111">
                  <c:v>3.3245364229685936E-3</c:v>
                </c:pt>
                <c:pt idx="112">
                  <c:v>2.694904341594917E-3</c:v>
                </c:pt>
                <c:pt idx="113">
                  <c:v>2.4408780928648621E-3</c:v>
                </c:pt>
                <c:pt idx="114">
                  <c:v>2.2891999879063318E-3</c:v>
                </c:pt>
                <c:pt idx="115">
                  <c:v>1.0369829624714555E-3</c:v>
                </c:pt>
                <c:pt idx="116">
                  <c:v>1.0369829624714555E-3</c:v>
                </c:pt>
                <c:pt idx="117">
                  <c:v>1.0369829624714555E-3</c:v>
                </c:pt>
                <c:pt idx="118">
                  <c:v>0</c:v>
                </c:pt>
              </c:numCache>
            </c:numRef>
          </c:xVal>
          <c:yVal>
            <c:numRef>
              <c:f>Table!$F$377:$F$495</c:f>
              <c:numCache>
                <c:formatCode>????0.00</c:formatCode>
                <c:ptCount val="119"/>
                <c:pt idx="0">
                  <c:v>0.2847088512971731</c:v>
                </c:pt>
                <c:pt idx="1">
                  <c:v>0.30008661202617359</c:v>
                </c:pt>
                <c:pt idx="2">
                  <c:v>0.3408612195524422</c:v>
                </c:pt>
                <c:pt idx="3">
                  <c:v>0.37834171083083207</c:v>
                </c:pt>
                <c:pt idx="4">
                  <c:v>0.4082016117965519</c:v>
                </c:pt>
                <c:pt idx="5">
                  <c:v>0.4446801562858792</c:v>
                </c:pt>
                <c:pt idx="6">
                  <c:v>0.48612270587805079</c:v>
                </c:pt>
                <c:pt idx="7">
                  <c:v>0.52988785841702724</c:v>
                </c:pt>
                <c:pt idx="8">
                  <c:v>0.58074228422670859</c:v>
                </c:pt>
                <c:pt idx="9">
                  <c:v>0.63689469740225513</c:v>
                </c:pt>
                <c:pt idx="10">
                  <c:v>0.69471693205235108</c:v>
                </c:pt>
                <c:pt idx="11">
                  <c:v>0.76069102913680464</c:v>
                </c:pt>
                <c:pt idx="12">
                  <c:v>0.83206935004335003</c:v>
                </c:pt>
                <c:pt idx="13">
                  <c:v>0.90836617181165835</c:v>
                </c:pt>
                <c:pt idx="14">
                  <c:v>0.99135755237250556</c:v>
                </c:pt>
                <c:pt idx="15">
                  <c:v>1.0870549927791575</c:v>
                </c:pt>
                <c:pt idx="16">
                  <c:v>1.1883083527849314</c:v>
                </c:pt>
                <c:pt idx="17">
                  <c:v>1.2992924331377274</c:v>
                </c:pt>
                <c:pt idx="18">
                  <c:v>1.421100144188493</c:v>
                </c:pt>
                <c:pt idx="19">
                  <c:v>1.5545208250530054</c:v>
                </c:pt>
                <c:pt idx="20">
                  <c:v>1.7018014778510804</c:v>
                </c:pt>
                <c:pt idx="21">
                  <c:v>1.861044220859432</c:v>
                </c:pt>
                <c:pt idx="22">
                  <c:v>2.0319604862155658</c:v>
                </c:pt>
                <c:pt idx="23">
                  <c:v>2.2386570103476897</c:v>
                </c:pt>
                <c:pt idx="24">
                  <c:v>2.4265754210467083</c:v>
                </c:pt>
                <c:pt idx="25">
                  <c:v>2.6705554161202203</c:v>
                </c:pt>
                <c:pt idx="26">
                  <c:v>2.9157798825608783</c:v>
                </c:pt>
                <c:pt idx="27">
                  <c:v>3.1784014334239745</c:v>
                </c:pt>
                <c:pt idx="28">
                  <c:v>3.4782751907153364</c:v>
                </c:pt>
                <c:pt idx="29">
                  <c:v>3.8174060362591939</c:v>
                </c:pt>
                <c:pt idx="30">
                  <c:v>4.1740396187181092</c:v>
                </c:pt>
                <c:pt idx="31">
                  <c:v>4.577960597593032</c:v>
                </c:pt>
                <c:pt idx="32">
                  <c:v>5.0113916832329828</c:v>
                </c:pt>
                <c:pt idx="33">
                  <c:v>5.4610055683546888</c:v>
                </c:pt>
                <c:pt idx="34">
                  <c:v>5.665061139533548</c:v>
                </c:pt>
                <c:pt idx="35">
                  <c:v>6.3672164652531338</c:v>
                </c:pt>
                <c:pt idx="36">
                  <c:v>7.0007670276785428</c:v>
                </c:pt>
                <c:pt idx="37">
                  <c:v>7.7326067508397562</c:v>
                </c:pt>
                <c:pt idx="38">
                  <c:v>8.3610881497927529</c:v>
                </c:pt>
                <c:pt idx="39">
                  <c:v>9.2137871372661415</c:v>
                </c:pt>
                <c:pt idx="40">
                  <c:v>10.077090185121206</c:v>
                </c:pt>
                <c:pt idx="41">
                  <c:v>11.124005046833281</c:v>
                </c:pt>
                <c:pt idx="42">
                  <c:v>12.085446323291835</c:v>
                </c:pt>
                <c:pt idx="43">
                  <c:v>13.299794511725802</c:v>
                </c:pt>
                <c:pt idx="44">
                  <c:v>14.52269408354198</c:v>
                </c:pt>
                <c:pt idx="45">
                  <c:v>15.935233411089991</c:v>
                </c:pt>
                <c:pt idx="46">
                  <c:v>17.494385337069478</c:v>
                </c:pt>
                <c:pt idx="47">
                  <c:v>19.094826544654396</c:v>
                </c:pt>
                <c:pt idx="48">
                  <c:v>20.946829930788255</c:v>
                </c:pt>
                <c:pt idx="49">
                  <c:v>22.835540011500733</c:v>
                </c:pt>
                <c:pt idx="50">
                  <c:v>25.063367281992718</c:v>
                </c:pt>
                <c:pt idx="51">
                  <c:v>27.344153044091275</c:v>
                </c:pt>
                <c:pt idx="52">
                  <c:v>29.885510914313446</c:v>
                </c:pt>
                <c:pt idx="53">
                  <c:v>32.852598019080943</c:v>
                </c:pt>
                <c:pt idx="54">
                  <c:v>35.81897502410213</c:v>
                </c:pt>
                <c:pt idx="55">
                  <c:v>39.194898464186892</c:v>
                </c:pt>
                <c:pt idx="56">
                  <c:v>43.070726375880184</c:v>
                </c:pt>
                <c:pt idx="57">
                  <c:v>47.228811749488329</c:v>
                </c:pt>
                <c:pt idx="58">
                  <c:v>51.393782503227726</c:v>
                </c:pt>
                <c:pt idx="59">
                  <c:v>56.398571265034214</c:v>
                </c:pt>
                <c:pt idx="60">
                  <c:v>61.599295808663321</c:v>
                </c:pt>
                <c:pt idx="61">
                  <c:v>67.451920668384957</c:v>
                </c:pt>
                <c:pt idx="62">
                  <c:v>73.996861156885998</c:v>
                </c:pt>
                <c:pt idx="63">
                  <c:v>80.855073504318966</c:v>
                </c:pt>
                <c:pt idx="64">
                  <c:v>88.392256205137102</c:v>
                </c:pt>
                <c:pt idx="65">
                  <c:v>96.810422575024134</c:v>
                </c:pt>
                <c:pt idx="66">
                  <c:v>105.94095986045285</c:v>
                </c:pt>
                <c:pt idx="67">
                  <c:v>115.63276918503983</c:v>
                </c:pt>
                <c:pt idx="68">
                  <c:v>126.54973343873444</c:v>
                </c:pt>
                <c:pt idx="69">
                  <c:v>138.64204789277096</c:v>
                </c:pt>
                <c:pt idx="70">
                  <c:v>151.66508174709588</c:v>
                </c:pt>
                <c:pt idx="71">
                  <c:v>165.67382604603091</c:v>
                </c:pt>
                <c:pt idx="72">
                  <c:v>181.19054621594904</c:v>
                </c:pt>
                <c:pt idx="73">
                  <c:v>197.46382447995467</c:v>
                </c:pt>
                <c:pt idx="74">
                  <c:v>216.45066124011214</c:v>
                </c:pt>
                <c:pt idx="75">
                  <c:v>237.06501212004491</c:v>
                </c:pt>
                <c:pt idx="76">
                  <c:v>259.4511969872222</c:v>
                </c:pt>
                <c:pt idx="77">
                  <c:v>284.18980719373837</c:v>
                </c:pt>
                <c:pt idx="78">
                  <c:v>310.48014921511975</c:v>
                </c:pt>
                <c:pt idx="79">
                  <c:v>340.71243604684093</c:v>
                </c:pt>
                <c:pt idx="80">
                  <c:v>372.59332724829267</c:v>
                </c:pt>
                <c:pt idx="81">
                  <c:v>406.72724132419063</c:v>
                </c:pt>
                <c:pt idx="82">
                  <c:v>446.16941261947102</c:v>
                </c:pt>
                <c:pt idx="83">
                  <c:v>487.58063588821869</c:v>
                </c:pt>
                <c:pt idx="84">
                  <c:v>532.68520580834615</c:v>
                </c:pt>
                <c:pt idx="85">
                  <c:v>583.91997771655952</c:v>
                </c:pt>
                <c:pt idx="86">
                  <c:v>638.41281375635629</c:v>
                </c:pt>
                <c:pt idx="87">
                  <c:v>698.77660500398201</c:v>
                </c:pt>
                <c:pt idx="88">
                  <c:v>763.95099716942855</c:v>
                </c:pt>
                <c:pt idx="89">
                  <c:v>835.51906995271838</c:v>
                </c:pt>
                <c:pt idx="90">
                  <c:v>912.71472059920609</c:v>
                </c:pt>
                <c:pt idx="91">
                  <c:v>999.6637723798558</c:v>
                </c:pt>
                <c:pt idx="92">
                  <c:v>1093.5792764085402</c:v>
                </c:pt>
                <c:pt idx="93">
                  <c:v>1197.414879643007</c:v>
                </c:pt>
                <c:pt idx="94">
                  <c:v>1308.8137179017779</c:v>
                </c:pt>
                <c:pt idx="95">
                  <c:v>1432.7799532189481</c:v>
                </c:pt>
                <c:pt idx="96">
                  <c:v>1566.698762586979</c:v>
                </c:pt>
                <c:pt idx="97">
                  <c:v>1713.5080615230836</c:v>
                </c:pt>
                <c:pt idx="98">
                  <c:v>1875.6173363373089</c:v>
                </c:pt>
                <c:pt idx="99">
                  <c:v>2052.6528963194332</c:v>
                </c:pt>
                <c:pt idx="100">
                  <c:v>2241.2368056009414</c:v>
                </c:pt>
                <c:pt idx="101">
                  <c:v>2448.3302726163561</c:v>
                </c:pt>
                <c:pt idx="102">
                  <c:v>2692.9874757309276</c:v>
                </c:pt>
                <c:pt idx="103">
                  <c:v>2937.5037398577933</c:v>
                </c:pt>
                <c:pt idx="104">
                  <c:v>3221.0100573588707</c:v>
                </c:pt>
                <c:pt idx="105">
                  <c:v>3522.2993424340002</c:v>
                </c:pt>
                <c:pt idx="106">
                  <c:v>3842.0700342441878</c:v>
                </c:pt>
                <c:pt idx="107">
                  <c:v>4200.1603072729749</c:v>
                </c:pt>
                <c:pt idx="108">
                  <c:v>4596.3074188644296</c:v>
                </c:pt>
                <c:pt idx="109">
                  <c:v>5029.967116374125</c:v>
                </c:pt>
                <c:pt idx="110">
                  <c:v>5519.2163889196545</c:v>
                </c:pt>
                <c:pt idx="111">
                  <c:v>6028.593441649311</c:v>
                </c:pt>
                <c:pt idx="112">
                  <c:v>6593.3606205079195</c:v>
                </c:pt>
                <c:pt idx="113">
                  <c:v>7211.7457005221386</c:v>
                </c:pt>
                <c:pt idx="114">
                  <c:v>7889.7608518776888</c:v>
                </c:pt>
                <c:pt idx="115">
                  <c:v>8625.1157240276279</c:v>
                </c:pt>
                <c:pt idx="116">
                  <c:v>9435.0983421479341</c:v>
                </c:pt>
                <c:pt idx="117">
                  <c:v>10320.269518294121</c:v>
                </c:pt>
                <c:pt idx="118">
                  <c:v>11205.653390876061</c:v>
                </c:pt>
              </c:numCache>
            </c:numRef>
          </c:yVal>
          <c:smooth val="0"/>
        </c:ser>
        <c:ser>
          <c:idx val="6"/>
          <c:order val="5"/>
          <c:tx>
            <c:v>MC 28</c:v>
          </c:tx>
          <c:spPr>
            <a:ln w="12700">
              <a:solidFill>
                <a:srgbClr val="FF8080"/>
              </a:solidFill>
            </a:ln>
          </c:spPr>
          <c:marker>
            <c:symbol val="circle"/>
            <c:size val="5"/>
            <c:spPr>
              <a:solidFill>
                <a:srgbClr val="FF8080"/>
              </a:solidFill>
              <a:ln w="0">
                <a:solidFill>
                  <a:srgbClr val="FF8080"/>
                </a:solidFill>
              </a:ln>
            </c:spPr>
          </c:marker>
          <c:xVal>
            <c:numRef>
              <c:f>Table!$C$497:$C$615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0.99876933354500219</c:v>
                </c:pt>
                <c:pt idx="32">
                  <c:v>0.99715955477320839</c:v>
                </c:pt>
                <c:pt idx="33">
                  <c:v>0.99334759399644412</c:v>
                </c:pt>
                <c:pt idx="34">
                  <c:v>0.99196747715967759</c:v>
                </c:pt>
                <c:pt idx="35">
                  <c:v>0.98965116691289556</c:v>
                </c:pt>
                <c:pt idx="36">
                  <c:v>0.97935709662631221</c:v>
                </c:pt>
                <c:pt idx="37">
                  <c:v>0.96030435765637745</c:v>
                </c:pt>
                <c:pt idx="38">
                  <c:v>0.94035423128382356</c:v>
                </c:pt>
                <c:pt idx="39">
                  <c:v>0.91569003869104459</c:v>
                </c:pt>
                <c:pt idx="40">
                  <c:v>0.88510227536678709</c:v>
                </c:pt>
                <c:pt idx="41">
                  <c:v>0.85744771463252123</c:v>
                </c:pt>
                <c:pt idx="42">
                  <c:v>0.83144507070268447</c:v>
                </c:pt>
                <c:pt idx="43">
                  <c:v>0.80881585026938319</c:v>
                </c:pt>
                <c:pt idx="44">
                  <c:v>0.78670142591341607</c:v>
                </c:pt>
                <c:pt idx="45">
                  <c:v>0.76607284915499263</c:v>
                </c:pt>
                <c:pt idx="46">
                  <c:v>0.74688946029713721</c:v>
                </c:pt>
                <c:pt idx="47">
                  <c:v>0.72915287251138405</c:v>
                </c:pt>
                <c:pt idx="48">
                  <c:v>0.7120740699954351</c:v>
                </c:pt>
                <c:pt idx="49">
                  <c:v>0.69767956547611565</c:v>
                </c:pt>
                <c:pt idx="50">
                  <c:v>0.68241455083833324</c:v>
                </c:pt>
                <c:pt idx="51">
                  <c:v>0.66925044917595211</c:v>
                </c:pt>
                <c:pt idx="52">
                  <c:v>0.65501858344453368</c:v>
                </c:pt>
                <c:pt idx="53">
                  <c:v>0.64148337458614613</c:v>
                </c:pt>
                <c:pt idx="54">
                  <c:v>0.62878856978952258</c:v>
                </c:pt>
                <c:pt idx="55">
                  <c:v>0.61605302755271718</c:v>
                </c:pt>
                <c:pt idx="56">
                  <c:v>0.60310940562383863</c:v>
                </c:pt>
                <c:pt idx="57">
                  <c:v>0.58989033951449477</c:v>
                </c:pt>
                <c:pt idx="58">
                  <c:v>0.57693078022829325</c:v>
                </c:pt>
                <c:pt idx="59">
                  <c:v>0.56319064027769405</c:v>
                </c:pt>
                <c:pt idx="60">
                  <c:v>0.5495705358378592</c:v>
                </c:pt>
                <c:pt idx="61">
                  <c:v>0.53565741725290072</c:v>
                </c:pt>
                <c:pt idx="62">
                  <c:v>0.52140195645832343</c:v>
                </c:pt>
                <c:pt idx="63">
                  <c:v>0.50661807508948109</c:v>
                </c:pt>
                <c:pt idx="64">
                  <c:v>0.49119852639307038</c:v>
                </c:pt>
                <c:pt idx="65">
                  <c:v>0.47582278599349626</c:v>
                </c:pt>
                <c:pt idx="66">
                  <c:v>0.45986288314062962</c:v>
                </c:pt>
                <c:pt idx="67">
                  <c:v>0.44384315689039688</c:v>
                </c:pt>
                <c:pt idx="68">
                  <c:v>0.42694979135764144</c:v>
                </c:pt>
                <c:pt idx="69">
                  <c:v>0.41020853040831262</c:v>
                </c:pt>
                <c:pt idx="70">
                  <c:v>0.39337246161871342</c:v>
                </c:pt>
                <c:pt idx="71">
                  <c:v>0.37662381506477149</c:v>
                </c:pt>
                <c:pt idx="72">
                  <c:v>0.36020184546434775</c:v>
                </c:pt>
                <c:pt idx="73">
                  <c:v>0.34451746453515264</c:v>
                </c:pt>
                <c:pt idx="74">
                  <c:v>0.32765208655672051</c:v>
                </c:pt>
                <c:pt idx="75">
                  <c:v>0.31142008248126618</c:v>
                </c:pt>
                <c:pt idx="76">
                  <c:v>0.29453822294306597</c:v>
                </c:pt>
                <c:pt idx="77">
                  <c:v>0.27904143637104351</c:v>
                </c:pt>
                <c:pt idx="78">
                  <c:v>0.26278090053882075</c:v>
                </c:pt>
                <c:pt idx="79">
                  <c:v>0.2466553269130014</c:v>
                </c:pt>
                <c:pt idx="80">
                  <c:v>0.23294399082039319</c:v>
                </c:pt>
                <c:pt idx="81">
                  <c:v>0.21986571765793694</c:v>
                </c:pt>
                <c:pt idx="82">
                  <c:v>0.20540019471952187</c:v>
                </c:pt>
                <c:pt idx="83">
                  <c:v>0.19210626190236335</c:v>
                </c:pt>
                <c:pt idx="84">
                  <c:v>0.17722978837463454</c:v>
                </c:pt>
                <c:pt idx="85">
                  <c:v>0.16468032450247594</c:v>
                </c:pt>
                <c:pt idx="86">
                  <c:v>0.15313576931693718</c:v>
                </c:pt>
                <c:pt idx="87">
                  <c:v>0.1423717559241926</c:v>
                </c:pt>
                <c:pt idx="88">
                  <c:v>0.12998531955596726</c:v>
                </c:pt>
                <c:pt idx="89">
                  <c:v>0.12083315606262601</c:v>
                </c:pt>
                <c:pt idx="90">
                  <c:v>0.11110273859968278</c:v>
                </c:pt>
                <c:pt idx="91">
                  <c:v>0.10103779211936936</c:v>
                </c:pt>
                <c:pt idx="92">
                  <c:v>9.2757829659231517E-2</c:v>
                </c:pt>
                <c:pt idx="93">
                  <c:v>8.4654188791330465E-2</c:v>
                </c:pt>
                <c:pt idx="94">
                  <c:v>7.7213386501653103E-2</c:v>
                </c:pt>
                <c:pt idx="95">
                  <c:v>6.8799783469621234E-2</c:v>
                </c:pt>
                <c:pt idx="96">
                  <c:v>6.2170076052874834E-2</c:v>
                </c:pt>
                <c:pt idx="97">
                  <c:v>5.2528441331701314E-2</c:v>
                </c:pt>
                <c:pt idx="98">
                  <c:v>4.958220703672811E-2</c:v>
                </c:pt>
                <c:pt idx="99">
                  <c:v>4.1907319952418698E-2</c:v>
                </c:pt>
                <c:pt idx="100">
                  <c:v>3.7149746690282148E-2</c:v>
                </c:pt>
                <c:pt idx="101">
                  <c:v>3.1079479387175812E-2</c:v>
                </c:pt>
                <c:pt idx="102">
                  <c:v>2.7755490852044207E-2</c:v>
                </c:pt>
                <c:pt idx="103">
                  <c:v>2.3418974796060588E-2</c:v>
                </c:pt>
                <c:pt idx="104">
                  <c:v>2.1026660847069278E-2</c:v>
                </c:pt>
                <c:pt idx="105">
                  <c:v>1.7569187226456839E-2</c:v>
                </c:pt>
                <c:pt idx="106">
                  <c:v>1.5212868382053601E-2</c:v>
                </c:pt>
                <c:pt idx="107">
                  <c:v>1.3309559201655663E-2</c:v>
                </c:pt>
                <c:pt idx="108">
                  <c:v>1.0636670020573225E-2</c:v>
                </c:pt>
                <c:pt idx="109">
                  <c:v>8.6127811269658405E-3</c:v>
                </c:pt>
                <c:pt idx="110">
                  <c:v>6.2700673436920651E-3</c:v>
                </c:pt>
                <c:pt idx="111">
                  <c:v>3.8941572112616285E-4</c:v>
                </c:pt>
                <c:pt idx="112">
                  <c:v>3.8941572112616285E-4</c:v>
                </c:pt>
                <c:pt idx="113">
                  <c:v>3.8941572112616285E-4</c:v>
                </c:pt>
                <c:pt idx="114">
                  <c:v>3.8941572112616285E-4</c:v>
                </c:pt>
                <c:pt idx="115">
                  <c:v>3.8941572112616285E-4</c:v>
                </c:pt>
                <c:pt idx="116">
                  <c:v>3.8941572112616285E-4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Table!$F$497:$F$615</c:f>
              <c:numCache>
                <c:formatCode>????0.00</c:formatCode>
                <c:ptCount val="119"/>
                <c:pt idx="0">
                  <c:v>0.28016920805562784</c:v>
                </c:pt>
                <c:pt idx="1">
                  <c:v>0.29661789065975258</c:v>
                </c:pt>
                <c:pt idx="2">
                  <c:v>0.33589029672686682</c:v>
                </c:pt>
                <c:pt idx="3">
                  <c:v>0.37272696812835737</c:v>
                </c:pt>
                <c:pt idx="4">
                  <c:v>0.40345928826304289</c:v>
                </c:pt>
                <c:pt idx="5">
                  <c:v>0.43958929631944765</c:v>
                </c:pt>
                <c:pt idx="6">
                  <c:v>0.48244009661043624</c:v>
                </c:pt>
                <c:pt idx="7">
                  <c:v>0.52825289507779782</c:v>
                </c:pt>
                <c:pt idx="8">
                  <c:v>0.57968890371993798</c:v>
                </c:pt>
                <c:pt idx="9">
                  <c:v>0.63468834813355357</c:v>
                </c:pt>
                <c:pt idx="10">
                  <c:v>0.69219865637686839</c:v>
                </c:pt>
                <c:pt idx="11">
                  <c:v>0.75691089794679356</c:v>
                </c:pt>
                <c:pt idx="12">
                  <c:v>0.82870482126053058</c:v>
                </c:pt>
                <c:pt idx="13">
                  <c:v>0.90538526219846871</c:v>
                </c:pt>
                <c:pt idx="14">
                  <c:v>0.98872630219917534</c:v>
                </c:pt>
                <c:pt idx="15">
                  <c:v>1.0841859346568785</c:v>
                </c:pt>
                <c:pt idx="16">
                  <c:v>1.1841861986022317</c:v>
                </c:pt>
                <c:pt idx="17">
                  <c:v>1.2955682726134492</c:v>
                </c:pt>
                <c:pt idx="18">
                  <c:v>1.4183922600217918</c:v>
                </c:pt>
                <c:pt idx="19">
                  <c:v>1.5523123645312626</c:v>
                </c:pt>
                <c:pt idx="20">
                  <c:v>1.6995687603795016</c:v>
                </c:pt>
                <c:pt idx="21">
                  <c:v>1.8584627423535431</c:v>
                </c:pt>
                <c:pt idx="22">
                  <c:v>2.0290841510083362</c:v>
                </c:pt>
                <c:pt idx="23">
                  <c:v>2.236572350110666</c:v>
                </c:pt>
                <c:pt idx="24">
                  <c:v>2.4248452716395108</c:v>
                </c:pt>
                <c:pt idx="25">
                  <c:v>2.6687341683903054</c:v>
                </c:pt>
                <c:pt idx="26">
                  <c:v>2.9125777855014054</c:v>
                </c:pt>
                <c:pt idx="27">
                  <c:v>3.1758621799789113</c:v>
                </c:pt>
                <c:pt idx="28">
                  <c:v>3.4830349433165053</c:v>
                </c:pt>
                <c:pt idx="29">
                  <c:v>3.822142789678296</c:v>
                </c:pt>
                <c:pt idx="30">
                  <c:v>4.1794735348436109</c:v>
                </c:pt>
                <c:pt idx="31">
                  <c:v>4.5763326867373664</c:v>
                </c:pt>
                <c:pt idx="32">
                  <c:v>5.0055775618789387</c:v>
                </c:pt>
                <c:pt idx="33">
                  <c:v>5.4571348778852897</c:v>
                </c:pt>
                <c:pt idx="34">
                  <c:v>5.9135967694673868</c:v>
                </c:pt>
                <c:pt idx="35">
                  <c:v>6.3270297069380321</c:v>
                </c:pt>
                <c:pt idx="36">
                  <c:v>6.9483562040949343</c:v>
                </c:pt>
                <c:pt idx="37">
                  <c:v>7.5750206676646545</c:v>
                </c:pt>
                <c:pt idx="38">
                  <c:v>8.3808983515211075</c:v>
                </c:pt>
                <c:pt idx="39">
                  <c:v>9.2225138894116157</c:v>
                </c:pt>
                <c:pt idx="40">
                  <c:v>10.009829795891278</c:v>
                </c:pt>
                <c:pt idx="41">
                  <c:v>11.014575657283867</c:v>
                </c:pt>
                <c:pt idx="42">
                  <c:v>12.10581209901199</c:v>
                </c:pt>
                <c:pt idx="43">
                  <c:v>13.234215218960069</c:v>
                </c:pt>
                <c:pt idx="44">
                  <c:v>14.530911978784225</c:v>
                </c:pt>
                <c:pt idx="45">
                  <c:v>15.939163396325656</c:v>
                </c:pt>
                <c:pt idx="46">
                  <c:v>17.470854298917381</c:v>
                </c:pt>
                <c:pt idx="47">
                  <c:v>19.005849896482328</c:v>
                </c:pt>
                <c:pt idx="48">
                  <c:v>20.927287813275868</c:v>
                </c:pt>
                <c:pt idx="49">
                  <c:v>22.770994244479127</c:v>
                </c:pt>
                <c:pt idx="50">
                  <c:v>25.093455961931614</c:v>
                </c:pt>
                <c:pt idx="51">
                  <c:v>27.262485823469813</c:v>
                </c:pt>
                <c:pt idx="52">
                  <c:v>29.966698027009262</c:v>
                </c:pt>
                <c:pt idx="53">
                  <c:v>32.734583466100659</c:v>
                </c:pt>
                <c:pt idx="54">
                  <c:v>35.72878948142268</c:v>
                </c:pt>
                <c:pt idx="55">
                  <c:v>39.155604361625763</c:v>
                </c:pt>
                <c:pt idx="56">
                  <c:v>42.948589219514425</c:v>
                </c:pt>
                <c:pt idx="57">
                  <c:v>47.066676140610639</c:v>
                </c:pt>
                <c:pt idx="58">
                  <c:v>51.408208740179127</c:v>
                </c:pt>
                <c:pt idx="59">
                  <c:v>56.321753996931093</c:v>
                </c:pt>
                <c:pt idx="60">
                  <c:v>61.549002347278744</c:v>
                </c:pt>
                <c:pt idx="61">
                  <c:v>67.421239759507841</c:v>
                </c:pt>
                <c:pt idx="62">
                  <c:v>73.962414131945437</c:v>
                </c:pt>
                <c:pt idx="63">
                  <c:v>80.828791189012136</c:v>
                </c:pt>
                <c:pt idx="64">
                  <c:v>88.323252909141175</c:v>
                </c:pt>
                <c:pt idx="65">
                  <c:v>96.561444929559954</c:v>
                </c:pt>
                <c:pt idx="66">
                  <c:v>105.7723873554942</c:v>
                </c:pt>
                <c:pt idx="67">
                  <c:v>115.63357415641218</c:v>
                </c:pt>
                <c:pt idx="68">
                  <c:v>126.54553608800724</c:v>
                </c:pt>
                <c:pt idx="69">
                  <c:v>138.42805200323039</c:v>
                </c:pt>
                <c:pt idx="70">
                  <c:v>151.57934079635083</c:v>
                </c:pt>
                <c:pt idx="71">
                  <c:v>165.68521064115399</c:v>
                </c:pt>
                <c:pt idx="72">
                  <c:v>181.40043675149067</c:v>
                </c:pt>
                <c:pt idx="73">
                  <c:v>197.47251817077591</c:v>
                </c:pt>
                <c:pt idx="74">
                  <c:v>216.47264845816801</c:v>
                </c:pt>
                <c:pt idx="75">
                  <c:v>237.05123560998692</c:v>
                </c:pt>
                <c:pt idx="76">
                  <c:v>259.69839219607621</c:v>
                </c:pt>
                <c:pt idx="77">
                  <c:v>284.20229574960064</c:v>
                </c:pt>
                <c:pt idx="78">
                  <c:v>310.52249070930469</c:v>
                </c:pt>
                <c:pt idx="79">
                  <c:v>340.69882053105738</c:v>
                </c:pt>
                <c:pt idx="80">
                  <c:v>372.90213726590366</c:v>
                </c:pt>
                <c:pt idx="81">
                  <c:v>406.28883091563318</c:v>
                </c:pt>
                <c:pt idx="82">
                  <c:v>445.87125122315695</c:v>
                </c:pt>
                <c:pt idx="83">
                  <c:v>487.82217329828427</c:v>
                </c:pt>
                <c:pt idx="84">
                  <c:v>533.02471973401634</c:v>
                </c:pt>
                <c:pt idx="85">
                  <c:v>583.40902788776339</c:v>
                </c:pt>
                <c:pt idx="86">
                  <c:v>638.39289646468649</c:v>
                </c:pt>
                <c:pt idx="87">
                  <c:v>698.33446872792979</c:v>
                </c:pt>
                <c:pt idx="88">
                  <c:v>764.94561979708953</c:v>
                </c:pt>
                <c:pt idx="89">
                  <c:v>835.65881298295631</c:v>
                </c:pt>
                <c:pt idx="90">
                  <c:v>912.97221944162607</c:v>
                </c:pt>
                <c:pt idx="91">
                  <c:v>999.41308129532763</c:v>
                </c:pt>
                <c:pt idx="92">
                  <c:v>1094.1316247650566</c:v>
                </c:pt>
                <c:pt idx="93">
                  <c:v>1197.2521374307021</c:v>
                </c:pt>
                <c:pt idx="94">
                  <c:v>1308.5738824311852</c:v>
                </c:pt>
                <c:pt idx="95">
                  <c:v>1432.538185817062</c:v>
                </c:pt>
                <c:pt idx="96">
                  <c:v>1566.4667468382891</c:v>
                </c:pt>
                <c:pt idx="97">
                  <c:v>1713.3030928125042</c:v>
                </c:pt>
                <c:pt idx="98">
                  <c:v>1875.5595623919571</c:v>
                </c:pt>
                <c:pt idx="99">
                  <c:v>2052.598802243212</c:v>
                </c:pt>
                <c:pt idx="100">
                  <c:v>2241.169280002393</c:v>
                </c:pt>
                <c:pt idx="101">
                  <c:v>2448.2169326471312</c:v>
                </c:pt>
                <c:pt idx="102">
                  <c:v>2693.1874766181804</c:v>
                </c:pt>
                <c:pt idx="103">
                  <c:v>2938.3151510011103</c:v>
                </c:pt>
                <c:pt idx="104">
                  <c:v>3220.9073890101245</c:v>
                </c:pt>
                <c:pt idx="105">
                  <c:v>3522.2647516641719</c:v>
                </c:pt>
                <c:pt idx="106">
                  <c:v>3842.5083066576526</c:v>
                </c:pt>
                <c:pt idx="107">
                  <c:v>4200.5654608642635</c:v>
                </c:pt>
                <c:pt idx="108">
                  <c:v>4596.3559931369546</c:v>
                </c:pt>
                <c:pt idx="109">
                  <c:v>5029.8401608891163</c:v>
                </c:pt>
                <c:pt idx="110">
                  <c:v>5519.7967042815644</c:v>
                </c:pt>
                <c:pt idx="111">
                  <c:v>6028.4973970650008</c:v>
                </c:pt>
                <c:pt idx="112">
                  <c:v>6593.7263994995101</c:v>
                </c:pt>
                <c:pt idx="113">
                  <c:v>7215.6956720470198</c:v>
                </c:pt>
                <c:pt idx="114">
                  <c:v>7893.1264601846169</c:v>
                </c:pt>
                <c:pt idx="115">
                  <c:v>8627.6165630888445</c:v>
                </c:pt>
                <c:pt idx="116">
                  <c:v>9436.6586066593445</c:v>
                </c:pt>
                <c:pt idx="117">
                  <c:v>10321.330792551411</c:v>
                </c:pt>
                <c:pt idx="118">
                  <c:v>11206.813285626053</c:v>
                </c:pt>
              </c:numCache>
            </c:numRef>
          </c:yVal>
          <c:smooth val="0"/>
        </c:ser>
        <c:ser>
          <c:idx val="7"/>
          <c:order val="6"/>
          <c:tx>
            <c:v>MC 39</c:v>
          </c:tx>
          <c:spPr>
            <a:ln w="12700">
              <a:solidFill>
                <a:srgbClr val="CC99FF"/>
              </a:solidFill>
            </a:ln>
          </c:spPr>
          <c:marker>
            <c:symbol val="circle"/>
            <c:size val="5"/>
            <c:spPr>
              <a:solidFill>
                <a:srgbClr val="CC99FF"/>
              </a:solidFill>
              <a:ln w="0">
                <a:solidFill>
                  <a:srgbClr val="CC99FF"/>
                </a:solidFill>
              </a:ln>
            </c:spPr>
          </c:marker>
          <c:xVal>
            <c:numRef>
              <c:f>Table!$C$617:$C$735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0.99445660251456947</c:v>
                </c:pt>
                <c:pt idx="35">
                  <c:v>0.98536179268009838</c:v>
                </c:pt>
                <c:pt idx="36">
                  <c:v>0.95888825113030685</c:v>
                </c:pt>
                <c:pt idx="37">
                  <c:v>0.91455567854750186</c:v>
                </c:pt>
                <c:pt idx="38">
                  <c:v>0.86768139320405524</c:v>
                </c:pt>
                <c:pt idx="39">
                  <c:v>0.81545276101264386</c:v>
                </c:pt>
                <c:pt idx="40">
                  <c:v>0.76815959469735595</c:v>
                </c:pt>
                <c:pt idx="41">
                  <c:v>0.7236826895324171</c:v>
                </c:pt>
                <c:pt idx="42">
                  <c:v>0.68129295396701983</c:v>
                </c:pt>
                <c:pt idx="43">
                  <c:v>0.64572468158575558</c:v>
                </c:pt>
                <c:pt idx="44">
                  <c:v>0.61471973558418114</c:v>
                </c:pt>
                <c:pt idx="45">
                  <c:v>0.58873626732003514</c:v>
                </c:pt>
                <c:pt idx="46">
                  <c:v>0.5658875248298022</c:v>
                </c:pt>
                <c:pt idx="47">
                  <c:v>0.54628270676521151</c:v>
                </c:pt>
                <c:pt idx="48">
                  <c:v>0.52748204960789524</c:v>
                </c:pt>
                <c:pt idx="49">
                  <c:v>0.51269861237329695</c:v>
                </c:pt>
                <c:pt idx="50">
                  <c:v>0.49896595746535877</c:v>
                </c:pt>
                <c:pt idx="51">
                  <c:v>0.48756216944917052</c:v>
                </c:pt>
                <c:pt idx="52">
                  <c:v>0.47665822750743159</c:v>
                </c:pt>
                <c:pt idx="53">
                  <c:v>0.46699520334710853</c:v>
                </c:pt>
                <c:pt idx="54">
                  <c:v>0.45862335702490575</c:v>
                </c:pt>
                <c:pt idx="55">
                  <c:v>0.45056661710926493</c:v>
                </c:pt>
                <c:pt idx="56">
                  <c:v>0.44312484596552537</c:v>
                </c:pt>
                <c:pt idx="57">
                  <c:v>0.43637543351583508</c:v>
                </c:pt>
                <c:pt idx="58">
                  <c:v>0.43022234984704588</c:v>
                </c:pt>
                <c:pt idx="59">
                  <c:v>0.42428249409149832</c:v>
                </c:pt>
                <c:pt idx="60">
                  <c:v>0.41861944597557954</c:v>
                </c:pt>
                <c:pt idx="61">
                  <c:v>0.41312581802077475</c:v>
                </c:pt>
                <c:pt idx="62">
                  <c:v>0.40777444262886509</c:v>
                </c:pt>
                <c:pt idx="63">
                  <c:v>0.40249030704254696</c:v>
                </c:pt>
                <c:pt idx="64">
                  <c:v>0.39736234741321108</c:v>
                </c:pt>
                <c:pt idx="65">
                  <c:v>0.39218197695897838</c:v>
                </c:pt>
                <c:pt idx="66">
                  <c:v>0.38699817282219295</c:v>
                </c:pt>
                <c:pt idx="67">
                  <c:v>0.38182451880196422</c:v>
                </c:pt>
                <c:pt idx="68">
                  <c:v>0.37661984844043583</c:v>
                </c:pt>
                <c:pt idx="69">
                  <c:v>0.37127002009231369</c:v>
                </c:pt>
                <c:pt idx="70">
                  <c:v>0.36565160984957923</c:v>
                </c:pt>
                <c:pt idx="71">
                  <c:v>0.35989302234659115</c:v>
                </c:pt>
                <c:pt idx="72">
                  <c:v>0.35307350240038637</c:v>
                </c:pt>
                <c:pt idx="73">
                  <c:v>0.34562656186643026</c:v>
                </c:pt>
                <c:pt idx="74">
                  <c:v>0.33563613041479601</c:v>
                </c:pt>
                <c:pt idx="75">
                  <c:v>0.32242301809001572</c:v>
                </c:pt>
                <c:pt idx="76">
                  <c:v>0.30530516724569789</c:v>
                </c:pt>
                <c:pt idx="77">
                  <c:v>0.28585746845747217</c:v>
                </c:pt>
                <c:pt idx="78">
                  <c:v>0.26573910732099693</c:v>
                </c:pt>
                <c:pt idx="79">
                  <c:v>0.24478164472731589</c:v>
                </c:pt>
                <c:pt idx="80">
                  <c:v>0.22539703513939813</c:v>
                </c:pt>
                <c:pt idx="81">
                  <c:v>0.20756860067055927</c:v>
                </c:pt>
                <c:pt idx="82">
                  <c:v>0.18959655525891417</c:v>
                </c:pt>
                <c:pt idx="83">
                  <c:v>0.17371233977037859</c:v>
                </c:pt>
                <c:pt idx="84">
                  <c:v>0.15899301052102144</c:v>
                </c:pt>
                <c:pt idx="85">
                  <c:v>0.14463991558876299</c:v>
                </c:pt>
                <c:pt idx="86">
                  <c:v>0.13215164987756856</c:v>
                </c:pt>
                <c:pt idx="87">
                  <c:v>0.12062760750648704</c:v>
                </c:pt>
                <c:pt idx="88">
                  <c:v>0.10922234791206198</c:v>
                </c:pt>
                <c:pt idx="89">
                  <c:v>9.9605697332587173E-2</c:v>
                </c:pt>
                <c:pt idx="90">
                  <c:v>9.0240347036635638E-2</c:v>
                </c:pt>
                <c:pt idx="91">
                  <c:v>8.1503473846143981E-2</c:v>
                </c:pt>
                <c:pt idx="92">
                  <c:v>7.3725239545020638E-2</c:v>
                </c:pt>
                <c:pt idx="93">
                  <c:v>6.6622120059632528E-2</c:v>
                </c:pt>
                <c:pt idx="94">
                  <c:v>5.9754830419893157E-2</c:v>
                </c:pt>
                <c:pt idx="95">
                  <c:v>5.3638121146496798E-2</c:v>
                </c:pt>
                <c:pt idx="96">
                  <c:v>4.7023112842438541E-2</c:v>
                </c:pt>
                <c:pt idx="97">
                  <c:v>4.1510958094959638E-2</c:v>
                </c:pt>
                <c:pt idx="98">
                  <c:v>3.6752100473645521E-2</c:v>
                </c:pt>
                <c:pt idx="99">
                  <c:v>3.2041314408068344E-2</c:v>
                </c:pt>
                <c:pt idx="100">
                  <c:v>2.8001718949595023E-2</c:v>
                </c:pt>
                <c:pt idx="101">
                  <c:v>2.3684787592639034E-2</c:v>
                </c:pt>
                <c:pt idx="102">
                  <c:v>1.9850156569615973E-2</c:v>
                </c:pt>
                <c:pt idx="103">
                  <c:v>1.6632984681664076E-2</c:v>
                </c:pt>
                <c:pt idx="104">
                  <c:v>1.3810044830086299E-2</c:v>
                </c:pt>
                <c:pt idx="105">
                  <c:v>1.1038647949573321E-2</c:v>
                </c:pt>
                <c:pt idx="106">
                  <c:v>8.5700188580982717E-3</c:v>
                </c:pt>
                <c:pt idx="107">
                  <c:v>7.026521951521314E-3</c:v>
                </c:pt>
                <c:pt idx="108">
                  <c:v>5.7876794727472758E-3</c:v>
                </c:pt>
                <c:pt idx="109">
                  <c:v>5.0870573009065279E-3</c:v>
                </c:pt>
                <c:pt idx="110">
                  <c:v>4.029030281388124E-3</c:v>
                </c:pt>
                <c:pt idx="111">
                  <c:v>3.17143976428369E-3</c:v>
                </c:pt>
                <c:pt idx="112">
                  <c:v>2.4856088403619747E-3</c:v>
                </c:pt>
                <c:pt idx="113">
                  <c:v>2.4171615859608364E-3</c:v>
                </c:pt>
                <c:pt idx="114">
                  <c:v>2.4171615859608364E-3</c:v>
                </c:pt>
                <c:pt idx="115">
                  <c:v>1.0815722713077847E-3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Table!$F$617:$F$735</c:f>
              <c:numCache>
                <c:formatCode>????0.00</c:formatCode>
                <c:ptCount val="119"/>
                <c:pt idx="0">
                  <c:v>0.28016920805562784</c:v>
                </c:pt>
                <c:pt idx="1">
                  <c:v>0.29661789065975258</c:v>
                </c:pt>
                <c:pt idx="2">
                  <c:v>0.33589029672686682</c:v>
                </c:pt>
                <c:pt idx="3">
                  <c:v>0.37272696812835737</c:v>
                </c:pt>
                <c:pt idx="4">
                  <c:v>0.40345928826304289</c:v>
                </c:pt>
                <c:pt idx="5">
                  <c:v>0.43958929631944765</c:v>
                </c:pt>
                <c:pt idx="6">
                  <c:v>0.48244009661043624</c:v>
                </c:pt>
                <c:pt idx="7">
                  <c:v>0.52825289507779782</c:v>
                </c:pt>
                <c:pt idx="8">
                  <c:v>0.57968890371993798</c:v>
                </c:pt>
                <c:pt idx="9">
                  <c:v>0.63468834813355357</c:v>
                </c:pt>
                <c:pt idx="10">
                  <c:v>0.69219865637686839</c:v>
                </c:pt>
                <c:pt idx="11">
                  <c:v>0.75691089794679356</c:v>
                </c:pt>
                <c:pt idx="12">
                  <c:v>0.82870482126053058</c:v>
                </c:pt>
                <c:pt idx="13">
                  <c:v>0.90538526219846871</c:v>
                </c:pt>
                <c:pt idx="14">
                  <c:v>0.98872630219917534</c:v>
                </c:pt>
                <c:pt idx="15">
                  <c:v>1.0841859346568785</c:v>
                </c:pt>
                <c:pt idx="16">
                  <c:v>1.1841861986022317</c:v>
                </c:pt>
                <c:pt idx="17">
                  <c:v>1.2955682726134492</c:v>
                </c:pt>
                <c:pt idx="18">
                  <c:v>1.4183922600217918</c:v>
                </c:pt>
                <c:pt idx="19">
                  <c:v>1.5523123645312626</c:v>
                </c:pt>
                <c:pt idx="20">
                  <c:v>1.6995687603795016</c:v>
                </c:pt>
                <c:pt idx="21">
                  <c:v>1.8584627423535431</c:v>
                </c:pt>
                <c:pt idx="22">
                  <c:v>2.0290841510083362</c:v>
                </c:pt>
                <c:pt idx="23">
                  <c:v>2.236572350110666</c:v>
                </c:pt>
                <c:pt idx="24">
                  <c:v>2.4248452716395108</c:v>
                </c:pt>
                <c:pt idx="25">
                  <c:v>2.6687341683903054</c:v>
                </c:pt>
                <c:pt idx="26">
                  <c:v>2.9125777855014054</c:v>
                </c:pt>
                <c:pt idx="27">
                  <c:v>3.1758621799789113</c:v>
                </c:pt>
                <c:pt idx="28">
                  <c:v>3.4830349433165053</c:v>
                </c:pt>
                <c:pt idx="29">
                  <c:v>3.822142789678296</c:v>
                </c:pt>
                <c:pt idx="30">
                  <c:v>4.1794735348436109</c:v>
                </c:pt>
                <c:pt idx="31">
                  <c:v>4.5763326867373664</c:v>
                </c:pt>
                <c:pt idx="32">
                  <c:v>5.0055775618789387</c:v>
                </c:pt>
                <c:pt idx="33">
                  <c:v>5.4571348778852897</c:v>
                </c:pt>
                <c:pt idx="34">
                  <c:v>5.9184179730081405</c:v>
                </c:pt>
                <c:pt idx="35">
                  <c:v>6.327366069975759</c:v>
                </c:pt>
                <c:pt idx="36">
                  <c:v>6.936663994911723</c:v>
                </c:pt>
                <c:pt idx="37">
                  <c:v>7.5437683728580653</c:v>
                </c:pt>
                <c:pt idx="38">
                  <c:v>8.3288792327570746</c:v>
                </c:pt>
                <c:pt idx="39">
                  <c:v>9.1482373122024327</c:v>
                </c:pt>
                <c:pt idx="40">
                  <c:v>9.9182657397366949</c:v>
                </c:pt>
                <c:pt idx="41">
                  <c:v>10.906381755046105</c:v>
                </c:pt>
                <c:pt idx="42">
                  <c:v>11.981645983553273</c:v>
                </c:pt>
                <c:pt idx="43">
                  <c:v>13.096924476510042</c:v>
                </c:pt>
                <c:pt idx="44">
                  <c:v>14.383086173498723</c:v>
                </c:pt>
                <c:pt idx="45">
                  <c:v>15.783180068650834</c:v>
                </c:pt>
                <c:pt idx="46">
                  <c:v>17.308103461919401</c:v>
                </c:pt>
                <c:pt idx="47">
                  <c:v>18.837720125778475</c:v>
                </c:pt>
                <c:pt idx="48">
                  <c:v>20.753987538953623</c:v>
                </c:pt>
                <c:pt idx="49">
                  <c:v>22.594173657851783</c:v>
                </c:pt>
                <c:pt idx="50">
                  <c:v>24.913863973865219</c:v>
                </c:pt>
                <c:pt idx="51">
                  <c:v>27.080786535346547</c:v>
                </c:pt>
                <c:pt idx="52">
                  <c:v>29.783480792869586</c:v>
                </c:pt>
                <c:pt idx="53">
                  <c:v>32.550377267132106</c:v>
                </c:pt>
                <c:pt idx="54">
                  <c:v>35.544065800857624</c:v>
                </c:pt>
                <c:pt idx="55">
                  <c:v>38.970541443125221</c:v>
                </c:pt>
                <c:pt idx="56">
                  <c:v>42.763621172639915</c:v>
                </c:pt>
                <c:pt idx="57">
                  <c:v>46.882311822265379</c:v>
                </c:pt>
                <c:pt idx="58">
                  <c:v>51.224709766059135</c:v>
                </c:pt>
                <c:pt idx="59">
                  <c:v>56.139519977824769</c:v>
                </c:pt>
                <c:pt idx="60">
                  <c:v>61.368177028074015</c:v>
                </c:pt>
                <c:pt idx="61">
                  <c:v>67.241995634070207</c:v>
                </c:pt>
                <c:pt idx="62">
                  <c:v>73.784981192095572</c:v>
                </c:pt>
                <c:pt idx="63">
                  <c:v>80.653416675957232</c:v>
                </c:pt>
                <c:pt idx="64">
                  <c:v>88.150184064088464</c:v>
                </c:pt>
                <c:pt idx="65">
                  <c:v>96.390658753327386</c:v>
                </c:pt>
                <c:pt idx="66">
                  <c:v>105.60409084072037</c:v>
                </c:pt>
                <c:pt idx="67">
                  <c:v>115.46781905125673</c:v>
                </c:pt>
                <c:pt idx="68">
                  <c:v>126.38252938510877</c:v>
                </c:pt>
                <c:pt idx="69">
                  <c:v>138.26769020626961</c:v>
                </c:pt>
                <c:pt idx="70">
                  <c:v>151.42150890941738</c:v>
                </c:pt>
                <c:pt idx="71">
                  <c:v>165.52978216874652</c:v>
                </c:pt>
                <c:pt idx="72">
                  <c:v>181.24671021855616</c:v>
                </c:pt>
                <c:pt idx="73">
                  <c:v>197.31984960021646</c:v>
                </c:pt>
                <c:pt idx="74">
                  <c:v>216.3199568884265</c:v>
                </c:pt>
                <c:pt idx="75">
                  <c:v>236.89638211713111</c:v>
                </c:pt>
                <c:pt idx="76">
                  <c:v>259.53921485699186</c:v>
                </c:pt>
                <c:pt idx="77">
                  <c:v>284.0370006280865</c:v>
                </c:pt>
                <c:pt idx="78">
                  <c:v>310.35096280945049</c:v>
                </c:pt>
                <c:pt idx="79">
                  <c:v>340.52043887494727</c:v>
                </c:pt>
                <c:pt idx="80">
                  <c:v>372.71706284781209</c:v>
                </c:pt>
                <c:pt idx="81">
                  <c:v>406.09770771265806</c:v>
                </c:pt>
                <c:pt idx="82">
                  <c:v>445.67460821648575</c:v>
                </c:pt>
                <c:pt idx="83">
                  <c:v>487.62074646174324</c:v>
                </c:pt>
                <c:pt idx="84">
                  <c:v>532.81965902670868</c:v>
                </c:pt>
                <c:pt idx="85">
                  <c:v>583.19987332604796</c:v>
                </c:pt>
                <c:pt idx="86">
                  <c:v>638.1803380240251</c:v>
                </c:pt>
                <c:pt idx="87">
                  <c:v>698.11850640832245</c:v>
                </c:pt>
                <c:pt idx="88">
                  <c:v>764.72740355763972</c:v>
                </c:pt>
                <c:pt idx="89">
                  <c:v>835.43792883838671</c:v>
                </c:pt>
                <c:pt idx="90">
                  <c:v>912.74949536249119</c:v>
                </c:pt>
                <c:pt idx="91">
                  <c:v>999.18851728162736</c:v>
                </c:pt>
                <c:pt idx="92">
                  <c:v>1093.9053128135192</c:v>
                </c:pt>
                <c:pt idx="93">
                  <c:v>1197.024169538056</c:v>
                </c:pt>
                <c:pt idx="94">
                  <c:v>1308.3446265843434</c:v>
                </c:pt>
                <c:pt idx="95">
                  <c:v>1432.3079180062091</c:v>
                </c:pt>
                <c:pt idx="96">
                  <c:v>1566.2352830699688</c:v>
                </c:pt>
                <c:pt idx="97">
                  <c:v>1713.0718130376404</c:v>
                </c:pt>
                <c:pt idx="98">
                  <c:v>1875.3262586890714</c:v>
                </c:pt>
                <c:pt idx="99">
                  <c:v>2052.3651305534136</c:v>
                </c:pt>
                <c:pt idx="100">
                  <c:v>2240.9348723387679</c:v>
                </c:pt>
                <c:pt idx="101">
                  <c:v>2447.9823409900496</c:v>
                </c:pt>
                <c:pt idx="102">
                  <c:v>2692.9517810003599</c:v>
                </c:pt>
                <c:pt idx="103">
                  <c:v>2938.0790873963765</c:v>
                </c:pt>
                <c:pt idx="104">
                  <c:v>3220.670405438108</c:v>
                </c:pt>
                <c:pt idx="105">
                  <c:v>3522.0277680921554</c:v>
                </c:pt>
                <c:pt idx="106">
                  <c:v>3842.2705871118101</c:v>
                </c:pt>
                <c:pt idx="107">
                  <c:v>4200.3270053445949</c:v>
                </c:pt>
                <c:pt idx="108">
                  <c:v>4596.117537617286</c:v>
                </c:pt>
                <c:pt idx="109">
                  <c:v>5029.6013373825344</c:v>
                </c:pt>
                <c:pt idx="110">
                  <c:v>5519.5575127880693</c:v>
                </c:pt>
                <c:pt idx="111">
                  <c:v>6028.2596775191578</c:v>
                </c:pt>
                <c:pt idx="112">
                  <c:v>6593.487208006015</c:v>
                </c:pt>
                <c:pt idx="113">
                  <c:v>7215.4557445796991</c:v>
                </c:pt>
                <c:pt idx="114">
                  <c:v>7892.8872686911218</c:v>
                </c:pt>
                <c:pt idx="115">
                  <c:v>8627.3758996476972</c:v>
                </c:pt>
                <c:pt idx="116">
                  <c:v>9436.4172072443725</c:v>
                </c:pt>
                <c:pt idx="117">
                  <c:v>10321.089393136437</c:v>
                </c:pt>
                <c:pt idx="118">
                  <c:v>11206.571150237254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54368"/>
        <c:axId val="101756288"/>
      </c:scatterChart>
      <c:scatterChart>
        <c:scatterStyle val="lineMarker"/>
        <c:varyColors val="0"/>
        <c:ser>
          <c:idx val="2"/>
          <c:order val="0"/>
          <c:tx>
            <c:v>DO NOT DELETE</c:v>
          </c:tx>
          <c:spPr>
            <a:ln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60384"/>
        <c:axId val="101758464"/>
      </c:scatterChart>
      <c:valAx>
        <c:axId val="10175436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/>
                  <a:t>Wetting Phase Saturation (1- Hg), fraction pore space</a:t>
                </a:r>
              </a:p>
            </c:rich>
          </c:tx>
          <c:layout>
            <c:manualLayout>
              <c:xMode val="edge"/>
              <c:yMode val="edge"/>
              <c:x val="0.26047904191616766"/>
              <c:y val="0.9662082852909968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1756288"/>
        <c:crossesAt val="0"/>
        <c:crossBetween val="midCat"/>
        <c:majorUnit val="0.2"/>
        <c:minorUnit val="0.1"/>
      </c:valAx>
      <c:valAx>
        <c:axId val="101756288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/>
                  <a:t>Equivalent Gas-Water Capillary Pressure, psia</a:t>
                </a:r>
              </a:p>
            </c:rich>
          </c:tx>
          <c:layout>
            <c:manualLayout>
              <c:xMode val="edge"/>
              <c:yMode val="edge"/>
              <c:x val="7.4850299401198013E-3"/>
              <c:y val="0.31414280974578002"/>
            </c:manualLayout>
          </c:layout>
          <c:overlay val="0"/>
          <c:spPr>
            <a:noFill/>
            <a:ln w="25400">
              <a:noFill/>
            </a:ln>
          </c:spPr>
        </c:title>
        <c:numFmt formatCode="????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1754368"/>
        <c:crossesAt val="0"/>
        <c:crossBetween val="midCat"/>
        <c:majorUnit val="40"/>
        <c:minorUnit val="20"/>
      </c:valAx>
      <c:valAx>
        <c:axId val="101758464"/>
        <c:scaling>
          <c:orientation val="minMax"/>
          <c:max val="429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en-US" sz="1000" b="0"/>
                  <a:t>Estimated Height Above Free Water, ft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1760384"/>
        <c:crosses val="max"/>
        <c:crossBetween val="midCat"/>
        <c:majorUnit val="85.8"/>
        <c:minorUnit val="42.9"/>
      </c:valAx>
      <c:valAx>
        <c:axId val="101760384"/>
        <c:scaling>
          <c:orientation val="minMax"/>
        </c:scaling>
        <c:delete val="1"/>
        <c:axPos val="b"/>
        <c:majorTickMark val="out"/>
        <c:minorTickMark val="none"/>
        <c:tickLblPos val="none"/>
        <c:crossAx val="101758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6497035806304029"/>
          <c:y val="3.8798892316182616E-2"/>
          <c:w val="0.23747437533611052"/>
          <c:h val="0.230656167979002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322" r="0.750000000000003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8323353293413828E-2"/>
          <c:y val="2.002504352672527E-2"/>
          <c:w val="0.87125748502994016"/>
          <c:h val="0.91364261090682863"/>
        </c:manualLayout>
      </c:layout>
      <c:scatterChart>
        <c:scatterStyle val="lineMarker"/>
        <c:varyColors val="0"/>
        <c:ser>
          <c:idx val="1"/>
          <c:order val="0"/>
          <c:tx>
            <c:v>MC 7</c:v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 w="0">
                <a:solidFill>
                  <a:srgbClr val="FF0000"/>
                </a:solidFill>
              </a:ln>
            </c:spPr>
          </c:marker>
          <c:xVal>
            <c:numRef>
              <c:f>Table!$C$17:$C$135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0.99822096284861539</c:v>
                </c:pt>
                <c:pt idx="30">
                  <c:v>0.99232842813070221</c:v>
                </c:pt>
                <c:pt idx="31">
                  <c:v>0.96761837543544627</c:v>
                </c:pt>
                <c:pt idx="32">
                  <c:v>0.92637238547713796</c:v>
                </c:pt>
                <c:pt idx="33">
                  <c:v>0.85477073843318063</c:v>
                </c:pt>
                <c:pt idx="34">
                  <c:v>0.79297381823692836</c:v>
                </c:pt>
                <c:pt idx="35">
                  <c:v>0.74092690936964301</c:v>
                </c:pt>
                <c:pt idx="36">
                  <c:v>0.69893094718438353</c:v>
                </c:pt>
                <c:pt idx="37">
                  <c:v>0.65501795927203887</c:v>
                </c:pt>
                <c:pt idx="38">
                  <c:v>0.62054138991110919</c:v>
                </c:pt>
                <c:pt idx="39">
                  <c:v>0.5942558395573162</c:v>
                </c:pt>
                <c:pt idx="40">
                  <c:v>0.57396668802812134</c:v>
                </c:pt>
                <c:pt idx="41">
                  <c:v>0.55610116952125188</c:v>
                </c:pt>
                <c:pt idx="42">
                  <c:v>0.54120730121159011</c:v>
                </c:pt>
                <c:pt idx="43">
                  <c:v>0.52777160544143764</c:v>
                </c:pt>
                <c:pt idx="44">
                  <c:v>0.5161323261069557</c:v>
                </c:pt>
                <c:pt idx="45">
                  <c:v>0.50633090756728705</c:v>
                </c:pt>
                <c:pt idx="46">
                  <c:v>0.49684439030220007</c:v>
                </c:pt>
                <c:pt idx="47">
                  <c:v>0.48824430650565809</c:v>
                </c:pt>
                <c:pt idx="48">
                  <c:v>0.47900724842392806</c:v>
                </c:pt>
                <c:pt idx="49">
                  <c:v>0.47147764966756334</c:v>
                </c:pt>
                <c:pt idx="50">
                  <c:v>0.46284108655989609</c:v>
                </c:pt>
                <c:pt idx="51">
                  <c:v>0.45547398968758945</c:v>
                </c:pt>
                <c:pt idx="52">
                  <c:v>0.44786550183495377</c:v>
                </c:pt>
                <c:pt idx="53">
                  <c:v>0.44031338796501163</c:v>
                </c:pt>
                <c:pt idx="54">
                  <c:v>0.43283106060330923</c:v>
                </c:pt>
                <c:pt idx="55">
                  <c:v>0.42480933594175396</c:v>
                </c:pt>
                <c:pt idx="56">
                  <c:v>0.41656083960791968</c:v>
                </c:pt>
                <c:pt idx="57">
                  <c:v>0.40805402285919812</c:v>
                </c:pt>
                <c:pt idx="58">
                  <c:v>0.3999605808373965</c:v>
                </c:pt>
                <c:pt idx="59">
                  <c:v>0.39108779867441779</c:v>
                </c:pt>
                <c:pt idx="60">
                  <c:v>0.38198641742565376</c:v>
                </c:pt>
                <c:pt idx="61">
                  <c:v>0.37265919545111403</c:v>
                </c:pt>
                <c:pt idx="62">
                  <c:v>0.36269489575288583</c:v>
                </c:pt>
                <c:pt idx="63">
                  <c:v>0.35302222366665947</c:v>
                </c:pt>
                <c:pt idx="64">
                  <c:v>0.3430737845384858</c:v>
                </c:pt>
                <c:pt idx="65">
                  <c:v>0.33338359686619923</c:v>
                </c:pt>
                <c:pt idx="66">
                  <c:v>0.32321883335428248</c:v>
                </c:pt>
                <c:pt idx="67">
                  <c:v>0.31310751306754925</c:v>
                </c:pt>
                <c:pt idx="68">
                  <c:v>0.30272104636987096</c:v>
                </c:pt>
                <c:pt idx="69">
                  <c:v>0.2923860230863693</c:v>
                </c:pt>
                <c:pt idx="70">
                  <c:v>0.28167400094857264</c:v>
                </c:pt>
                <c:pt idx="71">
                  <c:v>0.27098680405086129</c:v>
                </c:pt>
                <c:pt idx="72">
                  <c:v>0.26031622627220696</c:v>
                </c:pt>
                <c:pt idx="73">
                  <c:v>0.25021483608150796</c:v>
                </c:pt>
                <c:pt idx="74">
                  <c:v>0.23955680884089681</c:v>
                </c:pt>
                <c:pt idx="75">
                  <c:v>0.2287666561558318</c:v>
                </c:pt>
                <c:pt idx="76">
                  <c:v>0.21823337574664903</c:v>
                </c:pt>
                <c:pt idx="77">
                  <c:v>0.2092333987077335</c:v>
                </c:pt>
                <c:pt idx="78">
                  <c:v>0.19899912452357793</c:v>
                </c:pt>
                <c:pt idx="79">
                  <c:v>0.1884752914974277</c:v>
                </c:pt>
                <c:pt idx="80">
                  <c:v>0.1785617456233739</c:v>
                </c:pt>
                <c:pt idx="81">
                  <c:v>0.16970078992893578</c:v>
                </c:pt>
                <c:pt idx="82">
                  <c:v>0.1611614590116025</c:v>
                </c:pt>
                <c:pt idx="83">
                  <c:v>0.15193336559990323</c:v>
                </c:pt>
                <c:pt idx="84">
                  <c:v>0.14281271031057308</c:v>
                </c:pt>
                <c:pt idx="85">
                  <c:v>0.13360944213895909</c:v>
                </c:pt>
                <c:pt idx="86">
                  <c:v>0.1252892629243787</c:v>
                </c:pt>
                <c:pt idx="87">
                  <c:v>0.11672427925895734</c:v>
                </c:pt>
                <c:pt idx="88">
                  <c:v>0.10856429180192706</c:v>
                </c:pt>
                <c:pt idx="89">
                  <c:v>0.10124829354879594</c:v>
                </c:pt>
                <c:pt idx="90">
                  <c:v>9.4028631018995945E-2</c:v>
                </c:pt>
                <c:pt idx="91">
                  <c:v>8.6625192753564506E-2</c:v>
                </c:pt>
                <c:pt idx="92">
                  <c:v>7.9331468257510029E-2</c:v>
                </c:pt>
                <c:pt idx="93">
                  <c:v>7.1911066078020336E-2</c:v>
                </c:pt>
                <c:pt idx="94">
                  <c:v>6.5156394086817393E-2</c:v>
                </c:pt>
                <c:pt idx="95">
                  <c:v>5.8267252045152707E-2</c:v>
                </c:pt>
                <c:pt idx="96">
                  <c:v>5.1708837368623972E-2</c:v>
                </c:pt>
                <c:pt idx="97">
                  <c:v>4.53952961019366E-2</c:v>
                </c:pt>
                <c:pt idx="98">
                  <c:v>3.9492750476660787E-2</c:v>
                </c:pt>
                <c:pt idx="99">
                  <c:v>3.4668930492090522E-2</c:v>
                </c:pt>
                <c:pt idx="100">
                  <c:v>2.9993855071031361E-2</c:v>
                </c:pt>
                <c:pt idx="101">
                  <c:v>2.5969476776207312E-2</c:v>
                </c:pt>
                <c:pt idx="102">
                  <c:v>2.1980129653503711E-2</c:v>
                </c:pt>
                <c:pt idx="103">
                  <c:v>1.8940623800062673E-2</c:v>
                </c:pt>
                <c:pt idx="104">
                  <c:v>1.58916705635892E-2</c:v>
                </c:pt>
                <c:pt idx="105">
                  <c:v>1.3570441656615695E-2</c:v>
                </c:pt>
                <c:pt idx="106">
                  <c:v>1.1358236929016496E-2</c:v>
                </c:pt>
                <c:pt idx="107">
                  <c:v>9.155410625449556E-3</c:v>
                </c:pt>
                <c:pt idx="108">
                  <c:v>7.8673254600248876E-3</c:v>
                </c:pt>
                <c:pt idx="109">
                  <c:v>6.3414696617835054E-3</c:v>
                </c:pt>
                <c:pt idx="110">
                  <c:v>5.7174596686400125E-3</c:v>
                </c:pt>
                <c:pt idx="111">
                  <c:v>4.3910332990836354E-3</c:v>
                </c:pt>
                <c:pt idx="112">
                  <c:v>2.5518278037658382E-3</c:v>
                </c:pt>
                <c:pt idx="113">
                  <c:v>1.9082334545550417E-3</c:v>
                </c:pt>
                <c:pt idx="114">
                  <c:v>1.6195021205631654E-3</c:v>
                </c:pt>
                <c:pt idx="115">
                  <c:v>1.3271159595589221E-3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Table!$E$17:$E$135</c:f>
              <c:numCache>
                <c:formatCode>??0.000</c:formatCode>
                <c:ptCount val="119"/>
                <c:pt idx="0">
                  <c:v>9.2434715273764546E-3</c:v>
                </c:pt>
                <c:pt idx="1">
                  <c:v>9.7427320625010101E-3</c:v>
                </c:pt>
                <c:pt idx="2">
                  <c:v>1.1066536791408487E-2</c:v>
                </c:pt>
                <c:pt idx="3">
                  <c:v>1.2283393423667738E-2</c:v>
                </c:pt>
                <c:pt idx="4">
                  <c:v>1.3252836920522076E-2</c:v>
                </c:pt>
                <c:pt idx="5">
                  <c:v>1.4437163947275736E-2</c:v>
                </c:pt>
                <c:pt idx="6">
                  <c:v>1.5782654350653753E-2</c:v>
                </c:pt>
                <c:pt idx="7">
                  <c:v>1.7203551310977137E-2</c:v>
                </c:pt>
                <c:pt idx="8">
                  <c:v>1.8854611454949328E-2</c:v>
                </c:pt>
                <c:pt idx="9">
                  <c:v>2.067767817738107E-2</c:v>
                </c:pt>
                <c:pt idx="10">
                  <c:v>2.2554957992189373E-2</c:v>
                </c:pt>
                <c:pt idx="11">
                  <c:v>2.4696899435759003E-2</c:v>
                </c:pt>
                <c:pt idx="12">
                  <c:v>2.7014296573099575E-2</c:v>
                </c:pt>
                <c:pt idx="13">
                  <c:v>2.9491379728159448E-2</c:v>
                </c:pt>
                <c:pt idx="14">
                  <c:v>3.2185811108626582E-2</c:v>
                </c:pt>
                <c:pt idx="15">
                  <c:v>3.5292762513935684E-2</c:v>
                </c:pt>
                <c:pt idx="16">
                  <c:v>3.8580094628832474E-2</c:v>
                </c:pt>
                <c:pt idx="17">
                  <c:v>4.2183348205456751E-2</c:v>
                </c:pt>
                <c:pt idx="18">
                  <c:v>4.6138006108724511E-2</c:v>
                </c:pt>
                <c:pt idx="19">
                  <c:v>5.0469695338319409E-2</c:v>
                </c:pt>
                <c:pt idx="20">
                  <c:v>5.5251367964476855E-2</c:v>
                </c:pt>
                <c:pt idx="21">
                  <c:v>6.0421406599498517E-2</c:v>
                </c:pt>
                <c:pt idx="22">
                  <c:v>6.5970442483654843E-2</c:v>
                </c:pt>
                <c:pt idx="23">
                  <c:v>7.2681134571090975E-2</c:v>
                </c:pt>
                <c:pt idx="24">
                  <c:v>7.8782168911442935E-2</c:v>
                </c:pt>
                <c:pt idx="25">
                  <c:v>8.670332109001537E-2</c:v>
                </c:pt>
                <c:pt idx="26">
                  <c:v>9.4664876774121387E-2</c:v>
                </c:pt>
                <c:pt idx="27">
                  <c:v>0.10319125316466313</c:v>
                </c:pt>
                <c:pt idx="28">
                  <c:v>0.11292707460014384</c:v>
                </c:pt>
                <c:pt idx="29">
                  <c:v>0.12393743237636824</c:v>
                </c:pt>
                <c:pt idx="30">
                  <c:v>0.13551604101514353</c:v>
                </c:pt>
                <c:pt idx="31">
                  <c:v>0.14862990119381181</c:v>
                </c:pt>
                <c:pt idx="32">
                  <c:v>0.16270184831080167</c:v>
                </c:pt>
                <c:pt idx="33">
                  <c:v>0.177299192673298</c:v>
                </c:pt>
                <c:pt idx="34">
                  <c:v>0.18396629611023646</c:v>
                </c:pt>
                <c:pt idx="35">
                  <c:v>0.20626912450236251</c:v>
                </c:pt>
                <c:pt idx="36">
                  <c:v>0.22662334420832081</c:v>
                </c:pt>
                <c:pt idx="37">
                  <c:v>0.25015043498642758</c:v>
                </c:pt>
                <c:pt idx="38">
                  <c:v>0.27040714025425433</c:v>
                </c:pt>
                <c:pt idx="39">
                  <c:v>0.29801098324245323</c:v>
                </c:pt>
                <c:pt idx="40">
                  <c:v>0.32598425637769679</c:v>
                </c:pt>
                <c:pt idx="41">
                  <c:v>0.35993909174914446</c:v>
                </c:pt>
                <c:pt idx="42">
                  <c:v>0.39112357436808248</c:v>
                </c:pt>
                <c:pt idx="43">
                  <c:v>0.43053196127794957</c:v>
                </c:pt>
                <c:pt idx="44">
                  <c:v>0.47022344107209824</c:v>
                </c:pt>
                <c:pt idx="45">
                  <c:v>0.51611720314798515</c:v>
                </c:pt>
                <c:pt idx="46">
                  <c:v>0.5667455140386376</c:v>
                </c:pt>
                <c:pt idx="47">
                  <c:v>0.6187193795022552</c:v>
                </c:pt>
                <c:pt idx="48">
                  <c:v>0.67886075002326185</c:v>
                </c:pt>
                <c:pt idx="49">
                  <c:v>0.74019870833737433</c:v>
                </c:pt>
                <c:pt idx="50">
                  <c:v>0.81250868601616544</c:v>
                </c:pt>
                <c:pt idx="51">
                  <c:v>0.88657551032020887</c:v>
                </c:pt>
                <c:pt idx="52">
                  <c:v>0.96910450642601198</c:v>
                </c:pt>
                <c:pt idx="53">
                  <c:v>1.0654549315804203</c:v>
                </c:pt>
                <c:pt idx="54">
                  <c:v>1.1617769821100932</c:v>
                </c:pt>
                <c:pt idx="55">
                  <c:v>1.2713917976275169</c:v>
                </c:pt>
                <c:pt idx="56">
                  <c:v>1.3972415653724946</c:v>
                </c:pt>
                <c:pt idx="57">
                  <c:v>1.5322481231997545</c:v>
                </c:pt>
                <c:pt idx="58">
                  <c:v>1.6674749577190371</c:v>
                </c:pt>
                <c:pt idx="59">
                  <c:v>1.8299674731692313</c:v>
                </c:pt>
                <c:pt idx="60">
                  <c:v>1.9988220648404611</c:v>
                </c:pt>
                <c:pt idx="61">
                  <c:v>2.1888433798634366</c:v>
                </c:pt>
                <c:pt idx="62">
                  <c:v>2.4013405711543894</c:v>
                </c:pt>
                <c:pt idx="63">
                  <c:v>2.6240248127507368</c:v>
                </c:pt>
                <c:pt idx="64">
                  <c:v>2.8687497908107362</c:v>
                </c:pt>
                <c:pt idx="65">
                  <c:v>3.1420924446677265</c:v>
                </c:pt>
                <c:pt idx="66">
                  <c:v>3.4385680713655078</c:v>
                </c:pt>
                <c:pt idx="67">
                  <c:v>3.7532766345575532</c:v>
                </c:pt>
                <c:pt idx="68">
                  <c:v>4.10776978178116</c:v>
                </c:pt>
                <c:pt idx="69">
                  <c:v>4.5004379997832604</c:v>
                </c:pt>
                <c:pt idx="70">
                  <c:v>4.9233180994720742</c:v>
                </c:pt>
                <c:pt idx="71">
                  <c:v>5.3782025357601455</c:v>
                </c:pt>
                <c:pt idx="72">
                  <c:v>5.8820503738312633</c:v>
                </c:pt>
                <c:pt idx="73">
                  <c:v>6.4104564496106216</c:v>
                </c:pt>
                <c:pt idx="74">
                  <c:v>7.0269698420460935</c:v>
                </c:pt>
                <c:pt idx="75">
                  <c:v>7.6963137989357469</c:v>
                </c:pt>
                <c:pt idx="76">
                  <c:v>8.423176106966082</c:v>
                </c:pt>
                <c:pt idx="77">
                  <c:v>9.2264288783885551</c:v>
                </c:pt>
                <c:pt idx="78">
                  <c:v>10.080018980791774</c:v>
                </c:pt>
                <c:pt idx="79">
                  <c:v>11.061588347858823</c:v>
                </c:pt>
                <c:pt idx="80">
                  <c:v>12.096668523673049</c:v>
                </c:pt>
                <c:pt idx="81">
                  <c:v>13.204897735353747</c:v>
                </c:pt>
                <c:pt idx="82">
                  <c:v>14.485472924274235</c:v>
                </c:pt>
                <c:pt idx="83">
                  <c:v>15.829947768098204</c:v>
                </c:pt>
                <c:pt idx="84">
                  <c:v>17.294327802447562</c:v>
                </c:pt>
                <c:pt idx="85">
                  <c:v>18.957725961287714</c:v>
                </c:pt>
                <c:pt idx="86">
                  <c:v>20.726903227739076</c:v>
                </c:pt>
                <c:pt idx="87">
                  <c:v>22.686678822141417</c:v>
                </c:pt>
                <c:pt idx="88">
                  <c:v>24.802634324691041</c:v>
                </c:pt>
                <c:pt idx="89">
                  <c:v>27.126177088401459</c:v>
                </c:pt>
                <c:pt idx="90">
                  <c:v>29.632418087176081</c:v>
                </c:pt>
                <c:pt idx="91">
                  <c:v>32.455316911191986</c:v>
                </c:pt>
                <c:pt idx="92">
                  <c:v>35.50437941516239</c:v>
                </c:pt>
                <c:pt idx="93">
                  <c:v>38.875517804297175</c:v>
                </c:pt>
                <c:pt idx="94">
                  <c:v>42.492201235481829</c:v>
                </c:pt>
                <c:pt idx="95">
                  <c:v>46.516902809949642</c:v>
                </c:pt>
                <c:pt idx="96">
                  <c:v>50.864728637295734</c:v>
                </c:pt>
                <c:pt idx="97">
                  <c:v>55.631062258669154</c:v>
                </c:pt>
                <c:pt idx="98">
                  <c:v>60.894131021063316</c:v>
                </c:pt>
                <c:pt idx="99">
                  <c:v>66.641814479512419</c:v>
                </c:pt>
                <c:pt idx="100">
                  <c:v>72.764431268803506</c:v>
                </c:pt>
                <c:pt idx="101">
                  <c:v>79.487986768353124</c:v>
                </c:pt>
                <c:pt idx="102">
                  <c:v>87.431113507044017</c:v>
                </c:pt>
                <c:pt idx="103">
                  <c:v>95.369658490540829</c:v>
                </c:pt>
                <c:pt idx="104">
                  <c:v>104.57407612714144</c:v>
                </c:pt>
                <c:pt idx="105">
                  <c:v>114.35583075982615</c:v>
                </c:pt>
                <c:pt idx="106">
                  <c:v>124.73762208838303</c:v>
                </c:pt>
                <c:pt idx="107">
                  <c:v>136.36352422627317</c:v>
                </c:pt>
                <c:pt idx="108">
                  <c:v>149.22916449448476</c:v>
                </c:pt>
                <c:pt idx="109">
                  <c:v>163.30434034508926</c:v>
                </c:pt>
                <c:pt idx="110">
                  <c:v>179.18849111343803</c:v>
                </c:pt>
                <c:pt idx="111">
                  <c:v>195.72613039705476</c:v>
                </c:pt>
                <c:pt idx="112">
                  <c:v>214.06208768672576</c:v>
                </c:pt>
                <c:pt idx="113">
                  <c:v>234.13880132267272</c:v>
                </c:pt>
                <c:pt idx="114">
                  <c:v>256.1515365119148</c:v>
                </c:pt>
                <c:pt idx="115">
                  <c:v>280.02583823914705</c:v>
                </c:pt>
                <c:pt idx="116">
                  <c:v>306.32303423849783</c:v>
                </c:pt>
                <c:pt idx="117">
                  <c:v>335.06135595305994</c:v>
                </c:pt>
                <c:pt idx="118">
                  <c:v>363.80660704966277</c:v>
                </c:pt>
              </c:numCache>
            </c:numRef>
          </c:yVal>
          <c:smooth val="0"/>
        </c:ser>
        <c:ser>
          <c:idx val="2"/>
          <c:order val="1"/>
          <c:tx>
            <c:v>MC 11</c:v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  <a:ln w="0">
                <a:solidFill>
                  <a:srgbClr val="0000FF"/>
                </a:solidFill>
              </a:ln>
            </c:spPr>
          </c:marker>
          <c:xVal>
            <c:numRef>
              <c:f>Table!$C$137:$C$255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0.99889231557394409</c:v>
                </c:pt>
                <c:pt idx="25">
                  <c:v>0.99589505172829829</c:v>
                </c:pt>
                <c:pt idx="26">
                  <c:v>0.98830449005955467</c:v>
                </c:pt>
                <c:pt idx="27">
                  <c:v>0.9673557040572125</c:v>
                </c:pt>
                <c:pt idx="28">
                  <c:v>0.91330749945866541</c:v>
                </c:pt>
                <c:pt idx="29">
                  <c:v>0.81087909356140719</c:v>
                </c:pt>
                <c:pt idx="30">
                  <c:v>0.73282000631661215</c:v>
                </c:pt>
                <c:pt idx="31">
                  <c:v>0.67470021453877871</c:v>
                </c:pt>
                <c:pt idx="32">
                  <c:v>0.63339446310573111</c:v>
                </c:pt>
                <c:pt idx="33">
                  <c:v>0.60318776822296316</c:v>
                </c:pt>
                <c:pt idx="34">
                  <c:v>0.57444072133483948</c:v>
                </c:pt>
                <c:pt idx="35">
                  <c:v>0.5471533224413605</c:v>
                </c:pt>
                <c:pt idx="36">
                  <c:v>0.5213255715425259</c:v>
                </c:pt>
                <c:pt idx="37">
                  <c:v>0.49839654489246443</c:v>
                </c:pt>
                <c:pt idx="38">
                  <c:v>0.47693402348388603</c:v>
                </c:pt>
                <c:pt idx="39">
                  <c:v>0.45693800731679091</c:v>
                </c:pt>
                <c:pt idx="40">
                  <c:v>0.43840849639117874</c:v>
                </c:pt>
                <c:pt idx="41">
                  <c:v>0.42194257241156463</c:v>
                </c:pt>
                <c:pt idx="42">
                  <c:v>0.40696773880517856</c:v>
                </c:pt>
                <c:pt idx="43">
                  <c:v>0.39481110923079921</c:v>
                </c:pt>
                <c:pt idx="44">
                  <c:v>0.38529266762833836</c:v>
                </c:pt>
                <c:pt idx="45">
                  <c:v>0.37705572424067779</c:v>
                </c:pt>
                <c:pt idx="46">
                  <c:v>0.36914798557838513</c:v>
                </c:pt>
                <c:pt idx="47">
                  <c:v>0.36136463716045675</c:v>
                </c:pt>
                <c:pt idx="48">
                  <c:v>0.35461571278196602</c:v>
                </c:pt>
                <c:pt idx="49">
                  <c:v>0.34858998088499782</c:v>
                </c:pt>
                <c:pt idx="50">
                  <c:v>0.34228611990941038</c:v>
                </c:pt>
                <c:pt idx="51">
                  <c:v>0.33629576557622576</c:v>
                </c:pt>
                <c:pt idx="52">
                  <c:v>0.33035352927995565</c:v>
                </c:pt>
                <c:pt idx="53">
                  <c:v>0.3245116810867047</c:v>
                </c:pt>
                <c:pt idx="54">
                  <c:v>0.31901376879087928</c:v>
                </c:pt>
                <c:pt idx="55">
                  <c:v>0.31325501805854095</c:v>
                </c:pt>
                <c:pt idx="56">
                  <c:v>0.30734793181760556</c:v>
                </c:pt>
                <c:pt idx="57">
                  <c:v>0.30144255189003599</c:v>
                </c:pt>
                <c:pt idx="58">
                  <c:v>0.29559785984117526</c:v>
                </c:pt>
                <c:pt idx="59">
                  <c:v>0.28956644023298794</c:v>
                </c:pt>
                <c:pt idx="60">
                  <c:v>0.28317322531414668</c:v>
                </c:pt>
                <c:pt idx="61">
                  <c:v>0.27666591490824799</c:v>
                </c:pt>
                <c:pt idx="62">
                  <c:v>0.26974806550654673</c:v>
                </c:pt>
                <c:pt idx="63">
                  <c:v>0.26244805878802668</c:v>
                </c:pt>
                <c:pt idx="64">
                  <c:v>0.25481839232724124</c:v>
                </c:pt>
                <c:pt idx="65">
                  <c:v>0.24678819724239909</c:v>
                </c:pt>
                <c:pt idx="66">
                  <c:v>0.23796661401851582</c:v>
                </c:pt>
                <c:pt idx="67">
                  <c:v>0.2290936138852111</c:v>
                </c:pt>
                <c:pt idx="68">
                  <c:v>0.21974489358553151</c:v>
                </c:pt>
                <c:pt idx="69">
                  <c:v>0.21024379950228922</c:v>
                </c:pt>
                <c:pt idx="70">
                  <c:v>0.2004212359809372</c:v>
                </c:pt>
                <c:pt idx="71">
                  <c:v>0.1905706320432744</c:v>
                </c:pt>
                <c:pt idx="72">
                  <c:v>0.18043513065064143</c:v>
                </c:pt>
                <c:pt idx="73">
                  <c:v>0.17094592388384744</c:v>
                </c:pt>
                <c:pt idx="74">
                  <c:v>0.16082048974007246</c:v>
                </c:pt>
                <c:pt idx="75">
                  <c:v>0.15097614228475076</c:v>
                </c:pt>
                <c:pt idx="76">
                  <c:v>0.14128098349470908</c:v>
                </c:pt>
                <c:pt idx="77">
                  <c:v>0.13203447136563873</c:v>
                </c:pt>
                <c:pt idx="78">
                  <c:v>0.12308428899108914</c:v>
                </c:pt>
                <c:pt idx="79">
                  <c:v>0.11410128852280477</c:v>
                </c:pt>
                <c:pt idx="80">
                  <c:v>0.10602024529966281</c:v>
                </c:pt>
                <c:pt idx="81">
                  <c:v>9.8331711027758506E-2</c:v>
                </c:pt>
                <c:pt idx="82">
                  <c:v>9.0515885778768346E-2</c:v>
                </c:pt>
                <c:pt idx="83">
                  <c:v>8.3765539472472783E-2</c:v>
                </c:pt>
                <c:pt idx="84">
                  <c:v>7.7497681708902921E-2</c:v>
                </c:pt>
                <c:pt idx="85">
                  <c:v>7.1248593392356452E-2</c:v>
                </c:pt>
                <c:pt idx="86">
                  <c:v>6.5354418255888613E-2</c:v>
                </c:pt>
                <c:pt idx="87">
                  <c:v>5.9768005173492345E-2</c:v>
                </c:pt>
                <c:pt idx="88">
                  <c:v>5.4697353744454169E-2</c:v>
                </c:pt>
                <c:pt idx="89">
                  <c:v>4.9277021829658763E-2</c:v>
                </c:pt>
                <c:pt idx="90">
                  <c:v>4.4800224329018312E-2</c:v>
                </c:pt>
                <c:pt idx="91">
                  <c:v>4.0517434658064899E-2</c:v>
                </c:pt>
                <c:pt idx="92">
                  <c:v>3.6102803841050468E-2</c:v>
                </c:pt>
                <c:pt idx="93">
                  <c:v>3.1860226288416893E-2</c:v>
                </c:pt>
                <c:pt idx="94">
                  <c:v>2.8747910709264968E-2</c:v>
                </c:pt>
                <c:pt idx="95">
                  <c:v>2.532191785637361E-2</c:v>
                </c:pt>
                <c:pt idx="96">
                  <c:v>2.2427270985580838E-2</c:v>
                </c:pt>
                <c:pt idx="97">
                  <c:v>1.9760815088902817E-2</c:v>
                </c:pt>
                <c:pt idx="98">
                  <c:v>1.6977931743567543E-2</c:v>
                </c:pt>
                <c:pt idx="99">
                  <c:v>1.4698467718244568E-2</c:v>
                </c:pt>
                <c:pt idx="100">
                  <c:v>1.2341593943228091E-2</c:v>
                </c:pt>
                <c:pt idx="101">
                  <c:v>1.0734417384015815E-2</c:v>
                </c:pt>
                <c:pt idx="102">
                  <c:v>8.7475861009211897E-3</c:v>
                </c:pt>
                <c:pt idx="103">
                  <c:v>7.1555957306642659E-3</c:v>
                </c:pt>
                <c:pt idx="104">
                  <c:v>5.3558332695695654E-3</c:v>
                </c:pt>
                <c:pt idx="105">
                  <c:v>4.435390962964636E-3</c:v>
                </c:pt>
                <c:pt idx="106">
                  <c:v>3.6918364752772659E-3</c:v>
                </c:pt>
                <c:pt idx="107">
                  <c:v>2.7475057815518067E-3</c:v>
                </c:pt>
                <c:pt idx="108">
                  <c:v>2.135621808589061E-3</c:v>
                </c:pt>
                <c:pt idx="109">
                  <c:v>1.5485931336544079E-3</c:v>
                </c:pt>
                <c:pt idx="110">
                  <c:v>1.3842182794192581E-3</c:v>
                </c:pt>
                <c:pt idx="111">
                  <c:v>4.5359496973207403E-4</c:v>
                </c:pt>
                <c:pt idx="112">
                  <c:v>1.7631904779547014E-4</c:v>
                </c:pt>
                <c:pt idx="113">
                  <c:v>7.8831677498225616E-5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Table!$E$137:$E$255</c:f>
              <c:numCache>
                <c:formatCode>??0.000</c:formatCode>
                <c:ptCount val="119"/>
                <c:pt idx="0">
                  <c:v>1.4501348430897778E-2</c:v>
                </c:pt>
                <c:pt idx="1">
                  <c:v>1.5247168110860894E-2</c:v>
                </c:pt>
                <c:pt idx="2">
                  <c:v>1.7282472299205501E-2</c:v>
                </c:pt>
                <c:pt idx="3">
                  <c:v>1.9226655450768456E-2</c:v>
                </c:pt>
                <c:pt idx="4">
                  <c:v>2.0730544955852984E-2</c:v>
                </c:pt>
                <c:pt idx="5">
                  <c:v>2.2626484866724385E-2</c:v>
                </c:pt>
                <c:pt idx="6">
                  <c:v>2.4650303113960548E-2</c:v>
                </c:pt>
                <c:pt idx="7">
                  <c:v>2.6952845340070967E-2</c:v>
                </c:pt>
                <c:pt idx="8">
                  <c:v>2.9681131591243755E-2</c:v>
                </c:pt>
                <c:pt idx="9">
                  <c:v>3.2442347257642196E-2</c:v>
                </c:pt>
                <c:pt idx="10">
                  <c:v>3.5623943792537638E-2</c:v>
                </c:pt>
                <c:pt idx="11">
                  <c:v>3.884153113493026E-2</c:v>
                </c:pt>
                <c:pt idx="12">
                  <c:v>4.2461126416118516E-2</c:v>
                </c:pt>
                <c:pt idx="13">
                  <c:v>4.6180264994889267E-2</c:v>
                </c:pt>
                <c:pt idx="14">
                  <c:v>5.0600045981275273E-2</c:v>
                </c:pt>
                <c:pt idx="15">
                  <c:v>5.5409580185226459E-2</c:v>
                </c:pt>
                <c:pt idx="16">
                  <c:v>6.0556801057765973E-2</c:v>
                </c:pt>
                <c:pt idx="17">
                  <c:v>6.6221658060307595E-2</c:v>
                </c:pt>
                <c:pt idx="18">
                  <c:v>7.2446255632747272E-2</c:v>
                </c:pt>
                <c:pt idx="19">
                  <c:v>7.9241324664287904E-2</c:v>
                </c:pt>
                <c:pt idx="20">
                  <c:v>8.6742394683937005E-2</c:v>
                </c:pt>
                <c:pt idx="21">
                  <c:v>9.4898922974745281E-2</c:v>
                </c:pt>
                <c:pt idx="22">
                  <c:v>0.10358073858819838</c:v>
                </c:pt>
                <c:pt idx="23">
                  <c:v>0.11409571040255961</c:v>
                </c:pt>
                <c:pt idx="24">
                  <c:v>0.12369104730026739</c:v>
                </c:pt>
                <c:pt idx="25">
                  <c:v>0.13614024244514675</c:v>
                </c:pt>
                <c:pt idx="26">
                  <c:v>0.14859709793481315</c:v>
                </c:pt>
                <c:pt idx="27">
                  <c:v>0.16195597961548147</c:v>
                </c:pt>
                <c:pt idx="28">
                  <c:v>0.17729350913514633</c:v>
                </c:pt>
                <c:pt idx="29">
                  <c:v>0.19449481793057896</c:v>
                </c:pt>
                <c:pt idx="30">
                  <c:v>0.21267471060416257</c:v>
                </c:pt>
                <c:pt idx="31">
                  <c:v>0.23327660844352882</c:v>
                </c:pt>
                <c:pt idx="32">
                  <c:v>0.2553655466903057</c:v>
                </c:pt>
                <c:pt idx="33">
                  <c:v>0.2783764353462464</c:v>
                </c:pt>
                <c:pt idx="34">
                  <c:v>0.29738959415063393</c:v>
                </c:pt>
                <c:pt idx="35">
                  <c:v>0.32968374073547219</c:v>
                </c:pt>
                <c:pt idx="36">
                  <c:v>0.36125036506485858</c:v>
                </c:pt>
                <c:pt idx="37">
                  <c:v>0.39325391276358085</c:v>
                </c:pt>
                <c:pt idx="38">
                  <c:v>0.43627331083043575</c:v>
                </c:pt>
                <c:pt idx="39">
                  <c:v>0.46406119781730726</c:v>
                </c:pt>
                <c:pt idx="40">
                  <c:v>0.52246125030781343</c:v>
                </c:pt>
                <c:pt idx="41">
                  <c:v>0.5655232607585734</c:v>
                </c:pt>
                <c:pt idx="42">
                  <c:v>0.62034105414060203</c:v>
                </c:pt>
                <c:pt idx="43">
                  <c:v>0.67850842251418297</c:v>
                </c:pt>
                <c:pt idx="44">
                  <c:v>0.74405263885270012</c:v>
                </c:pt>
                <c:pt idx="45">
                  <c:v>0.81346125660446844</c:v>
                </c:pt>
                <c:pt idx="46">
                  <c:v>0.88743738010392281</c:v>
                </c:pt>
                <c:pt idx="47">
                  <c:v>0.97519677936782212</c:v>
                </c:pt>
                <c:pt idx="48">
                  <c:v>1.0718576274043148</c:v>
                </c:pt>
                <c:pt idx="49">
                  <c:v>1.1609883107543979</c:v>
                </c:pt>
                <c:pt idx="50">
                  <c:v>1.2808588503255225</c:v>
                </c:pt>
                <c:pt idx="51">
                  <c:v>1.3966246897824044</c:v>
                </c:pt>
                <c:pt idx="52">
                  <c:v>1.5297125365138733</c:v>
                </c:pt>
                <c:pt idx="53">
                  <c:v>1.6739835714200302</c:v>
                </c:pt>
                <c:pt idx="54">
                  <c:v>1.827324161685457</c:v>
                </c:pt>
                <c:pt idx="55">
                  <c:v>1.9882526849721742</c:v>
                </c:pt>
                <c:pt idx="56">
                  <c:v>2.1928536301265198</c:v>
                </c:pt>
                <c:pt idx="57">
                  <c:v>2.4060540765083984</c:v>
                </c:pt>
                <c:pt idx="58">
                  <c:v>2.6302650650147101</c:v>
                </c:pt>
                <c:pt idx="59">
                  <c:v>2.8755173458086882</c:v>
                </c:pt>
                <c:pt idx="60">
                  <c:v>3.142444247276551</c:v>
                </c:pt>
                <c:pt idx="61">
                  <c:v>3.4486609381794078</c:v>
                </c:pt>
                <c:pt idx="62">
                  <c:v>3.7588621066288579</c:v>
                </c:pt>
                <c:pt idx="63">
                  <c:v>4.1090577064079792</c:v>
                </c:pt>
                <c:pt idx="64">
                  <c:v>4.5032155215521454</c:v>
                </c:pt>
                <c:pt idx="65">
                  <c:v>4.913158369464135</c:v>
                </c:pt>
                <c:pt idx="66">
                  <c:v>5.3928206419486431</c:v>
                </c:pt>
                <c:pt idx="67">
                  <c:v>5.88602955235433</c:v>
                </c:pt>
                <c:pt idx="68">
                  <c:v>6.4625865284667299</c:v>
                </c:pt>
                <c:pt idx="69">
                  <c:v>7.0555757769925194</c:v>
                </c:pt>
                <c:pt idx="70">
                  <c:v>7.7199605371910982</c:v>
                </c:pt>
                <c:pt idx="71">
                  <c:v>8.4304422321106269</c:v>
                </c:pt>
                <c:pt idx="72">
                  <c:v>9.248695478258405</c:v>
                </c:pt>
                <c:pt idx="73">
                  <c:v>10.051350541816586</c:v>
                </c:pt>
                <c:pt idx="74">
                  <c:v>11.013242373090154</c:v>
                </c:pt>
                <c:pt idx="75">
                  <c:v>12.069781141349194</c:v>
                </c:pt>
                <c:pt idx="76">
                  <c:v>13.21843529026054</c:v>
                </c:pt>
                <c:pt idx="77">
                  <c:v>14.458596824573419</c:v>
                </c:pt>
                <c:pt idx="78">
                  <c:v>15.818028517790719</c:v>
                </c:pt>
                <c:pt idx="79">
                  <c:v>17.362364570133803</c:v>
                </c:pt>
                <c:pt idx="80">
                  <c:v>18.984973860772552</c:v>
                </c:pt>
                <c:pt idx="81">
                  <c:v>20.71350787313504</c:v>
                </c:pt>
                <c:pt idx="82">
                  <c:v>22.725400473641546</c:v>
                </c:pt>
                <c:pt idx="83">
                  <c:v>24.83910592047642</c:v>
                </c:pt>
                <c:pt idx="84">
                  <c:v>27.151671501817464</c:v>
                </c:pt>
                <c:pt idx="85">
                  <c:v>29.736312029191907</c:v>
                </c:pt>
                <c:pt idx="86">
                  <c:v>32.515817963124306</c:v>
                </c:pt>
                <c:pt idx="87">
                  <c:v>35.581854838069866</c:v>
                </c:pt>
                <c:pt idx="88">
                  <c:v>38.954412694412284</c:v>
                </c:pt>
                <c:pt idx="89">
                  <c:v>42.576794510674183</c:v>
                </c:pt>
                <c:pt idx="90">
                  <c:v>46.506346305190206</c:v>
                </c:pt>
                <c:pt idx="91">
                  <c:v>50.92982453822578</c:v>
                </c:pt>
                <c:pt idx="92">
                  <c:v>55.722888909363327</c:v>
                </c:pt>
                <c:pt idx="93">
                  <c:v>61.002710295254126</c:v>
                </c:pt>
                <c:pt idx="94">
                  <c:v>66.660791416234758</c:v>
                </c:pt>
                <c:pt idx="95">
                  <c:v>72.989007479857904</c:v>
                </c:pt>
                <c:pt idx="96">
                  <c:v>79.813764713021257</c:v>
                </c:pt>
                <c:pt idx="97">
                  <c:v>87.305156523105936</c:v>
                </c:pt>
                <c:pt idx="98">
                  <c:v>95.551915072490203</c:v>
                </c:pt>
                <c:pt idx="99">
                  <c:v>104.57009424733312</c:v>
                </c:pt>
                <c:pt idx="100">
                  <c:v>114.15863154112185</c:v>
                </c:pt>
                <c:pt idx="101">
                  <c:v>124.72003621050878</c:v>
                </c:pt>
                <c:pt idx="102">
                  <c:v>137.19616435887932</c:v>
                </c:pt>
                <c:pt idx="103">
                  <c:v>149.66468260908226</c:v>
                </c:pt>
                <c:pt idx="104">
                  <c:v>164.07112890460263</c:v>
                </c:pt>
                <c:pt idx="105">
                  <c:v>179.41180266174931</c:v>
                </c:pt>
                <c:pt idx="106">
                  <c:v>195.72995471801443</c:v>
                </c:pt>
                <c:pt idx="107">
                  <c:v>213.97717847259156</c:v>
                </c:pt>
                <c:pt idx="108">
                  <c:v>234.13131900027349</c:v>
                </c:pt>
                <c:pt idx="109">
                  <c:v>256.23166286894042</c:v>
                </c:pt>
                <c:pt idx="110">
                  <c:v>281.15447298336295</c:v>
                </c:pt>
                <c:pt idx="111">
                  <c:v>307.0404038057797</c:v>
                </c:pt>
                <c:pt idx="112">
                  <c:v>335.78960567274754</c:v>
                </c:pt>
                <c:pt idx="113">
                  <c:v>367.45536661503132</c:v>
                </c:pt>
                <c:pt idx="114">
                  <c:v>401.99122126918883</c:v>
                </c:pt>
                <c:pt idx="115">
                  <c:v>439.35762065705825</c:v>
                </c:pt>
                <c:pt idx="116">
                  <c:v>480.60578036689941</c:v>
                </c:pt>
                <c:pt idx="117">
                  <c:v>525.67827003421598</c:v>
                </c:pt>
                <c:pt idx="118">
                  <c:v>570.6495817943678</c:v>
                </c:pt>
              </c:numCache>
            </c:numRef>
          </c:yVal>
          <c:smooth val="0"/>
        </c:ser>
        <c:ser>
          <c:idx val="3"/>
          <c:order val="2"/>
          <c:tx>
            <c:v>MC 13</c:v>
          </c:tx>
          <c:spPr>
            <a:ln w="12700">
              <a:solidFill>
                <a:srgbClr val="00FF00"/>
              </a:solidFill>
            </a:ln>
          </c:spPr>
          <c:marker>
            <c:symbol val="circle"/>
            <c:size val="5"/>
            <c:spPr>
              <a:solidFill>
                <a:srgbClr val="00FF00"/>
              </a:solidFill>
              <a:ln w="0">
                <a:solidFill>
                  <a:srgbClr val="00FF00"/>
                </a:solidFill>
              </a:ln>
            </c:spPr>
          </c:marker>
          <c:xVal>
            <c:numRef>
              <c:f>Table!$C$257:$C$375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0.99876687311506884</c:v>
                </c:pt>
                <c:pt idx="24">
                  <c:v>0.99618805225211493</c:v>
                </c:pt>
                <c:pt idx="25">
                  <c:v>0.98411698555002758</c:v>
                </c:pt>
                <c:pt idx="26">
                  <c:v>0.94054112224728148</c:v>
                </c:pt>
                <c:pt idx="27">
                  <c:v>0.81642851592345611</c:v>
                </c:pt>
                <c:pt idx="28">
                  <c:v>0.70614352978876227</c:v>
                </c:pt>
                <c:pt idx="29">
                  <c:v>0.63950918648742183</c:v>
                </c:pt>
                <c:pt idx="30">
                  <c:v>0.59679293278040924</c:v>
                </c:pt>
                <c:pt idx="31">
                  <c:v>0.56412977139208387</c:v>
                </c:pt>
                <c:pt idx="32">
                  <c:v>0.54144497350701715</c:v>
                </c:pt>
                <c:pt idx="33">
                  <c:v>0.52380516942745092</c:v>
                </c:pt>
                <c:pt idx="34">
                  <c:v>0.50691342105568049</c:v>
                </c:pt>
                <c:pt idx="35">
                  <c:v>0.4909148273784163</c:v>
                </c:pt>
                <c:pt idx="36">
                  <c:v>0.47552223306037544</c:v>
                </c:pt>
                <c:pt idx="37">
                  <c:v>0.46062403427988707</c:v>
                </c:pt>
                <c:pt idx="38">
                  <c:v>0.44635148699026683</c:v>
                </c:pt>
                <c:pt idx="39">
                  <c:v>0.43271265405287163</c:v>
                </c:pt>
                <c:pt idx="40">
                  <c:v>0.42041026749768073</c:v>
                </c:pt>
                <c:pt idx="41">
                  <c:v>0.4089979830392596</c:v>
                </c:pt>
                <c:pt idx="42">
                  <c:v>0.39773125114295604</c:v>
                </c:pt>
                <c:pt idx="43">
                  <c:v>0.38721956682324088</c:v>
                </c:pt>
                <c:pt idx="44">
                  <c:v>0.37834339629298053</c:v>
                </c:pt>
                <c:pt idx="45">
                  <c:v>0.37038217829692466</c:v>
                </c:pt>
                <c:pt idx="46">
                  <c:v>0.36183631572383257</c:v>
                </c:pt>
                <c:pt idx="47">
                  <c:v>0.35383082337699989</c:v>
                </c:pt>
                <c:pt idx="48">
                  <c:v>0.34627238532810012</c:v>
                </c:pt>
                <c:pt idx="49">
                  <c:v>0.33947112489328346</c:v>
                </c:pt>
                <c:pt idx="50">
                  <c:v>0.33225942651936602</c:v>
                </c:pt>
                <c:pt idx="51">
                  <c:v>0.32526428195738</c:v>
                </c:pt>
                <c:pt idx="52">
                  <c:v>0.31809599577620573</c:v>
                </c:pt>
                <c:pt idx="53">
                  <c:v>0.31104126087955464</c:v>
                </c:pt>
                <c:pt idx="54">
                  <c:v>0.30420444910465272</c:v>
                </c:pt>
                <c:pt idx="55">
                  <c:v>0.29700816814498066</c:v>
                </c:pt>
                <c:pt idx="56">
                  <c:v>0.28967135542585609</c:v>
                </c:pt>
                <c:pt idx="57">
                  <c:v>0.28230431646038234</c:v>
                </c:pt>
                <c:pt idx="58">
                  <c:v>0.27505955179012331</c:v>
                </c:pt>
                <c:pt idx="59">
                  <c:v>0.26755395895715628</c:v>
                </c:pt>
                <c:pt idx="60">
                  <c:v>0.25981847422032878</c:v>
                </c:pt>
                <c:pt idx="61">
                  <c:v>0.25214942636725535</c:v>
                </c:pt>
                <c:pt idx="62">
                  <c:v>0.24425849960851465</c:v>
                </c:pt>
                <c:pt idx="63">
                  <c:v>0.23623637268315434</c:v>
                </c:pt>
                <c:pt idx="64">
                  <c:v>0.22835776971277411</c:v>
                </c:pt>
                <c:pt idx="65">
                  <c:v>0.22039320451494115</c:v>
                </c:pt>
                <c:pt idx="66">
                  <c:v>0.21207632097249762</c:v>
                </c:pt>
                <c:pt idx="67">
                  <c:v>0.20405302759803312</c:v>
                </c:pt>
                <c:pt idx="68">
                  <c:v>0.19586059910347708</c:v>
                </c:pt>
                <c:pt idx="69">
                  <c:v>0.18770899632756399</c:v>
                </c:pt>
                <c:pt idx="70">
                  <c:v>0.17960329078813719</c:v>
                </c:pt>
                <c:pt idx="71">
                  <c:v>0.17150742399332763</c:v>
                </c:pt>
                <c:pt idx="72">
                  <c:v>0.16325860022034833</c:v>
                </c:pt>
                <c:pt idx="73">
                  <c:v>0.15579616600423229</c:v>
                </c:pt>
                <c:pt idx="74">
                  <c:v>0.14762970368103667</c:v>
                </c:pt>
                <c:pt idx="75">
                  <c:v>0.13970885496701746</c:v>
                </c:pt>
                <c:pt idx="76">
                  <c:v>0.13161466177309622</c:v>
                </c:pt>
                <c:pt idx="77">
                  <c:v>0.12392761003167729</c:v>
                </c:pt>
                <c:pt idx="78">
                  <c:v>0.11652157109398453</c:v>
                </c:pt>
                <c:pt idx="79">
                  <c:v>0.10874946999832469</c:v>
                </c:pt>
                <c:pt idx="80">
                  <c:v>0.10122698901093774</c:v>
                </c:pt>
                <c:pt idx="81">
                  <c:v>9.4229308690029767E-2</c:v>
                </c:pt>
                <c:pt idx="82">
                  <c:v>8.7222803928073467E-2</c:v>
                </c:pt>
                <c:pt idx="83">
                  <c:v>8.0737752630819171E-2</c:v>
                </c:pt>
                <c:pt idx="84">
                  <c:v>7.4470472309778657E-2</c:v>
                </c:pt>
                <c:pt idx="85">
                  <c:v>6.7933995821587878E-2</c:v>
                </c:pt>
                <c:pt idx="86">
                  <c:v>6.2478868368057383E-2</c:v>
                </c:pt>
                <c:pt idx="87">
                  <c:v>5.7135010016020282E-2</c:v>
                </c:pt>
                <c:pt idx="88">
                  <c:v>5.207972102929681E-2</c:v>
                </c:pt>
                <c:pt idx="89">
                  <c:v>4.703203931933897E-2</c:v>
                </c:pt>
                <c:pt idx="90">
                  <c:v>4.2487452179488572E-2</c:v>
                </c:pt>
                <c:pt idx="91">
                  <c:v>3.8313491563664703E-2</c:v>
                </c:pt>
                <c:pt idx="92">
                  <c:v>3.3943973219783041E-2</c:v>
                </c:pt>
                <c:pt idx="93">
                  <c:v>3.0001983830135637E-2</c:v>
                </c:pt>
                <c:pt idx="94">
                  <c:v>2.5938278012236582E-2</c:v>
                </c:pt>
                <c:pt idx="95">
                  <c:v>2.2433047739299328E-2</c:v>
                </c:pt>
                <c:pt idx="96">
                  <c:v>1.9956321285089507E-2</c:v>
                </c:pt>
                <c:pt idx="97">
                  <c:v>1.73922632936091E-2</c:v>
                </c:pt>
                <c:pt idx="98">
                  <c:v>1.5197208940445295E-2</c:v>
                </c:pt>
                <c:pt idx="99">
                  <c:v>1.3171644713622199E-2</c:v>
                </c:pt>
                <c:pt idx="100">
                  <c:v>1.123442632763838E-2</c:v>
                </c:pt>
                <c:pt idx="101">
                  <c:v>1.0040591027202339E-2</c:v>
                </c:pt>
                <c:pt idx="102">
                  <c:v>9.1826930687410879E-3</c:v>
                </c:pt>
                <c:pt idx="103">
                  <c:v>8.6259418398461074E-3</c:v>
                </c:pt>
                <c:pt idx="104">
                  <c:v>6.8669365908943236E-3</c:v>
                </c:pt>
                <c:pt idx="105">
                  <c:v>5.7709815848439039E-3</c:v>
                </c:pt>
                <c:pt idx="106">
                  <c:v>5.1345060954440802E-3</c:v>
                </c:pt>
                <c:pt idx="107">
                  <c:v>4.5641631987276554E-3</c:v>
                </c:pt>
                <c:pt idx="108">
                  <c:v>3.647334202921293E-3</c:v>
                </c:pt>
                <c:pt idx="109">
                  <c:v>2.4031894454743519E-3</c:v>
                </c:pt>
                <c:pt idx="110">
                  <c:v>2.2413065958994949E-3</c:v>
                </c:pt>
                <c:pt idx="111">
                  <c:v>1.395580280263431E-3</c:v>
                </c:pt>
                <c:pt idx="112">
                  <c:v>3.4983330086690856E-4</c:v>
                </c:pt>
                <c:pt idx="113">
                  <c:v>3.4983330086690856E-4</c:v>
                </c:pt>
                <c:pt idx="114">
                  <c:v>3.4983330086690856E-4</c:v>
                </c:pt>
                <c:pt idx="115">
                  <c:v>3.4983330086690856E-4</c:v>
                </c:pt>
                <c:pt idx="116">
                  <c:v>2.6899330643648245E-4</c:v>
                </c:pt>
                <c:pt idx="117">
                  <c:v>2.6899330643648245E-4</c:v>
                </c:pt>
                <c:pt idx="118">
                  <c:v>0</c:v>
                </c:pt>
              </c:numCache>
            </c:numRef>
          </c:xVal>
          <c:yVal>
            <c:numRef>
              <c:f>Table!$E$257:$E$375</c:f>
              <c:numCache>
                <c:formatCode>??0.000</c:formatCode>
                <c:ptCount val="119"/>
                <c:pt idx="0">
                  <c:v>1.8881278345647283E-2</c:v>
                </c:pt>
                <c:pt idx="1">
                  <c:v>1.9852362451387467E-2</c:v>
                </c:pt>
                <c:pt idx="2">
                  <c:v>2.2502401865399195E-2</c:v>
                </c:pt>
                <c:pt idx="3">
                  <c:v>2.5033798405141902E-2</c:v>
                </c:pt>
                <c:pt idx="4">
                  <c:v>2.6991916747164297E-2</c:v>
                </c:pt>
                <c:pt idx="5">
                  <c:v>2.9460498848640524E-2</c:v>
                </c:pt>
                <c:pt idx="6">
                  <c:v>3.2095583153328201E-2</c:v>
                </c:pt>
                <c:pt idx="7">
                  <c:v>3.5093576124875993E-2</c:v>
                </c:pt>
                <c:pt idx="8">
                  <c:v>3.8645903162631806E-2</c:v>
                </c:pt>
                <c:pt idx="9">
                  <c:v>4.2241105485923837E-2</c:v>
                </c:pt>
                <c:pt idx="10">
                  <c:v>4.6383658852265412E-2</c:v>
                </c:pt>
                <c:pt idx="11">
                  <c:v>5.0573073547225983E-2</c:v>
                </c:pt>
                <c:pt idx="12">
                  <c:v>5.5285917068528499E-2</c:v>
                </c:pt>
                <c:pt idx="13">
                  <c:v>6.0128369551235863E-2</c:v>
                </c:pt>
                <c:pt idx="14">
                  <c:v>6.5883083702710621E-2</c:v>
                </c:pt>
                <c:pt idx="15">
                  <c:v>7.2145270591774391E-2</c:v>
                </c:pt>
                <c:pt idx="16">
                  <c:v>7.8847137694965375E-2</c:v>
                </c:pt>
                <c:pt idx="17">
                  <c:v>8.6222985697167742E-2</c:v>
                </c:pt>
                <c:pt idx="18">
                  <c:v>9.432763609674423E-2</c:v>
                </c:pt>
                <c:pt idx="19">
                  <c:v>0.10317506089822275</c:v>
                </c:pt>
                <c:pt idx="20">
                  <c:v>0.11294172443341625</c:v>
                </c:pt>
                <c:pt idx="21">
                  <c:v>0.123561818263088</c:v>
                </c:pt>
                <c:pt idx="22">
                  <c:v>0.13486585512037261</c:v>
                </c:pt>
                <c:pt idx="23">
                  <c:v>0.14855672742577644</c:v>
                </c:pt>
                <c:pt idx="24">
                  <c:v>0.16105020192224878</c:v>
                </c:pt>
                <c:pt idx="25">
                  <c:v>0.17725950272140181</c:v>
                </c:pt>
                <c:pt idx="26">
                  <c:v>0.1934787775655781</c:v>
                </c:pt>
                <c:pt idx="27">
                  <c:v>0.21087252302319634</c:v>
                </c:pt>
                <c:pt idx="28">
                  <c:v>0.23084253928584572</c:v>
                </c:pt>
                <c:pt idx="29">
                  <c:v>0.25323926334386399</c:v>
                </c:pt>
                <c:pt idx="30">
                  <c:v>0.27691013888344823</c:v>
                </c:pt>
                <c:pt idx="31">
                  <c:v>0.30373455244797221</c:v>
                </c:pt>
                <c:pt idx="32">
                  <c:v>0.33249514622203608</c:v>
                </c:pt>
                <c:pt idx="33">
                  <c:v>0.36245615265973979</c:v>
                </c:pt>
                <c:pt idx="34">
                  <c:v>0.37357810659234586</c:v>
                </c:pt>
                <c:pt idx="35">
                  <c:v>0.44056384063447762</c:v>
                </c:pt>
                <c:pt idx="36">
                  <c:v>0.46910872334162196</c:v>
                </c:pt>
                <c:pt idx="37">
                  <c:v>0.5107191998709415</c:v>
                </c:pt>
                <c:pt idx="38">
                  <c:v>0.56693801785074671</c:v>
                </c:pt>
                <c:pt idx="39">
                  <c:v>0.60352362531287074</c:v>
                </c:pt>
                <c:pt idx="40">
                  <c:v>0.67981022187954432</c:v>
                </c:pt>
                <c:pt idx="41">
                  <c:v>0.73608728732897188</c:v>
                </c:pt>
                <c:pt idx="42">
                  <c:v>0.80762585713906043</c:v>
                </c:pt>
                <c:pt idx="43">
                  <c:v>0.88345357613613162</c:v>
                </c:pt>
                <c:pt idx="44">
                  <c:v>0.96885113512998577</c:v>
                </c:pt>
                <c:pt idx="45">
                  <c:v>1.05925940648197</c:v>
                </c:pt>
                <c:pt idx="46">
                  <c:v>1.1555910927684574</c:v>
                </c:pt>
                <c:pt idx="47">
                  <c:v>1.2698786340439774</c:v>
                </c:pt>
                <c:pt idx="48">
                  <c:v>1.3957362582092669</c:v>
                </c:pt>
                <c:pt idx="49">
                  <c:v>1.511787334575692</c:v>
                </c:pt>
                <c:pt idx="50">
                  <c:v>1.6678601424550854</c:v>
                </c:pt>
                <c:pt idx="51">
                  <c:v>1.8185847649117612</c:v>
                </c:pt>
                <c:pt idx="52">
                  <c:v>1.991854304047614</c:v>
                </c:pt>
                <c:pt idx="53">
                  <c:v>2.179687998542021</c:v>
                </c:pt>
                <c:pt idx="54">
                  <c:v>2.3793260051125515</c:v>
                </c:pt>
                <c:pt idx="55">
                  <c:v>2.588839960722348</c:v>
                </c:pt>
                <c:pt idx="56">
                  <c:v>2.8552192716916198</c:v>
                </c:pt>
                <c:pt idx="57">
                  <c:v>3.1327918206285386</c:v>
                </c:pt>
                <c:pt idx="58">
                  <c:v>3.4247041148691988</c:v>
                </c:pt>
                <c:pt idx="59">
                  <c:v>3.7440108327934318</c:v>
                </c:pt>
                <c:pt idx="60">
                  <c:v>4.0915432639840645</c:v>
                </c:pt>
                <c:pt idx="61">
                  <c:v>4.490241568997611</c:v>
                </c:pt>
                <c:pt idx="62">
                  <c:v>4.8941312393233538</c:v>
                </c:pt>
                <c:pt idx="63">
                  <c:v>5.3501053965935839</c:v>
                </c:pt>
                <c:pt idx="64">
                  <c:v>5.8633348145436734</c:v>
                </c:pt>
                <c:pt idx="65">
                  <c:v>6.3971279725547872</c:v>
                </c:pt>
                <c:pt idx="66">
                  <c:v>7.0217132060303253</c:v>
                </c:pt>
                <c:pt idx="67">
                  <c:v>7.663946946144546</c:v>
                </c:pt>
                <c:pt idx="68">
                  <c:v>8.4147158370850583</c:v>
                </c:pt>
                <c:pt idx="69">
                  <c:v>9.1868862402028668</c:v>
                </c:pt>
                <c:pt idx="70">
                  <c:v>10.052025324720312</c:v>
                </c:pt>
                <c:pt idx="71">
                  <c:v>10.977187330372729</c:v>
                </c:pt>
                <c:pt idx="72">
                  <c:v>12.042679406767034</c:v>
                </c:pt>
                <c:pt idx="73">
                  <c:v>13.087859799253636</c:v>
                </c:pt>
                <c:pt idx="74">
                  <c:v>14.340375253461842</c:v>
                </c:pt>
                <c:pt idx="75">
                  <c:v>15.716121380488508</c:v>
                </c:pt>
                <c:pt idx="76">
                  <c:v>17.211798952136107</c:v>
                </c:pt>
                <c:pt idx="77">
                  <c:v>18.826614811371492</c:v>
                </c:pt>
                <c:pt idx="78">
                  <c:v>20.596729292396578</c:v>
                </c:pt>
                <c:pt idx="79">
                  <c:v>22.607579135399995</c:v>
                </c:pt>
                <c:pt idx="80">
                  <c:v>24.72032525233201</c:v>
                </c:pt>
                <c:pt idx="81">
                  <c:v>26.970990700215712</c:v>
                </c:pt>
                <c:pt idx="82">
                  <c:v>29.590599243279261</c:v>
                </c:pt>
                <c:pt idx="83">
                  <c:v>32.342753478394883</c:v>
                </c:pt>
                <c:pt idx="84">
                  <c:v>35.353827725775901</c:v>
                </c:pt>
                <c:pt idx="85">
                  <c:v>38.71913505597572</c:v>
                </c:pt>
                <c:pt idx="86">
                  <c:v>42.338185523497621</c:v>
                </c:pt>
                <c:pt idx="87">
                  <c:v>46.330309603979721</c:v>
                </c:pt>
                <c:pt idx="88">
                  <c:v>50.721519797505515</c:v>
                </c:pt>
                <c:pt idx="89">
                  <c:v>55.438021993951892</c:v>
                </c:pt>
                <c:pt idx="90">
                  <c:v>60.554440067722808</c:v>
                </c:pt>
                <c:pt idx="91">
                  <c:v>66.313992572431161</c:v>
                </c:pt>
                <c:pt idx="92">
                  <c:v>72.554741246738587</c:v>
                </c:pt>
                <c:pt idx="93">
                  <c:v>79.429289503824009</c:v>
                </c:pt>
                <c:pt idx="94">
                  <c:v>86.796327266419013</c:v>
                </c:pt>
                <c:pt idx="95">
                  <c:v>95.035904878771618</c:v>
                </c:pt>
                <c:pt idx="96">
                  <c:v>103.92200919368037</c:v>
                </c:pt>
                <c:pt idx="97">
                  <c:v>113.67608355359414</c:v>
                </c:pt>
                <c:pt idx="98">
                  <c:v>124.41368483703562</c:v>
                </c:pt>
                <c:pt idx="99">
                  <c:v>136.15569137760056</c:v>
                </c:pt>
                <c:pt idx="100">
                  <c:v>148.64032474710032</c:v>
                </c:pt>
                <c:pt idx="101">
                  <c:v>162.39166650579583</c:v>
                </c:pt>
                <c:pt idx="102">
                  <c:v>178.6360350462713</c:v>
                </c:pt>
                <c:pt idx="103">
                  <c:v>194.87051962987212</c:v>
                </c:pt>
                <c:pt idx="104">
                  <c:v>213.62823197459227</c:v>
                </c:pt>
                <c:pt idx="105">
                  <c:v>233.60236655260616</c:v>
                </c:pt>
                <c:pt idx="106">
                  <c:v>254.84918870360406</c:v>
                </c:pt>
                <c:pt idx="107">
                  <c:v>278.60773173753267</c:v>
                </c:pt>
                <c:pt idx="108">
                  <c:v>304.84917354804884</c:v>
                </c:pt>
                <c:pt idx="109">
                  <c:v>333.62461785291924</c:v>
                </c:pt>
                <c:pt idx="110">
                  <c:v>366.07503934796085</c:v>
                </c:pt>
                <c:pt idx="111">
                  <c:v>399.77945431483596</c:v>
                </c:pt>
                <c:pt idx="112">
                  <c:v>437.21192698102419</c:v>
                </c:pt>
                <c:pt idx="113">
                  <c:v>478.44193790262983</c:v>
                </c:pt>
                <c:pt idx="114">
                  <c:v>523.40886547748823</c:v>
                </c:pt>
                <c:pt idx="115">
                  <c:v>572.06121551052365</c:v>
                </c:pt>
                <c:pt idx="116">
                  <c:v>625.76780620713873</c:v>
                </c:pt>
                <c:pt idx="117">
                  <c:v>684.45381235306684</c:v>
                </c:pt>
                <c:pt idx="118">
                  <c:v>743.00808121699606</c:v>
                </c:pt>
              </c:numCache>
            </c:numRef>
          </c:yVal>
          <c:smooth val="0"/>
        </c:ser>
        <c:ser>
          <c:idx val="4"/>
          <c:order val="3"/>
          <c:tx>
            <c:v>MC 23</c:v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5"/>
            <c:spPr>
              <a:solidFill>
                <a:srgbClr val="800080"/>
              </a:solidFill>
              <a:ln w="0">
                <a:solidFill>
                  <a:srgbClr val="800080"/>
                </a:solidFill>
              </a:ln>
            </c:spPr>
          </c:marker>
          <c:xVal>
            <c:numRef>
              <c:f>Table!$C$377:$C$495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0.99878650312475759</c:v>
                </c:pt>
                <c:pt idx="26">
                  <c:v>0.99658396810704752</c:v>
                </c:pt>
                <c:pt idx="27">
                  <c:v>0.99294287341157694</c:v>
                </c:pt>
                <c:pt idx="28">
                  <c:v>0.98413094068401952</c:v>
                </c:pt>
                <c:pt idx="29">
                  <c:v>0.97298225419881146</c:v>
                </c:pt>
                <c:pt idx="30">
                  <c:v>0.96034923971925834</c:v>
                </c:pt>
                <c:pt idx="31">
                  <c:v>0.93832078583799072</c:v>
                </c:pt>
                <c:pt idx="32">
                  <c:v>0.8910256032234678</c:v>
                </c:pt>
                <c:pt idx="33">
                  <c:v>0.84633542455398392</c:v>
                </c:pt>
                <c:pt idx="34">
                  <c:v>0.80368470425681815</c:v>
                </c:pt>
                <c:pt idx="35">
                  <c:v>0.76489980208199748</c:v>
                </c:pt>
                <c:pt idx="36">
                  <c:v>0.72976133187755643</c:v>
                </c:pt>
                <c:pt idx="37">
                  <c:v>0.69760410821695329</c:v>
                </c:pt>
                <c:pt idx="38">
                  <c:v>0.67052220650433525</c:v>
                </c:pt>
                <c:pt idx="39">
                  <c:v>0.64878695799150532</c:v>
                </c:pt>
                <c:pt idx="40">
                  <c:v>0.63095987400719777</c:v>
                </c:pt>
                <c:pt idx="41">
                  <c:v>0.61443371132909652</c:v>
                </c:pt>
                <c:pt idx="42">
                  <c:v>0.60001572941550707</c:v>
                </c:pt>
                <c:pt idx="43">
                  <c:v>0.58706345327126153</c:v>
                </c:pt>
                <c:pt idx="44">
                  <c:v>0.57552537951899274</c:v>
                </c:pt>
                <c:pt idx="45">
                  <c:v>0.56364884559243722</c:v>
                </c:pt>
                <c:pt idx="46">
                  <c:v>0.55322115699455332</c:v>
                </c:pt>
                <c:pt idx="47">
                  <c:v>0.54354550332566154</c:v>
                </c:pt>
                <c:pt idx="48">
                  <c:v>0.53312206276849383</c:v>
                </c:pt>
                <c:pt idx="49">
                  <c:v>0.52431090185065976</c:v>
                </c:pt>
                <c:pt idx="50">
                  <c:v>0.51656629552757072</c:v>
                </c:pt>
                <c:pt idx="51">
                  <c:v>0.50791395864365207</c:v>
                </c:pt>
                <c:pt idx="52">
                  <c:v>0.49884498446404624</c:v>
                </c:pt>
                <c:pt idx="53">
                  <c:v>0.48977367221551893</c:v>
                </c:pt>
                <c:pt idx="54">
                  <c:v>0.48118729521962289</c:v>
                </c:pt>
                <c:pt idx="55">
                  <c:v>0.47216926459806541</c:v>
                </c:pt>
                <c:pt idx="56">
                  <c:v>0.46273742870796486</c:v>
                </c:pt>
                <c:pt idx="57">
                  <c:v>0.45329456108422106</c:v>
                </c:pt>
                <c:pt idx="58">
                  <c:v>0.44459078668403129</c:v>
                </c:pt>
                <c:pt idx="59">
                  <c:v>0.43489257558963001</c:v>
                </c:pt>
                <c:pt idx="60">
                  <c:v>0.42512415656648983</c:v>
                </c:pt>
                <c:pt idx="61">
                  <c:v>0.414939758858626</c:v>
                </c:pt>
                <c:pt idx="62">
                  <c:v>0.40425056877757326</c:v>
                </c:pt>
                <c:pt idx="63">
                  <c:v>0.39287013355948508</c:v>
                </c:pt>
                <c:pt idx="64">
                  <c:v>0.3814601596396715</c:v>
                </c:pt>
                <c:pt idx="65">
                  <c:v>0.36932149854953156</c:v>
                </c:pt>
                <c:pt idx="66">
                  <c:v>0.35630089151779398</c:v>
                </c:pt>
                <c:pt idx="67">
                  <c:v>0.34295486480885273</c:v>
                </c:pt>
                <c:pt idx="68">
                  <c:v>0.32877352181454911</c:v>
                </c:pt>
                <c:pt idx="69">
                  <c:v>0.31378498522303699</c:v>
                </c:pt>
                <c:pt idx="70">
                  <c:v>0.29871379295557032</c:v>
                </c:pt>
                <c:pt idx="71">
                  <c:v>0.28361447799995032</c:v>
                </c:pt>
                <c:pt idx="72">
                  <c:v>0.2681811155635011</c:v>
                </c:pt>
                <c:pt idx="73">
                  <c:v>0.25356344280569332</c:v>
                </c:pt>
                <c:pt idx="74">
                  <c:v>0.23798195876349004</c:v>
                </c:pt>
                <c:pt idx="75">
                  <c:v>0.2228627537567639</c:v>
                </c:pt>
                <c:pt idx="76">
                  <c:v>0.20820253473069594</c:v>
                </c:pt>
                <c:pt idx="77">
                  <c:v>0.19430643614480558</c:v>
                </c:pt>
                <c:pt idx="78">
                  <c:v>0.18153465233518407</c:v>
                </c:pt>
                <c:pt idx="79">
                  <c:v>0.16855059821193619</c:v>
                </c:pt>
                <c:pt idx="80">
                  <c:v>0.15695450083375828</c:v>
                </c:pt>
                <c:pt idx="81">
                  <c:v>0.14633189632114363</c:v>
                </c:pt>
                <c:pt idx="82">
                  <c:v>0.13572766705441841</c:v>
                </c:pt>
                <c:pt idx="83">
                  <c:v>0.12604299041532285</c:v>
                </c:pt>
                <c:pt idx="84">
                  <c:v>0.11679668523371922</c:v>
                </c:pt>
                <c:pt idx="85">
                  <c:v>0.10781487821516955</c:v>
                </c:pt>
                <c:pt idx="86">
                  <c:v>9.9653766318586245E-2</c:v>
                </c:pt>
                <c:pt idx="87">
                  <c:v>9.1727844397168745E-2</c:v>
                </c:pt>
                <c:pt idx="88">
                  <c:v>8.4560049556158257E-2</c:v>
                </c:pt>
                <c:pt idx="89">
                  <c:v>7.7915455264774724E-2</c:v>
                </c:pt>
                <c:pt idx="90">
                  <c:v>7.1554261271105646E-2</c:v>
                </c:pt>
                <c:pt idx="91">
                  <c:v>6.5131026124648606E-2</c:v>
                </c:pt>
                <c:pt idx="92">
                  <c:v>5.947928786116341E-2</c:v>
                </c:pt>
                <c:pt idx="93">
                  <c:v>5.3679889019598637E-2</c:v>
                </c:pt>
                <c:pt idx="94">
                  <c:v>4.8638683119537562E-2</c:v>
                </c:pt>
                <c:pt idx="95">
                  <c:v>4.3444547753686669E-2</c:v>
                </c:pt>
                <c:pt idx="96">
                  <c:v>3.8761428634632833E-2</c:v>
                </c:pt>
                <c:pt idx="97">
                  <c:v>3.4267462584376296E-2</c:v>
                </c:pt>
                <c:pt idx="98">
                  <c:v>2.991904955711544E-2</c:v>
                </c:pt>
                <c:pt idx="99">
                  <c:v>2.5965342080447651E-2</c:v>
                </c:pt>
                <c:pt idx="100">
                  <c:v>2.2322564839780679E-2</c:v>
                </c:pt>
                <c:pt idx="101">
                  <c:v>1.9007183109208459E-2</c:v>
                </c:pt>
                <c:pt idx="102">
                  <c:v>1.5722295066259329E-2</c:v>
                </c:pt>
                <c:pt idx="103">
                  <c:v>1.2838171794770536E-2</c:v>
                </c:pt>
                <c:pt idx="104">
                  <c:v>1.0294616252652267E-2</c:v>
                </c:pt>
                <c:pt idx="105">
                  <c:v>8.1213976554672662E-3</c:v>
                </c:pt>
                <c:pt idx="106">
                  <c:v>6.3317540835881037E-3</c:v>
                </c:pt>
                <c:pt idx="107">
                  <c:v>6.3317540835881037E-3</c:v>
                </c:pt>
                <c:pt idx="108">
                  <c:v>5.2113251120053938E-3</c:v>
                </c:pt>
                <c:pt idx="109">
                  <c:v>4.502857298267271E-3</c:v>
                </c:pt>
                <c:pt idx="110">
                  <c:v>3.6629965972551082E-3</c:v>
                </c:pt>
                <c:pt idx="111">
                  <c:v>3.3245364229685936E-3</c:v>
                </c:pt>
                <c:pt idx="112">
                  <c:v>2.694904341594917E-3</c:v>
                </c:pt>
                <c:pt idx="113">
                  <c:v>2.4408780928648621E-3</c:v>
                </c:pt>
                <c:pt idx="114">
                  <c:v>2.2891999879063318E-3</c:v>
                </c:pt>
                <c:pt idx="115">
                  <c:v>1.0369829624714555E-3</c:v>
                </c:pt>
                <c:pt idx="116">
                  <c:v>1.0369829624714555E-3</c:v>
                </c:pt>
                <c:pt idx="117">
                  <c:v>1.0369829624714555E-3</c:v>
                </c:pt>
                <c:pt idx="118">
                  <c:v>0</c:v>
                </c:pt>
              </c:numCache>
            </c:numRef>
          </c:xVal>
          <c:yVal>
            <c:numRef>
              <c:f>Table!$E$377:$E$495</c:f>
              <c:numCache>
                <c:formatCode>??0.000</c:formatCode>
                <c:ptCount val="119"/>
                <c:pt idx="0">
                  <c:v>8.2563162075004921E-3</c:v>
                </c:pt>
                <c:pt idx="1">
                  <c:v>8.702258279773438E-3</c:v>
                </c:pt>
                <c:pt idx="2">
                  <c:v>9.8846874576503738E-3</c:v>
                </c:pt>
                <c:pt idx="3">
                  <c:v>1.097159004672321E-2</c:v>
                </c:pt>
                <c:pt idx="4">
                  <c:v>1.1837501953481273E-2</c:v>
                </c:pt>
                <c:pt idx="5">
                  <c:v>1.2895348931968417E-2</c:v>
                </c:pt>
                <c:pt idx="6">
                  <c:v>1.4097147865577428E-2</c:v>
                </c:pt>
                <c:pt idx="7">
                  <c:v>1.5366300322850787E-2</c:v>
                </c:pt>
                <c:pt idx="8">
                  <c:v>1.6841035717000342E-2</c:v>
                </c:pt>
                <c:pt idx="9">
                  <c:v>1.8469408269800328E-2</c:v>
                </c:pt>
                <c:pt idx="10">
                  <c:v>2.0146204234942924E-2</c:v>
                </c:pt>
                <c:pt idx="11">
                  <c:v>2.205939732518878E-2</c:v>
                </c:pt>
                <c:pt idx="12">
                  <c:v>2.4129308341582712E-2</c:v>
                </c:pt>
                <c:pt idx="13">
                  <c:v>2.6341851728542438E-2</c:v>
                </c:pt>
                <c:pt idx="14">
                  <c:v>2.8748531665908222E-2</c:v>
                </c:pt>
                <c:pt idx="15">
                  <c:v>3.1523676606593797E-2</c:v>
                </c:pt>
                <c:pt idx="16">
                  <c:v>3.4459938522831086E-2</c:v>
                </c:pt>
                <c:pt idx="17">
                  <c:v>3.7678383110052192E-2</c:v>
                </c:pt>
                <c:pt idx="18">
                  <c:v>4.1210703845304862E-2</c:v>
                </c:pt>
                <c:pt idx="19">
                  <c:v>4.5079790896229155E-2</c:v>
                </c:pt>
                <c:pt idx="20">
                  <c:v>4.9350805426363206E-2</c:v>
                </c:pt>
                <c:pt idx="21">
                  <c:v>5.3968710468782738E-2</c:v>
                </c:pt>
                <c:pt idx="22">
                  <c:v>5.8925137799215065E-2</c:v>
                </c:pt>
                <c:pt idx="23">
                  <c:v>6.4919162412256717E-2</c:v>
                </c:pt>
                <c:pt idx="24">
                  <c:v>7.0368637596723682E-2</c:v>
                </c:pt>
                <c:pt idx="25">
                  <c:v>7.7443851375478892E-2</c:v>
                </c:pt>
                <c:pt idx="26">
                  <c:v>8.4555153772735162E-2</c:v>
                </c:pt>
                <c:pt idx="27">
                  <c:v>9.217095692374673E-2</c:v>
                </c:pt>
                <c:pt idx="28">
                  <c:v>0.10086704259599898</c:v>
                </c:pt>
                <c:pt idx="29">
                  <c:v>0.11070155066896557</c:v>
                </c:pt>
                <c:pt idx="30">
                  <c:v>0.12104362332873378</c:v>
                </c:pt>
                <c:pt idx="31">
                  <c:v>0.13275699054313625</c:v>
                </c:pt>
                <c:pt idx="32">
                  <c:v>0.14532612592793132</c:v>
                </c:pt>
                <c:pt idx="33">
                  <c:v>0.15836454882885101</c:v>
                </c:pt>
                <c:pt idx="34">
                  <c:v>0.16428198803693622</c:v>
                </c:pt>
                <c:pt idx="35">
                  <c:v>0.18464389940536916</c:v>
                </c:pt>
                <c:pt idx="36">
                  <c:v>0.2030163305854738</c:v>
                </c:pt>
                <c:pt idx="37">
                  <c:v>0.22423906440670571</c:v>
                </c:pt>
                <c:pt idx="38">
                  <c:v>0.24246449412779336</c:v>
                </c:pt>
                <c:pt idx="39">
                  <c:v>0.26719204452996692</c:v>
                </c:pt>
                <c:pt idx="40">
                  <c:v>0.29222710372646021</c:v>
                </c:pt>
                <c:pt idx="41">
                  <c:v>0.32258675043658114</c:v>
                </c:pt>
                <c:pt idx="42">
                  <c:v>0.35046773536984993</c:v>
                </c:pt>
                <c:pt idx="43">
                  <c:v>0.38568280713188385</c:v>
                </c:pt>
                <c:pt idx="44">
                  <c:v>0.4211458617890525</c:v>
                </c:pt>
                <c:pt idx="45">
                  <c:v>0.46210830918270079</c:v>
                </c:pt>
                <c:pt idx="46">
                  <c:v>0.50732239809412571</c:v>
                </c:pt>
                <c:pt idx="47">
                  <c:v>0.55373384129700232</c:v>
                </c:pt>
                <c:pt idx="48">
                  <c:v>0.60744037519510963</c:v>
                </c:pt>
                <c:pt idx="49">
                  <c:v>0.66221137223158566</c:v>
                </c:pt>
                <c:pt idx="50">
                  <c:v>0.72681648133539656</c:v>
                </c:pt>
                <c:pt idx="51">
                  <c:v>0.79295734196426204</c:v>
                </c:pt>
                <c:pt idx="52">
                  <c:v>0.86665457363576137</c:v>
                </c:pt>
                <c:pt idx="53">
                  <c:v>0.95269759351570171</c:v>
                </c:pt>
                <c:pt idx="54">
                  <c:v>1.0387200211027865</c:v>
                </c:pt>
                <c:pt idx="55">
                  <c:v>1.1366189493821877</c:v>
                </c:pt>
                <c:pt idx="56">
                  <c:v>1.2490146850925439</c:v>
                </c:pt>
                <c:pt idx="57">
                  <c:v>1.3695956487888856</c:v>
                </c:pt>
                <c:pt idx="58">
                  <c:v>1.4903762826932785</c:v>
                </c:pt>
                <c:pt idx="59">
                  <c:v>1.6355109294770174</c:v>
                </c:pt>
                <c:pt idx="60">
                  <c:v>1.7863275484359131</c:v>
                </c:pt>
                <c:pt idx="61">
                  <c:v>1.9560487259320893</c:v>
                </c:pt>
                <c:pt idx="62">
                  <c:v>2.1458464718965606</c:v>
                </c:pt>
                <c:pt idx="63">
                  <c:v>2.3447288371641171</c:v>
                </c:pt>
                <c:pt idx="64">
                  <c:v>2.5633007691856595</c:v>
                </c:pt>
                <c:pt idx="65">
                  <c:v>2.8074204834849108</c:v>
                </c:pt>
                <c:pt idx="66">
                  <c:v>3.0721983526288099</c:v>
                </c:pt>
                <c:pt idx="67">
                  <c:v>3.3532526368283202</c:v>
                </c:pt>
                <c:pt idx="68">
                  <c:v>3.6698353791414573</c:v>
                </c:pt>
                <c:pt idx="69">
                  <c:v>4.0205022845017178</c:v>
                </c:pt>
                <c:pt idx="70">
                  <c:v>4.3981592663356306</c:v>
                </c:pt>
                <c:pt idx="71">
                  <c:v>4.8044010184801857</c:v>
                </c:pt>
                <c:pt idx="72">
                  <c:v>5.2543727971672674</c:v>
                </c:pt>
                <c:pt idx="73">
                  <c:v>5.726284121554003</c:v>
                </c:pt>
                <c:pt idx="74">
                  <c:v>6.2768863503144647</c:v>
                </c:pt>
                <c:pt idx="75">
                  <c:v>6.8746851138641132</c:v>
                </c:pt>
                <c:pt idx="76">
                  <c:v>7.5238655664593823</c:v>
                </c:pt>
                <c:pt idx="77">
                  <c:v>8.2412643669129206</c:v>
                </c:pt>
                <c:pt idx="78">
                  <c:v>9.003662079322984</c:v>
                </c:pt>
                <c:pt idx="79">
                  <c:v>9.8803728616583353</c:v>
                </c:pt>
                <c:pt idx="80">
                  <c:v>10.804891778217637</c:v>
                </c:pt>
                <c:pt idx="81">
                  <c:v>11.794746455113886</c:v>
                </c:pt>
                <c:pt idx="82">
                  <c:v>12.938536107738104</c:v>
                </c:pt>
                <c:pt idx="83">
                  <c:v>14.139426604427689</c:v>
                </c:pt>
                <c:pt idx="84">
                  <c:v>15.447421034411839</c:v>
                </c:pt>
                <c:pt idx="85">
                  <c:v>16.933186144158434</c:v>
                </c:pt>
                <c:pt idx="86">
                  <c:v>18.513432361788091</c:v>
                </c:pt>
                <c:pt idx="87">
                  <c:v>20.26393132152625</c:v>
                </c:pt>
                <c:pt idx="88">
                  <c:v>22.153933644593867</c:v>
                </c:pt>
                <c:pt idx="89">
                  <c:v>24.229347305138944</c:v>
                </c:pt>
                <c:pt idx="90">
                  <c:v>26.46795597036758</c:v>
                </c:pt>
                <c:pt idx="91">
                  <c:v>28.989405030249706</c:v>
                </c:pt>
                <c:pt idx="92">
                  <c:v>31.712875321091712</c:v>
                </c:pt>
                <c:pt idx="93">
                  <c:v>34.724020109862209</c:v>
                </c:pt>
                <c:pt idx="94">
                  <c:v>37.954492326030177</c:v>
                </c:pt>
                <c:pt idx="95">
                  <c:v>41.549408441805106</c:v>
                </c:pt>
                <c:pt idx="96">
                  <c:v>45.432940798585825</c:v>
                </c:pt>
                <c:pt idx="97">
                  <c:v>49.69028646485306</c:v>
                </c:pt>
                <c:pt idx="98">
                  <c:v>54.391318508418927</c:v>
                </c:pt>
                <c:pt idx="99">
                  <c:v>59.525200214325878</c:v>
                </c:pt>
                <c:pt idx="100">
                  <c:v>64.993974295569828</c:v>
                </c:pt>
                <c:pt idx="101">
                  <c:v>70.999509916948014</c:v>
                </c:pt>
                <c:pt idx="102">
                  <c:v>78.094362156888295</c:v>
                </c:pt>
                <c:pt idx="103">
                  <c:v>85.18512728522964</c:v>
                </c:pt>
                <c:pt idx="104">
                  <c:v>93.406571028366841</c:v>
                </c:pt>
                <c:pt idx="105">
                  <c:v>102.1437058107189</c:v>
                </c:pt>
                <c:pt idx="106">
                  <c:v>111.41678577801639</c:v>
                </c:pt>
                <c:pt idx="107">
                  <c:v>121.80110123391314</c:v>
                </c:pt>
                <c:pt idx="108">
                  <c:v>133.28903286331351</c:v>
                </c:pt>
                <c:pt idx="109">
                  <c:v>145.86479779923351</c:v>
                </c:pt>
                <c:pt idx="110">
                  <c:v>160.05261345730466</c:v>
                </c:pt>
                <c:pt idx="111">
                  <c:v>174.82411773973038</c:v>
                </c:pt>
                <c:pt idx="112">
                  <c:v>191.20188889447269</c:v>
                </c:pt>
                <c:pt idx="113">
                  <c:v>209.13453389421943</c:v>
                </c:pt>
                <c:pt idx="114">
                  <c:v>228.79640059616031</c:v>
                </c:pt>
                <c:pt idx="115">
                  <c:v>250.12107076898496</c:v>
                </c:pt>
                <c:pt idx="116">
                  <c:v>273.60988254041848</c:v>
                </c:pt>
                <c:pt idx="117">
                  <c:v>299.27909898637938</c:v>
                </c:pt>
                <c:pt idx="118">
                  <c:v>324.95448344932254</c:v>
                </c:pt>
              </c:numCache>
            </c:numRef>
          </c:yVal>
          <c:smooth val="0"/>
        </c:ser>
        <c:ser>
          <c:idx val="5"/>
          <c:order val="4"/>
          <c:tx>
            <c:v>MC 28</c:v>
          </c:tx>
          <c:spPr>
            <a:ln w="12700">
              <a:solidFill>
                <a:srgbClr val="FF8080"/>
              </a:solidFill>
            </a:ln>
          </c:spPr>
          <c:marker>
            <c:symbol val="circle"/>
            <c:size val="5"/>
            <c:spPr>
              <a:solidFill>
                <a:srgbClr val="FF8080"/>
              </a:solidFill>
              <a:ln w="0">
                <a:solidFill>
                  <a:srgbClr val="FF8080"/>
                </a:solidFill>
              </a:ln>
            </c:spPr>
          </c:marker>
          <c:xVal>
            <c:numRef>
              <c:f>Table!$C$497:$C$615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0.99876933354500219</c:v>
                </c:pt>
                <c:pt idx="32">
                  <c:v>0.99715955477320839</c:v>
                </c:pt>
                <c:pt idx="33">
                  <c:v>0.99334759399644412</c:v>
                </c:pt>
                <c:pt idx="34">
                  <c:v>0.99196747715967759</c:v>
                </c:pt>
                <c:pt idx="35">
                  <c:v>0.98965116691289556</c:v>
                </c:pt>
                <c:pt idx="36">
                  <c:v>0.97935709662631221</c:v>
                </c:pt>
                <c:pt idx="37">
                  <c:v>0.96030435765637745</c:v>
                </c:pt>
                <c:pt idx="38">
                  <c:v>0.94035423128382356</c:v>
                </c:pt>
                <c:pt idx="39">
                  <c:v>0.91569003869104459</c:v>
                </c:pt>
                <c:pt idx="40">
                  <c:v>0.88510227536678709</c:v>
                </c:pt>
                <c:pt idx="41">
                  <c:v>0.85744771463252123</c:v>
                </c:pt>
                <c:pt idx="42">
                  <c:v>0.83144507070268447</c:v>
                </c:pt>
                <c:pt idx="43">
                  <c:v>0.80881585026938319</c:v>
                </c:pt>
                <c:pt idx="44">
                  <c:v>0.78670142591341607</c:v>
                </c:pt>
                <c:pt idx="45">
                  <c:v>0.76607284915499263</c:v>
                </c:pt>
                <c:pt idx="46">
                  <c:v>0.74688946029713721</c:v>
                </c:pt>
                <c:pt idx="47">
                  <c:v>0.72915287251138405</c:v>
                </c:pt>
                <c:pt idx="48">
                  <c:v>0.7120740699954351</c:v>
                </c:pt>
                <c:pt idx="49">
                  <c:v>0.69767956547611565</c:v>
                </c:pt>
                <c:pt idx="50">
                  <c:v>0.68241455083833324</c:v>
                </c:pt>
                <c:pt idx="51">
                  <c:v>0.66925044917595211</c:v>
                </c:pt>
                <c:pt idx="52">
                  <c:v>0.65501858344453368</c:v>
                </c:pt>
                <c:pt idx="53">
                  <c:v>0.64148337458614613</c:v>
                </c:pt>
                <c:pt idx="54">
                  <c:v>0.62878856978952258</c:v>
                </c:pt>
                <c:pt idx="55">
                  <c:v>0.61605302755271718</c:v>
                </c:pt>
                <c:pt idx="56">
                  <c:v>0.60310940562383863</c:v>
                </c:pt>
                <c:pt idx="57">
                  <c:v>0.58989033951449477</c:v>
                </c:pt>
                <c:pt idx="58">
                  <c:v>0.57693078022829325</c:v>
                </c:pt>
                <c:pt idx="59">
                  <c:v>0.56319064027769405</c:v>
                </c:pt>
                <c:pt idx="60">
                  <c:v>0.5495705358378592</c:v>
                </c:pt>
                <c:pt idx="61">
                  <c:v>0.53565741725290072</c:v>
                </c:pt>
                <c:pt idx="62">
                  <c:v>0.52140195645832343</c:v>
                </c:pt>
                <c:pt idx="63">
                  <c:v>0.50661807508948109</c:v>
                </c:pt>
                <c:pt idx="64">
                  <c:v>0.49119852639307038</c:v>
                </c:pt>
                <c:pt idx="65">
                  <c:v>0.47582278599349626</c:v>
                </c:pt>
                <c:pt idx="66">
                  <c:v>0.45986288314062962</c:v>
                </c:pt>
                <c:pt idx="67">
                  <c:v>0.44384315689039688</c:v>
                </c:pt>
                <c:pt idx="68">
                  <c:v>0.42694979135764144</c:v>
                </c:pt>
                <c:pt idx="69">
                  <c:v>0.41020853040831262</c:v>
                </c:pt>
                <c:pt idx="70">
                  <c:v>0.39337246161871342</c:v>
                </c:pt>
                <c:pt idx="71">
                  <c:v>0.37662381506477149</c:v>
                </c:pt>
                <c:pt idx="72">
                  <c:v>0.36020184546434775</c:v>
                </c:pt>
                <c:pt idx="73">
                  <c:v>0.34451746453515264</c:v>
                </c:pt>
                <c:pt idx="74">
                  <c:v>0.32765208655672051</c:v>
                </c:pt>
                <c:pt idx="75">
                  <c:v>0.31142008248126618</c:v>
                </c:pt>
                <c:pt idx="76">
                  <c:v>0.29453822294306597</c:v>
                </c:pt>
                <c:pt idx="77">
                  <c:v>0.27904143637104351</c:v>
                </c:pt>
                <c:pt idx="78">
                  <c:v>0.26278090053882075</c:v>
                </c:pt>
                <c:pt idx="79">
                  <c:v>0.2466553269130014</c:v>
                </c:pt>
                <c:pt idx="80">
                  <c:v>0.23294399082039319</c:v>
                </c:pt>
                <c:pt idx="81">
                  <c:v>0.21986571765793694</c:v>
                </c:pt>
                <c:pt idx="82">
                  <c:v>0.20540019471952187</c:v>
                </c:pt>
                <c:pt idx="83">
                  <c:v>0.19210626190236335</c:v>
                </c:pt>
                <c:pt idx="84">
                  <c:v>0.17722978837463454</c:v>
                </c:pt>
                <c:pt idx="85">
                  <c:v>0.16468032450247594</c:v>
                </c:pt>
                <c:pt idx="86">
                  <c:v>0.15313576931693718</c:v>
                </c:pt>
                <c:pt idx="87">
                  <c:v>0.1423717559241926</c:v>
                </c:pt>
                <c:pt idx="88">
                  <c:v>0.12998531955596726</c:v>
                </c:pt>
                <c:pt idx="89">
                  <c:v>0.12083315606262601</c:v>
                </c:pt>
                <c:pt idx="90">
                  <c:v>0.11110273859968278</c:v>
                </c:pt>
                <c:pt idx="91">
                  <c:v>0.10103779211936936</c:v>
                </c:pt>
                <c:pt idx="92">
                  <c:v>9.2757829659231517E-2</c:v>
                </c:pt>
                <c:pt idx="93">
                  <c:v>8.4654188791330465E-2</c:v>
                </c:pt>
                <c:pt idx="94">
                  <c:v>7.7213386501653103E-2</c:v>
                </c:pt>
                <c:pt idx="95">
                  <c:v>6.8799783469621234E-2</c:v>
                </c:pt>
                <c:pt idx="96">
                  <c:v>6.2170076052874834E-2</c:v>
                </c:pt>
                <c:pt idx="97">
                  <c:v>5.2528441331701314E-2</c:v>
                </c:pt>
                <c:pt idx="98">
                  <c:v>4.958220703672811E-2</c:v>
                </c:pt>
                <c:pt idx="99">
                  <c:v>4.1907319952418698E-2</c:v>
                </c:pt>
                <c:pt idx="100">
                  <c:v>3.7149746690282148E-2</c:v>
                </c:pt>
                <c:pt idx="101">
                  <c:v>3.1079479387175812E-2</c:v>
                </c:pt>
                <c:pt idx="102">
                  <c:v>2.7755490852044207E-2</c:v>
                </c:pt>
                <c:pt idx="103">
                  <c:v>2.3418974796060588E-2</c:v>
                </c:pt>
                <c:pt idx="104">
                  <c:v>2.1026660847069278E-2</c:v>
                </c:pt>
                <c:pt idx="105">
                  <c:v>1.7569187226456839E-2</c:v>
                </c:pt>
                <c:pt idx="106">
                  <c:v>1.5212868382053601E-2</c:v>
                </c:pt>
                <c:pt idx="107">
                  <c:v>1.3309559201655663E-2</c:v>
                </c:pt>
                <c:pt idx="108">
                  <c:v>1.0636670020573225E-2</c:v>
                </c:pt>
                <c:pt idx="109">
                  <c:v>8.6127811269658405E-3</c:v>
                </c:pt>
                <c:pt idx="110">
                  <c:v>6.2700673436920651E-3</c:v>
                </c:pt>
                <c:pt idx="111">
                  <c:v>3.8941572112616285E-4</c:v>
                </c:pt>
                <c:pt idx="112">
                  <c:v>3.8941572112616285E-4</c:v>
                </c:pt>
                <c:pt idx="113">
                  <c:v>3.8941572112616285E-4</c:v>
                </c:pt>
                <c:pt idx="114">
                  <c:v>3.8941572112616285E-4</c:v>
                </c:pt>
                <c:pt idx="115">
                  <c:v>3.8941572112616285E-4</c:v>
                </c:pt>
                <c:pt idx="116">
                  <c:v>3.8941572112616285E-4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Table!$E$497:$E$615</c:f>
              <c:numCache>
                <c:formatCode>??0.000</c:formatCode>
                <c:ptCount val="119"/>
                <c:pt idx="0">
                  <c:v>3.3810516348432894E-3</c:v>
                </c:pt>
                <c:pt idx="1">
                  <c:v>3.5795525536118219E-3</c:v>
                </c:pt>
                <c:pt idx="2">
                  <c:v>4.0534876932331694E-3</c:v>
                </c:pt>
                <c:pt idx="3">
                  <c:v>4.498028650922802E-3</c:v>
                </c:pt>
                <c:pt idx="4">
                  <c:v>4.8689029591846671E-3</c:v>
                </c:pt>
                <c:pt idx="5">
                  <c:v>5.304915980222133E-3</c:v>
                </c:pt>
                <c:pt idx="6">
                  <c:v>5.8220347934695334E-3</c:v>
                </c:pt>
                <c:pt idx="7">
                  <c:v>6.3748986796538579E-3</c:v>
                </c:pt>
                <c:pt idx="8">
                  <c:v>6.9956228567189978E-3</c:v>
                </c:pt>
                <c:pt idx="9">
                  <c:v>7.6593501904280107E-3</c:v>
                </c:pt>
                <c:pt idx="10">
                  <c:v>8.3533783566774357E-3</c:v>
                </c:pt>
                <c:pt idx="11">
                  <c:v>9.1343186736837483E-3</c:v>
                </c:pt>
                <c:pt idx="12">
                  <c:v>1.0000719958379988E-2</c:v>
                </c:pt>
                <c:pt idx="13">
                  <c:v>1.0926091208107917E-2</c:v>
                </c:pt>
                <c:pt idx="14">
                  <c:v>1.1931841845372743E-2</c:v>
                </c:pt>
                <c:pt idx="15">
                  <c:v>1.3083838342855697E-2</c:v>
                </c:pt>
                <c:pt idx="16">
                  <c:v>1.4290630688965572E-2</c:v>
                </c:pt>
                <c:pt idx="17">
                  <c:v>1.5634777485258371E-2</c:v>
                </c:pt>
                <c:pt idx="18">
                  <c:v>1.7117004052221059E-2</c:v>
                </c:pt>
                <c:pt idx="19">
                  <c:v>1.8733137357634939E-2</c:v>
                </c:pt>
                <c:pt idx="20">
                  <c:v>2.051021158138391E-2</c:v>
                </c:pt>
                <c:pt idx="21">
                  <c:v>2.2427726933083182E-2</c:v>
                </c:pt>
                <c:pt idx="22">
                  <c:v>2.448676759881192E-2</c:v>
                </c:pt>
                <c:pt idx="23">
                  <c:v>2.699071269561332E-2</c:v>
                </c:pt>
                <c:pt idx="24">
                  <c:v>2.9262769905431453E-2</c:v>
                </c:pt>
                <c:pt idx="25">
                  <c:v>3.2205994675926837E-2</c:v>
                </c:pt>
                <c:pt idx="26">
                  <c:v>3.5148673016638321E-2</c:v>
                </c:pt>
                <c:pt idx="27">
                  <c:v>3.8325960551391793E-2</c:v>
                </c:pt>
                <c:pt idx="28">
                  <c:v>4.2032888164420891E-2</c:v>
                </c:pt>
                <c:pt idx="29">
                  <c:v>4.6125204897893166E-2</c:v>
                </c:pt>
                <c:pt idx="30">
                  <c:v>5.0437433598918294E-2</c:v>
                </c:pt>
                <c:pt idx="31">
                  <c:v>5.5226686827797342E-2</c:v>
                </c:pt>
                <c:pt idx="32">
                  <c:v>6.0406767454492624E-2</c:v>
                </c:pt>
                <c:pt idx="33">
                  <c:v>6.5856112199064218E-2</c:v>
                </c:pt>
                <c:pt idx="34">
                  <c:v>7.1364644830069407E-2</c:v>
                </c:pt>
                <c:pt idx="35">
                  <c:v>7.6353908706832216E-2</c:v>
                </c:pt>
                <c:pt idx="36">
                  <c:v>8.3852009527985619E-2</c:v>
                </c:pt>
                <c:pt idx="37">
                  <c:v>9.1414528349218496E-2</c:v>
                </c:pt>
                <c:pt idx="38">
                  <c:v>0.10113977288767464</c:v>
                </c:pt>
                <c:pt idx="39">
                  <c:v>0.11129629797493276</c:v>
                </c:pt>
                <c:pt idx="40">
                  <c:v>0.12079754099594545</c:v>
                </c:pt>
                <c:pt idx="41">
                  <c:v>0.13292270514527962</c:v>
                </c:pt>
                <c:pt idx="42">
                  <c:v>0.14609162824325575</c:v>
                </c:pt>
                <c:pt idx="43">
                  <c:v>0.15970907478543683</c:v>
                </c:pt>
                <c:pt idx="44">
                  <c:v>0.17535747073203556</c:v>
                </c:pt>
                <c:pt idx="45">
                  <c:v>0.19235209619638516</c:v>
                </c:pt>
                <c:pt idx="46">
                  <c:v>0.2108363759865258</c:v>
                </c:pt>
                <c:pt idx="47">
                  <c:v>0.22936053647740229</c:v>
                </c:pt>
                <c:pt idx="48">
                  <c:v>0.25254824098965117</c:v>
                </c:pt>
                <c:pt idx="49">
                  <c:v>0.27479789035923202</c:v>
                </c:pt>
                <c:pt idx="50">
                  <c:v>0.30282510663024564</c:v>
                </c:pt>
                <c:pt idx="51">
                  <c:v>0.32900072389480084</c:v>
                </c:pt>
                <c:pt idx="52">
                  <c:v>0.36163486365338865</c:v>
                </c:pt>
                <c:pt idx="53">
                  <c:v>0.39503740511697727</c:v>
                </c:pt>
                <c:pt idx="54">
                  <c:v>0.43117115876328121</c:v>
                </c:pt>
                <c:pt idx="55">
                  <c:v>0.47252558929982852</c:v>
                </c:pt>
                <c:pt idx="56">
                  <c:v>0.51829891943735762</c:v>
                </c:pt>
                <c:pt idx="57">
                  <c:v>0.56799554603536184</c:v>
                </c:pt>
                <c:pt idx="58">
                  <c:v>0.62038869086154824</c:v>
                </c:pt>
                <c:pt idx="59">
                  <c:v>0.67968482243329198</c:v>
                </c:pt>
                <c:pt idx="60">
                  <c:v>0.74276668893578668</c:v>
                </c:pt>
                <c:pt idx="61">
                  <c:v>0.81363221352570891</c:v>
                </c:pt>
                <c:pt idx="62">
                  <c:v>0.89257039684431971</c:v>
                </c:pt>
                <c:pt idx="63">
                  <c:v>0.97543309091181474</c:v>
                </c:pt>
                <c:pt idx="64">
                  <c:v>1.0658754426140815</c:v>
                </c:pt>
                <c:pt idx="65">
                  <c:v>1.1652930509661725</c:v>
                </c:pt>
                <c:pt idx="66">
                  <c:v>1.2764497057741093</c:v>
                </c:pt>
                <c:pt idx="67">
                  <c:v>1.39545343921836</c:v>
                </c:pt>
                <c:pt idx="68">
                  <c:v>1.527137813044487</c:v>
                </c:pt>
                <c:pt idx="69">
                  <c:v>1.6705347271451962</c:v>
                </c:pt>
                <c:pt idx="70">
                  <c:v>1.8292430548121235</c:v>
                </c:pt>
                <c:pt idx="71">
                  <c:v>1.9994711631422468</c:v>
                </c:pt>
                <c:pt idx="72">
                  <c:v>2.1891208084442253</c:v>
                </c:pt>
                <c:pt idx="73">
                  <c:v>2.3830769449344968</c:v>
                </c:pt>
                <c:pt idx="74">
                  <c:v>2.6123684577893558</c:v>
                </c:pt>
                <c:pt idx="75">
                  <c:v>2.860708616992746</c:v>
                </c:pt>
                <c:pt idx="76">
                  <c:v>3.1340120479134845</c:v>
                </c:pt>
                <c:pt idx="77">
                  <c:v>3.4297224999815654</c:v>
                </c:pt>
                <c:pt idx="78">
                  <c:v>3.7473517598688</c:v>
                </c:pt>
                <c:pt idx="79">
                  <c:v>4.1115164372988389</c:v>
                </c:pt>
                <c:pt idx="80">
                  <c:v>4.5001425730878575</c:v>
                </c:pt>
                <c:pt idx="81">
                  <c:v>4.9030495732176407</c:v>
                </c:pt>
                <c:pt idx="82">
                  <c:v>5.3807259310893274</c:v>
                </c:pt>
                <c:pt idx="83">
                  <c:v>5.8869851115668999</c:v>
                </c:pt>
                <c:pt idx="84">
                  <c:v>6.4324845423796786</c:v>
                </c:pt>
                <c:pt idx="85">
                  <c:v>7.0405169119463267</c:v>
                </c:pt>
                <c:pt idx="86">
                  <c:v>7.7040562781464228</c:v>
                </c:pt>
                <c:pt idx="87">
                  <c:v>8.4274246750598927</c:v>
                </c:pt>
                <c:pt idx="88">
                  <c:v>9.2312808260772421</c:v>
                </c:pt>
                <c:pt idx="89">
                  <c:v>10.084639976732348</c:v>
                </c:pt>
                <c:pt idx="90">
                  <c:v>11.017649785756356</c:v>
                </c:pt>
                <c:pt idx="91">
                  <c:v>12.06080873714866</c:v>
                </c:pt>
                <c:pt idx="92">
                  <c:v>13.203861853052519</c:v>
                </c:pt>
                <c:pt idx="93">
                  <c:v>14.448309022510317</c:v>
                </c:pt>
                <c:pt idx="94">
                  <c:v>15.791727774840728</c:v>
                </c:pt>
                <c:pt idx="95">
                  <c:v>17.287715551419694</c:v>
                </c:pt>
                <c:pt idx="96">
                  <c:v>18.903950909100832</c:v>
                </c:pt>
                <c:pt idx="97">
                  <c:v>20.675956016499939</c:v>
                </c:pt>
                <c:pt idx="98">
                  <c:v>22.634049504156103</c:v>
                </c:pt>
                <c:pt idx="99">
                  <c:v>24.770539861125133</c:v>
                </c:pt>
                <c:pt idx="100">
                  <c:v>27.046187947278376</c:v>
                </c:pt>
                <c:pt idx="101">
                  <c:v>29.54481657718107</c:v>
                </c:pt>
                <c:pt idx="102">
                  <c:v>32.501094549089089</c:v>
                </c:pt>
                <c:pt idx="103">
                  <c:v>35.459268753776072</c:v>
                </c:pt>
                <c:pt idx="104">
                  <c:v>38.869561251460873</c:v>
                </c:pt>
                <c:pt idx="105">
                  <c:v>42.506309239381181</c:v>
                </c:pt>
                <c:pt idx="106">
                  <c:v>46.370973749350284</c:v>
                </c:pt>
                <c:pt idx="107">
                  <c:v>50.69196867594917</c:v>
                </c:pt>
                <c:pt idx="108">
                  <c:v>55.468325919070558</c:v>
                </c:pt>
                <c:pt idx="109">
                  <c:v>60.699565869486968</c:v>
                </c:pt>
                <c:pt idx="110">
                  <c:v>66.61230832800257</c:v>
                </c:pt>
                <c:pt idx="111">
                  <c:v>72.751253149661395</c:v>
                </c:pt>
                <c:pt idx="112">
                  <c:v>79.572375484998815</c:v>
                </c:pt>
                <c:pt idx="113">
                  <c:v>87.078233249894666</c:v>
                </c:pt>
                <c:pt idx="114">
                  <c:v>95.253394573372532</c:v>
                </c:pt>
                <c:pt idx="115">
                  <c:v>104.11714152270712</c:v>
                </c:pt>
                <c:pt idx="116">
                  <c:v>113.88057321120259</c:v>
                </c:pt>
                <c:pt idx="117">
                  <c:v>124.55670125956706</c:v>
                </c:pt>
                <c:pt idx="118">
                  <c:v>135.24260800718048</c:v>
                </c:pt>
              </c:numCache>
            </c:numRef>
          </c:yVal>
          <c:smooth val="0"/>
        </c:ser>
        <c:ser>
          <c:idx val="6"/>
          <c:order val="5"/>
          <c:tx>
            <c:v>MC 39</c:v>
          </c:tx>
          <c:spPr>
            <a:ln w="12700">
              <a:solidFill>
                <a:srgbClr val="CC99FF"/>
              </a:solidFill>
            </a:ln>
          </c:spPr>
          <c:marker>
            <c:symbol val="circle"/>
            <c:size val="5"/>
            <c:spPr>
              <a:solidFill>
                <a:srgbClr val="CC99FF"/>
              </a:solidFill>
              <a:ln w="0">
                <a:solidFill>
                  <a:srgbClr val="CC99FF"/>
                </a:solidFill>
              </a:ln>
            </c:spPr>
          </c:marker>
          <c:xVal>
            <c:numRef>
              <c:f>Table!$C$617:$C$735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0.99445660251456947</c:v>
                </c:pt>
                <c:pt idx="35">
                  <c:v>0.98536179268009838</c:v>
                </c:pt>
                <c:pt idx="36">
                  <c:v>0.95888825113030685</c:v>
                </c:pt>
                <c:pt idx="37">
                  <c:v>0.91455567854750186</c:v>
                </c:pt>
                <c:pt idx="38">
                  <c:v>0.86768139320405524</c:v>
                </c:pt>
                <c:pt idx="39">
                  <c:v>0.81545276101264386</c:v>
                </c:pt>
                <c:pt idx="40">
                  <c:v>0.76815959469735595</c:v>
                </c:pt>
                <c:pt idx="41">
                  <c:v>0.7236826895324171</c:v>
                </c:pt>
                <c:pt idx="42">
                  <c:v>0.68129295396701983</c:v>
                </c:pt>
                <c:pt idx="43">
                  <c:v>0.64572468158575558</c:v>
                </c:pt>
                <c:pt idx="44">
                  <c:v>0.61471973558418114</c:v>
                </c:pt>
                <c:pt idx="45">
                  <c:v>0.58873626732003514</c:v>
                </c:pt>
                <c:pt idx="46">
                  <c:v>0.5658875248298022</c:v>
                </c:pt>
                <c:pt idx="47">
                  <c:v>0.54628270676521151</c:v>
                </c:pt>
                <c:pt idx="48">
                  <c:v>0.52748204960789524</c:v>
                </c:pt>
                <c:pt idx="49">
                  <c:v>0.51269861237329695</c:v>
                </c:pt>
                <c:pt idx="50">
                  <c:v>0.49896595746535877</c:v>
                </c:pt>
                <c:pt idx="51">
                  <c:v>0.48756216944917052</c:v>
                </c:pt>
                <c:pt idx="52">
                  <c:v>0.47665822750743159</c:v>
                </c:pt>
                <c:pt idx="53">
                  <c:v>0.46699520334710853</c:v>
                </c:pt>
                <c:pt idx="54">
                  <c:v>0.45862335702490575</c:v>
                </c:pt>
                <c:pt idx="55">
                  <c:v>0.45056661710926493</c:v>
                </c:pt>
                <c:pt idx="56">
                  <c:v>0.44312484596552537</c:v>
                </c:pt>
                <c:pt idx="57">
                  <c:v>0.43637543351583508</c:v>
                </c:pt>
                <c:pt idx="58">
                  <c:v>0.43022234984704588</c:v>
                </c:pt>
                <c:pt idx="59">
                  <c:v>0.42428249409149832</c:v>
                </c:pt>
                <c:pt idx="60">
                  <c:v>0.41861944597557954</c:v>
                </c:pt>
                <c:pt idx="61">
                  <c:v>0.41312581802077475</c:v>
                </c:pt>
                <c:pt idx="62">
                  <c:v>0.40777444262886509</c:v>
                </c:pt>
                <c:pt idx="63">
                  <c:v>0.40249030704254696</c:v>
                </c:pt>
                <c:pt idx="64">
                  <c:v>0.39736234741321108</c:v>
                </c:pt>
                <c:pt idx="65">
                  <c:v>0.39218197695897838</c:v>
                </c:pt>
                <c:pt idx="66">
                  <c:v>0.38699817282219295</c:v>
                </c:pt>
                <c:pt idx="67">
                  <c:v>0.38182451880196422</c:v>
                </c:pt>
                <c:pt idx="68">
                  <c:v>0.37661984844043583</c:v>
                </c:pt>
                <c:pt idx="69">
                  <c:v>0.37127002009231369</c:v>
                </c:pt>
                <c:pt idx="70">
                  <c:v>0.36565160984957923</c:v>
                </c:pt>
                <c:pt idx="71">
                  <c:v>0.35989302234659115</c:v>
                </c:pt>
                <c:pt idx="72">
                  <c:v>0.35307350240038637</c:v>
                </c:pt>
                <c:pt idx="73">
                  <c:v>0.34562656186643026</c:v>
                </c:pt>
                <c:pt idx="74">
                  <c:v>0.33563613041479601</c:v>
                </c:pt>
                <c:pt idx="75">
                  <c:v>0.32242301809001572</c:v>
                </c:pt>
                <c:pt idx="76">
                  <c:v>0.30530516724569789</c:v>
                </c:pt>
                <c:pt idx="77">
                  <c:v>0.28585746845747217</c:v>
                </c:pt>
                <c:pt idx="78">
                  <c:v>0.26573910732099693</c:v>
                </c:pt>
                <c:pt idx="79">
                  <c:v>0.24478164472731589</c:v>
                </c:pt>
                <c:pt idx="80">
                  <c:v>0.22539703513939813</c:v>
                </c:pt>
                <c:pt idx="81">
                  <c:v>0.20756860067055927</c:v>
                </c:pt>
                <c:pt idx="82">
                  <c:v>0.18959655525891417</c:v>
                </c:pt>
                <c:pt idx="83">
                  <c:v>0.17371233977037859</c:v>
                </c:pt>
                <c:pt idx="84">
                  <c:v>0.15899301052102144</c:v>
                </c:pt>
                <c:pt idx="85">
                  <c:v>0.14463991558876299</c:v>
                </c:pt>
                <c:pt idx="86">
                  <c:v>0.13215164987756856</c:v>
                </c:pt>
                <c:pt idx="87">
                  <c:v>0.12062760750648704</c:v>
                </c:pt>
                <c:pt idx="88">
                  <c:v>0.10922234791206198</c:v>
                </c:pt>
                <c:pt idx="89">
                  <c:v>9.9605697332587173E-2</c:v>
                </c:pt>
                <c:pt idx="90">
                  <c:v>9.0240347036635638E-2</c:v>
                </c:pt>
                <c:pt idx="91">
                  <c:v>8.1503473846143981E-2</c:v>
                </c:pt>
                <c:pt idx="92">
                  <c:v>7.3725239545020638E-2</c:v>
                </c:pt>
                <c:pt idx="93">
                  <c:v>6.6622120059632528E-2</c:v>
                </c:pt>
                <c:pt idx="94">
                  <c:v>5.9754830419893157E-2</c:v>
                </c:pt>
                <c:pt idx="95">
                  <c:v>5.3638121146496798E-2</c:v>
                </c:pt>
                <c:pt idx="96">
                  <c:v>4.7023112842438541E-2</c:v>
                </c:pt>
                <c:pt idx="97">
                  <c:v>4.1510958094959638E-2</c:v>
                </c:pt>
                <c:pt idx="98">
                  <c:v>3.6752100473645521E-2</c:v>
                </c:pt>
                <c:pt idx="99">
                  <c:v>3.2041314408068344E-2</c:v>
                </c:pt>
                <c:pt idx="100">
                  <c:v>2.8001718949595023E-2</c:v>
                </c:pt>
                <c:pt idx="101">
                  <c:v>2.3684787592639034E-2</c:v>
                </c:pt>
                <c:pt idx="102">
                  <c:v>1.9850156569615973E-2</c:v>
                </c:pt>
                <c:pt idx="103">
                  <c:v>1.6632984681664076E-2</c:v>
                </c:pt>
                <c:pt idx="104">
                  <c:v>1.3810044830086299E-2</c:v>
                </c:pt>
                <c:pt idx="105">
                  <c:v>1.1038647949573321E-2</c:v>
                </c:pt>
                <c:pt idx="106">
                  <c:v>8.5700188580982717E-3</c:v>
                </c:pt>
                <c:pt idx="107">
                  <c:v>7.026521951521314E-3</c:v>
                </c:pt>
                <c:pt idx="108">
                  <c:v>5.7876794727472758E-3</c:v>
                </c:pt>
                <c:pt idx="109">
                  <c:v>5.0870573009065279E-3</c:v>
                </c:pt>
                <c:pt idx="110">
                  <c:v>4.029030281388124E-3</c:v>
                </c:pt>
                <c:pt idx="111">
                  <c:v>3.17143976428369E-3</c:v>
                </c:pt>
                <c:pt idx="112">
                  <c:v>2.4856088403619747E-3</c:v>
                </c:pt>
                <c:pt idx="113">
                  <c:v>2.4171615859608364E-3</c:v>
                </c:pt>
                <c:pt idx="114">
                  <c:v>2.4171615859608364E-3</c:v>
                </c:pt>
                <c:pt idx="115">
                  <c:v>1.0815722713077847E-3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Table!$E$617:$E$735</c:f>
              <c:numCache>
                <c:formatCode>??0.000</c:formatCode>
                <c:ptCount val="119"/>
                <c:pt idx="0">
                  <c:v>5.6911749723619039E-3</c:v>
                </c:pt>
                <c:pt idx="1">
                  <c:v>6.0253028068037694E-3</c:v>
                </c:pt>
                <c:pt idx="2">
                  <c:v>6.8230569071373696E-3</c:v>
                </c:pt>
                <c:pt idx="3">
                  <c:v>7.5713330785275442E-3</c:v>
                </c:pt>
                <c:pt idx="4">
                  <c:v>8.1956094306897299E-3</c:v>
                </c:pt>
                <c:pt idx="5">
                  <c:v>8.929530902748924E-3</c:v>
                </c:pt>
                <c:pt idx="6">
                  <c:v>9.799974174706674E-3</c:v>
                </c:pt>
                <c:pt idx="7">
                  <c:v>1.073058555009929E-2</c:v>
                </c:pt>
                <c:pt idx="8">
                  <c:v>1.1775423157678979E-2</c:v>
                </c:pt>
                <c:pt idx="9">
                  <c:v>1.2892646080615001E-2</c:v>
                </c:pt>
                <c:pt idx="10">
                  <c:v>1.4060873057443185E-2</c:v>
                </c:pt>
                <c:pt idx="11">
                  <c:v>1.5375395421210839E-2</c:v>
                </c:pt>
                <c:pt idx="12">
                  <c:v>1.6833770459518699E-2</c:v>
                </c:pt>
                <c:pt idx="13">
                  <c:v>1.8391407036943801E-2</c:v>
                </c:pt>
                <c:pt idx="14">
                  <c:v>2.0084342689345901E-2</c:v>
                </c:pt>
                <c:pt idx="15">
                  <c:v>2.2023447542746773E-2</c:v>
                </c:pt>
                <c:pt idx="16">
                  <c:v>2.4054787829372346E-2</c:v>
                </c:pt>
                <c:pt idx="17">
                  <c:v>2.631733079896428E-2</c:v>
                </c:pt>
                <c:pt idx="18">
                  <c:v>2.8812297351481587E-2</c:v>
                </c:pt>
                <c:pt idx="19">
                  <c:v>3.153266320599428E-2</c:v>
                </c:pt>
                <c:pt idx="20">
                  <c:v>3.4523933804172631E-2</c:v>
                </c:pt>
                <c:pt idx="21">
                  <c:v>3.7751602753752708E-2</c:v>
                </c:pt>
                <c:pt idx="22">
                  <c:v>4.1217495017303991E-2</c:v>
                </c:pt>
                <c:pt idx="23">
                  <c:v>4.5432275270946863E-2</c:v>
                </c:pt>
                <c:pt idx="24">
                  <c:v>4.9256728880301665E-2</c:v>
                </c:pt>
                <c:pt idx="25">
                  <c:v>5.4210929218225609E-2</c:v>
                </c:pt>
                <c:pt idx="26">
                  <c:v>5.9164209775014534E-2</c:v>
                </c:pt>
                <c:pt idx="27">
                  <c:v>6.4512397632140978E-2</c:v>
                </c:pt>
                <c:pt idx="28">
                  <c:v>7.0752105253940226E-2</c:v>
                </c:pt>
                <c:pt idx="29">
                  <c:v>7.7640521370541393E-2</c:v>
                </c:pt>
                <c:pt idx="30">
                  <c:v>8.4899105594888016E-2</c:v>
                </c:pt>
                <c:pt idx="31">
                  <c:v>9.2960644150410013E-2</c:v>
                </c:pt>
                <c:pt idx="32">
                  <c:v>0.10168004521298249</c:v>
                </c:pt>
                <c:pt idx="33">
                  <c:v>0.11085268667946374</c:v>
                </c:pt>
                <c:pt idx="34">
                  <c:v>0.1202228912938679</c:v>
                </c:pt>
                <c:pt idx="35">
                  <c:v>0.12852999681274074</c:v>
                </c:pt>
                <c:pt idx="36">
                  <c:v>0.14090687835933491</c:v>
                </c:pt>
                <c:pt idx="37">
                  <c:v>0.15323920161983234</c:v>
                </c:pt>
                <c:pt idx="38">
                  <c:v>0.16918743271701847</c:v>
                </c:pt>
                <c:pt idx="39">
                  <c:v>0.18583133954569495</c:v>
                </c:pt>
                <c:pt idx="40">
                  <c:v>0.20147319592671473</c:v>
                </c:pt>
                <c:pt idx="41">
                  <c:v>0.22154514164532602</c:v>
                </c:pt>
                <c:pt idx="42">
                  <c:v>0.24338735945514686</c:v>
                </c:pt>
                <c:pt idx="43">
                  <c:v>0.26604240099371884</c:v>
                </c:pt>
                <c:pt idx="44">
                  <c:v>0.29216865273676956</c:v>
                </c:pt>
                <c:pt idx="45">
                  <c:v>0.32060924901194732</c:v>
                </c:pt>
                <c:pt idx="46">
                  <c:v>0.35158555047908113</c:v>
                </c:pt>
                <c:pt idx="47">
                  <c:v>0.38265718799084519</c:v>
                </c:pt>
                <c:pt idx="48">
                  <c:v>0.421582997211285</c:v>
                </c:pt>
                <c:pt idx="49">
                  <c:v>0.45896334052967563</c:v>
                </c:pt>
                <c:pt idx="50">
                  <c:v>0.50608402007096465</c:v>
                </c:pt>
                <c:pt idx="51">
                  <c:v>0.55010147486028704</c:v>
                </c:pt>
                <c:pt idx="52">
                  <c:v>0.60500224722963103</c:v>
                </c:pt>
                <c:pt idx="53">
                  <c:v>0.66120718165023551</c:v>
                </c:pt>
                <c:pt idx="54">
                  <c:v>0.72201902238186455</c:v>
                </c:pt>
                <c:pt idx="55">
                  <c:v>0.79162221880025596</c:v>
                </c:pt>
                <c:pt idx="56">
                  <c:v>0.86867237207941694</c:v>
                </c:pt>
                <c:pt idx="57">
                  <c:v>0.95233677369843905</c:v>
                </c:pt>
                <c:pt idx="58">
                  <c:v>1.0405454197136998</c:v>
                </c:pt>
                <c:pt idx="59">
                  <c:v>1.1403816760433234</c:v>
                </c:pt>
                <c:pt idx="60">
                  <c:v>1.2465932128141086</c:v>
                </c:pt>
                <c:pt idx="61">
                  <c:v>1.3659101415895287</c:v>
                </c:pt>
                <c:pt idx="62">
                  <c:v>1.4988200923681521</c:v>
                </c:pt>
                <c:pt idx="63">
                  <c:v>1.6383410211537119</c:v>
                </c:pt>
                <c:pt idx="64">
                  <c:v>1.7906254753556889</c:v>
                </c:pt>
                <c:pt idx="65">
                  <c:v>1.958017115704926</c:v>
                </c:pt>
                <c:pt idx="66">
                  <c:v>2.1451727794883491</c:v>
                </c:pt>
                <c:pt idx="67">
                  <c:v>2.3455381355371792</c:v>
                </c:pt>
                <c:pt idx="68">
                  <c:v>2.5672524585125474</c:v>
                </c:pt>
                <c:pt idx="69">
                  <c:v>2.8086798811665625</c:v>
                </c:pt>
                <c:pt idx="70">
                  <c:v>3.0758779944562891</c:v>
                </c:pt>
                <c:pt idx="71">
                  <c:v>3.3624642764890904</c:v>
                </c:pt>
                <c:pt idx="72">
                  <c:v>3.6817277251037912</c:v>
                </c:pt>
                <c:pt idx="73">
                  <c:v>4.0082270189092233</c:v>
                </c:pt>
                <c:pt idx="74">
                  <c:v>4.3941828340442752</c:v>
                </c:pt>
                <c:pt idx="75">
                  <c:v>4.812158946033815</c:v>
                </c:pt>
                <c:pt idx="76">
                  <c:v>5.2721107154905296</c:v>
                </c:pt>
                <c:pt idx="77">
                  <c:v>5.7697427937132559</c:v>
                </c:pt>
                <c:pt idx="78">
                  <c:v>6.3042674976576025</c:v>
                </c:pt>
                <c:pt idx="79">
                  <c:v>6.9171106016690009</c:v>
                </c:pt>
                <c:pt idx="80">
                  <c:v>7.5711318691044074</c:v>
                </c:pt>
                <c:pt idx="81">
                  <c:v>8.249204566438058</c:v>
                </c:pt>
                <c:pt idx="82">
                  <c:v>9.0531439686093336</c:v>
                </c:pt>
                <c:pt idx="83">
                  <c:v>9.9052105244788251</c:v>
                </c:pt>
                <c:pt idx="84">
                  <c:v>10.823351821136349</c:v>
                </c:pt>
                <c:pt idx="85">
                  <c:v>11.84674270949443</c:v>
                </c:pt>
                <c:pt idx="86">
                  <c:v>12.963580090838018</c:v>
                </c:pt>
                <c:pt idx="87">
                  <c:v>14.18112503864041</c:v>
                </c:pt>
                <c:pt idx="88">
                  <c:v>15.534174829599433</c:v>
                </c:pt>
                <c:pt idx="89">
                  <c:v>16.970542425286283</c:v>
                </c:pt>
                <c:pt idx="90">
                  <c:v>18.540999277163863</c:v>
                </c:pt>
                <c:pt idx="91">
                  <c:v>20.296865318245562</c:v>
                </c:pt>
                <c:pt idx="92">
                  <c:v>22.220880665736548</c:v>
                </c:pt>
                <c:pt idx="93">
                  <c:v>24.315570016654561</c:v>
                </c:pt>
                <c:pt idx="94">
                  <c:v>26.576861339318139</c:v>
                </c:pt>
                <c:pt idx="95">
                  <c:v>29.094970972164202</c:v>
                </c:pt>
                <c:pt idx="96">
                  <c:v>31.8154843128519</c:v>
                </c:pt>
                <c:pt idx="97">
                  <c:v>34.798226028760091</c:v>
                </c:pt>
                <c:pt idx="98">
                  <c:v>38.094157250661304</c:v>
                </c:pt>
                <c:pt idx="99">
                  <c:v>41.690409685687918</c:v>
                </c:pt>
                <c:pt idx="100">
                  <c:v>45.520892708577698</c:v>
                </c:pt>
                <c:pt idx="101">
                  <c:v>49.726720250643268</c:v>
                </c:pt>
                <c:pt idx="102">
                  <c:v>54.702870041177619</c:v>
                </c:pt>
                <c:pt idx="103">
                  <c:v>59.682226626739691</c:v>
                </c:pt>
                <c:pt idx="104">
                  <c:v>65.422602765171504</c:v>
                </c:pt>
                <c:pt idx="105">
                  <c:v>71.544180121856527</c:v>
                </c:pt>
                <c:pt idx="106">
                  <c:v>78.049384349443912</c:v>
                </c:pt>
                <c:pt idx="107">
                  <c:v>85.322709424251457</c:v>
                </c:pt>
                <c:pt idx="108">
                  <c:v>93.362540736195285</c:v>
                </c:pt>
                <c:pt idx="109">
                  <c:v>102.16804855509338</c:v>
                </c:pt>
                <c:pt idx="110">
                  <c:v>112.12069946335626</c:v>
                </c:pt>
                <c:pt idx="111">
                  <c:v>122.45414419982804</c:v>
                </c:pt>
                <c:pt idx="112">
                  <c:v>133.9358084323872</c:v>
                </c:pt>
                <c:pt idx="113">
                  <c:v>146.57007253839095</c:v>
                </c:pt>
                <c:pt idx="114">
                  <c:v>160.33097568070346</c:v>
                </c:pt>
                <c:pt idx="115">
                  <c:v>175.25089976156269</c:v>
                </c:pt>
                <c:pt idx="116">
                  <c:v>191.68523840054311</c:v>
                </c:pt>
                <c:pt idx="117">
                  <c:v>209.65589348443069</c:v>
                </c:pt>
                <c:pt idx="118">
                  <c:v>227.64299367102441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45184"/>
        <c:axId val="103647488"/>
      </c:scatterChart>
      <c:valAx>
        <c:axId val="10364518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/>
                  <a:t>Wetting Phase Saturation (1- Hg), fraction pore space</a:t>
                </a:r>
              </a:p>
            </c:rich>
          </c:tx>
          <c:layout>
            <c:manualLayout>
              <c:xMode val="edge"/>
              <c:yMode val="edge"/>
              <c:x val="0.2889221556886245"/>
              <c:y val="0.9662082852909968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3647488"/>
        <c:crossesAt val="0"/>
        <c:crossBetween val="midCat"/>
        <c:majorUnit val="0.2"/>
        <c:minorUnit val="0.1"/>
      </c:valAx>
      <c:valAx>
        <c:axId val="103647488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/>
                  <a:t>Leverett J Function</a:t>
                </a:r>
              </a:p>
            </c:rich>
          </c:tx>
          <c:layout>
            <c:manualLayout>
              <c:xMode val="edge"/>
              <c:yMode val="edge"/>
              <c:x val="8.9820359281438042E-3"/>
              <c:y val="0.406758710855761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3645184"/>
        <c:crosses val="autoZero"/>
        <c:crossBetween val="midCat"/>
        <c:majorUnit val="0.4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398982237312078"/>
          <c:y val="3.0037546933667083E-2"/>
          <c:w val="0.26712177032916751"/>
          <c:h val="0.182728541910984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322" r="0.75000000000000322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9.7160082037208689E-2"/>
          <c:y val="3.0075224774858012E-2"/>
          <c:w val="0.86547211537759761"/>
          <c:h val="0.90726928070821367"/>
        </c:manualLayout>
      </c:layout>
      <c:scatterChart>
        <c:scatterStyle val="lineMarker"/>
        <c:varyColors val="0"/>
        <c:ser>
          <c:idx val="1"/>
          <c:order val="0"/>
          <c:tx>
            <c:v>MC 7</c:v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 w="0">
                <a:solidFill>
                  <a:srgbClr val="FF0000"/>
                </a:solidFill>
              </a:ln>
            </c:spPr>
          </c:marker>
          <c:xVal>
            <c:numRef>
              <c:f>Table!$B$17:$B$135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1.7790371513845718E-3</c:v>
                </c:pt>
                <c:pt idx="30">
                  <c:v>7.6715718692977729E-3</c:v>
                </c:pt>
                <c:pt idx="31">
                  <c:v>3.238162456455377E-2</c:v>
                </c:pt>
                <c:pt idx="32">
                  <c:v>7.3627614522862025E-2</c:v>
                </c:pt>
                <c:pt idx="33">
                  <c:v>0.14522926156681937</c:v>
                </c:pt>
                <c:pt idx="34">
                  <c:v>0.20702618176307169</c:v>
                </c:pt>
                <c:pt idx="35">
                  <c:v>0.25907309063035699</c:v>
                </c:pt>
                <c:pt idx="36">
                  <c:v>0.30106905281561647</c:v>
                </c:pt>
                <c:pt idx="37">
                  <c:v>0.34498204072796107</c:v>
                </c:pt>
                <c:pt idx="38">
                  <c:v>0.37945861008889081</c:v>
                </c:pt>
                <c:pt idx="39">
                  <c:v>0.4057441604426838</c:v>
                </c:pt>
                <c:pt idx="40">
                  <c:v>0.4260333119718786</c:v>
                </c:pt>
                <c:pt idx="41">
                  <c:v>0.44389883047874817</c:v>
                </c:pt>
                <c:pt idx="42">
                  <c:v>0.45879269878840984</c:v>
                </c:pt>
                <c:pt idx="43">
                  <c:v>0.47222839455856241</c:v>
                </c:pt>
                <c:pt idx="44">
                  <c:v>0.48386767389304436</c:v>
                </c:pt>
                <c:pt idx="45">
                  <c:v>0.49366909243271301</c:v>
                </c:pt>
                <c:pt idx="46">
                  <c:v>0.50315560969779993</c:v>
                </c:pt>
                <c:pt idx="47">
                  <c:v>0.51175569349434191</c:v>
                </c:pt>
                <c:pt idx="48">
                  <c:v>0.52099275157607194</c:v>
                </c:pt>
                <c:pt idx="49">
                  <c:v>0.52852235033243666</c:v>
                </c:pt>
                <c:pt idx="50">
                  <c:v>0.53715891344010391</c:v>
                </c:pt>
                <c:pt idx="51">
                  <c:v>0.54452601031241055</c:v>
                </c:pt>
                <c:pt idx="52">
                  <c:v>0.55213449816504623</c:v>
                </c:pt>
                <c:pt idx="53">
                  <c:v>0.55968661203498837</c:v>
                </c:pt>
                <c:pt idx="54">
                  <c:v>0.56716893939669077</c:v>
                </c:pt>
                <c:pt idx="55">
                  <c:v>0.57519066405824604</c:v>
                </c:pt>
                <c:pt idx="56">
                  <c:v>0.58343916039208032</c:v>
                </c:pt>
                <c:pt idx="57">
                  <c:v>0.59194597714080188</c:v>
                </c:pt>
                <c:pt idx="58">
                  <c:v>0.6000394191626035</c:v>
                </c:pt>
                <c:pt idx="59">
                  <c:v>0.60891220132558221</c:v>
                </c:pt>
                <c:pt idx="60">
                  <c:v>0.61801358257434624</c:v>
                </c:pt>
                <c:pt idx="61">
                  <c:v>0.62734080454888597</c:v>
                </c:pt>
                <c:pt idx="62">
                  <c:v>0.63730510424711417</c:v>
                </c:pt>
                <c:pt idx="63">
                  <c:v>0.64697777633334053</c:v>
                </c:pt>
                <c:pt idx="64">
                  <c:v>0.6569262154615142</c:v>
                </c:pt>
                <c:pt idx="65">
                  <c:v>0.66661640313380077</c:v>
                </c:pt>
                <c:pt idx="66">
                  <c:v>0.67678116664571752</c:v>
                </c:pt>
                <c:pt idx="67">
                  <c:v>0.68689248693245075</c:v>
                </c:pt>
                <c:pt idx="68">
                  <c:v>0.69727895363012904</c:v>
                </c:pt>
                <c:pt idx="69">
                  <c:v>0.7076139769136307</c:v>
                </c:pt>
                <c:pt idx="70">
                  <c:v>0.71832599905142736</c:v>
                </c:pt>
                <c:pt idx="71">
                  <c:v>0.72901319594913871</c:v>
                </c:pt>
                <c:pt idx="72">
                  <c:v>0.73968377372779304</c:v>
                </c:pt>
                <c:pt idx="73">
                  <c:v>0.74978516391849204</c:v>
                </c:pt>
                <c:pt idx="74">
                  <c:v>0.76044319115910319</c:v>
                </c:pt>
                <c:pt idx="75">
                  <c:v>0.7712333438441682</c:v>
                </c:pt>
                <c:pt idx="76">
                  <c:v>0.78176662425335097</c:v>
                </c:pt>
                <c:pt idx="77">
                  <c:v>0.7907666012922665</c:v>
                </c:pt>
                <c:pt idx="78">
                  <c:v>0.80100087547642207</c:v>
                </c:pt>
                <c:pt idx="79">
                  <c:v>0.8115247085025723</c:v>
                </c:pt>
                <c:pt idx="80">
                  <c:v>0.8214382543766261</c:v>
                </c:pt>
                <c:pt idx="81">
                  <c:v>0.83029921007106422</c:v>
                </c:pt>
                <c:pt idx="82">
                  <c:v>0.8388385409883975</c:v>
                </c:pt>
                <c:pt idx="83">
                  <c:v>0.84806663440009677</c:v>
                </c:pt>
                <c:pt idx="84">
                  <c:v>0.85718728968942692</c:v>
                </c:pt>
                <c:pt idx="85">
                  <c:v>0.86639055786104091</c:v>
                </c:pt>
                <c:pt idx="86">
                  <c:v>0.8747107370756213</c:v>
                </c:pt>
                <c:pt idx="87">
                  <c:v>0.88327572074104266</c:v>
                </c:pt>
                <c:pt idx="88">
                  <c:v>0.89143570819807294</c:v>
                </c:pt>
                <c:pt idx="89">
                  <c:v>0.89875170645120406</c:v>
                </c:pt>
                <c:pt idx="90">
                  <c:v>0.90597136898100405</c:v>
                </c:pt>
                <c:pt idx="91">
                  <c:v>0.91337480724643549</c:v>
                </c:pt>
                <c:pt idx="92">
                  <c:v>0.92066853174248997</c:v>
                </c:pt>
                <c:pt idx="93">
                  <c:v>0.92808893392197966</c:v>
                </c:pt>
                <c:pt idx="94">
                  <c:v>0.93484360591318261</c:v>
                </c:pt>
                <c:pt idx="95">
                  <c:v>0.94173274795484729</c:v>
                </c:pt>
                <c:pt idx="96">
                  <c:v>0.94829116263137603</c:v>
                </c:pt>
                <c:pt idx="97">
                  <c:v>0.9546047038980634</c:v>
                </c:pt>
                <c:pt idx="98">
                  <c:v>0.96050724952333921</c:v>
                </c:pt>
                <c:pt idx="99">
                  <c:v>0.96533106950790948</c:v>
                </c:pt>
                <c:pt idx="100">
                  <c:v>0.97000614492896864</c:v>
                </c:pt>
                <c:pt idx="101">
                  <c:v>0.97403052322379269</c:v>
                </c:pt>
                <c:pt idx="102">
                  <c:v>0.97801987034649629</c:v>
                </c:pt>
                <c:pt idx="103">
                  <c:v>0.98105937619993733</c:v>
                </c:pt>
                <c:pt idx="104">
                  <c:v>0.9841083294364108</c:v>
                </c:pt>
                <c:pt idx="105">
                  <c:v>0.98642955834338431</c:v>
                </c:pt>
                <c:pt idx="106">
                  <c:v>0.9886417630709835</c:v>
                </c:pt>
                <c:pt idx="107">
                  <c:v>0.99084458937455044</c:v>
                </c:pt>
                <c:pt idx="108">
                  <c:v>0.99213267453997511</c:v>
                </c:pt>
                <c:pt idx="109">
                  <c:v>0.99365853033821649</c:v>
                </c:pt>
                <c:pt idx="110">
                  <c:v>0.99428254033135999</c:v>
                </c:pt>
                <c:pt idx="111">
                  <c:v>0.99560896670091636</c:v>
                </c:pt>
                <c:pt idx="112">
                  <c:v>0.99744817219623416</c:v>
                </c:pt>
                <c:pt idx="113">
                  <c:v>0.99809176654544496</c:v>
                </c:pt>
                <c:pt idx="114">
                  <c:v>0.99838049787943683</c:v>
                </c:pt>
                <c:pt idx="115">
                  <c:v>0.99867288404044108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</c:numCache>
            </c:numRef>
          </c:xVal>
          <c:yVal>
            <c:numRef>
              <c:f>Table!$D$17:$D$135</c:f>
              <c:numCache>
                <c:formatCode>?0.0</c:formatCode>
                <c:ptCount val="119"/>
                <c:pt idx="0">
                  <c:v>72.284370177585473</c:v>
                </c:pt>
                <c:pt idx="1">
                  <c:v>68.580200432950363</c:v>
                </c:pt>
                <c:pt idx="2">
                  <c:v>60.376478224838728</c:v>
                </c:pt>
                <c:pt idx="3">
                  <c:v>54.395271287447166</c:v>
                </c:pt>
                <c:pt idx="4">
                  <c:v>50.416263447428747</c:v>
                </c:pt>
                <c:pt idx="5">
                  <c:v>46.280455084596532</c:v>
                </c:pt>
                <c:pt idx="6">
                  <c:v>42.334990221918822</c:v>
                </c:pt>
                <c:pt idx="7">
                  <c:v>38.838406415803028</c:v>
                </c:pt>
                <c:pt idx="8">
                  <c:v>35.437405814876115</c:v>
                </c:pt>
                <c:pt idx="9">
                  <c:v>32.313033981819942</c:v>
                </c:pt>
                <c:pt idx="10">
                  <c:v>29.623576237305777</c:v>
                </c:pt>
                <c:pt idx="11">
                  <c:v>27.054348233018054</c:v>
                </c:pt>
                <c:pt idx="12">
                  <c:v>24.733515300050168</c:v>
                </c:pt>
                <c:pt idx="13">
                  <c:v>22.656061661735986</c:v>
                </c:pt>
                <c:pt idx="14">
                  <c:v>20.759412132129498</c:v>
                </c:pt>
                <c:pt idx="15">
                  <c:v>18.931884896996159</c:v>
                </c:pt>
                <c:pt idx="16">
                  <c:v>17.318737137350336</c:v>
                </c:pt>
                <c:pt idx="17">
                  <c:v>15.839390329011852</c:v>
                </c:pt>
                <c:pt idx="18">
                  <c:v>14.48173802821759</c:v>
                </c:pt>
                <c:pt idx="19">
                  <c:v>13.238806240693668</c:v>
                </c:pt>
                <c:pt idx="20">
                  <c:v>12.093067415822807</c:v>
                </c:pt>
                <c:pt idx="21">
                  <c:v>11.058307894745314</c:v>
                </c:pt>
                <c:pt idx="22">
                  <c:v>10.128149705474497</c:v>
                </c:pt>
                <c:pt idx="23">
                  <c:v>9.1930116605060821</c:v>
                </c:pt>
                <c:pt idx="24">
                  <c:v>8.4810881300045367</c:v>
                </c:pt>
                <c:pt idx="25">
                  <c:v>7.7062621040452317</c:v>
                </c:pt>
                <c:pt idx="26">
                  <c:v>7.0581459605671419</c:v>
                </c:pt>
                <c:pt idx="27">
                  <c:v>6.4749530325469067</c:v>
                </c:pt>
                <c:pt idx="28">
                  <c:v>5.9167256388841247</c:v>
                </c:pt>
                <c:pt idx="29">
                  <c:v>5.3910953680387221</c:v>
                </c:pt>
                <c:pt idx="30">
                  <c:v>4.9304754817637146</c:v>
                </c:pt>
                <c:pt idx="31">
                  <c:v>4.4954515359569509</c:v>
                </c:pt>
                <c:pt idx="32">
                  <c:v>4.1066436832020461</c:v>
                </c:pt>
                <c:pt idx="33">
                  <c:v>3.7685367177166995</c:v>
                </c:pt>
                <c:pt idx="34">
                  <c:v>3.6319615698001368</c:v>
                </c:pt>
                <c:pt idx="35">
                  <c:v>3.2392560894551057</c:v>
                </c:pt>
                <c:pt idx="36">
                  <c:v>2.9483216742078184</c:v>
                </c:pt>
                <c:pt idx="37">
                  <c:v>2.6710268069176188</c:v>
                </c:pt>
                <c:pt idx="38">
                  <c:v>2.4709351867802205</c:v>
                </c:pt>
                <c:pt idx="39">
                  <c:v>2.2420600420195131</c:v>
                </c:pt>
                <c:pt idx="40">
                  <c:v>2.0496649900684139</c:v>
                </c:pt>
                <c:pt idx="41">
                  <c:v>1.856309950563849</c:v>
                </c:pt>
                <c:pt idx="42">
                  <c:v>1.7083054088221588</c:v>
                </c:pt>
                <c:pt idx="43">
                  <c:v>1.5519370864535906</c:v>
                </c:pt>
                <c:pt idx="44">
                  <c:v>1.4209383438806573</c:v>
                </c:pt>
                <c:pt idx="45">
                  <c:v>1.2945867983774055</c:v>
                </c:pt>
                <c:pt idx="46">
                  <c:v>1.1789392259138372</c:v>
                </c:pt>
                <c:pt idx="47">
                  <c:v>1.0799055916890279</c:v>
                </c:pt>
                <c:pt idx="48">
                  <c:v>0.98423501077055342</c:v>
                </c:pt>
                <c:pt idx="49">
                  <c:v>0.90267452521183256</c:v>
                </c:pt>
                <c:pt idx="50">
                  <c:v>0.82234015353967271</c:v>
                </c:pt>
                <c:pt idx="51">
                  <c:v>0.75363971803093133</c:v>
                </c:pt>
                <c:pt idx="52">
                  <c:v>0.68945971583082599</c:v>
                </c:pt>
                <c:pt idx="53">
                  <c:v>0.62711100939741504</c:v>
                </c:pt>
                <c:pt idx="54">
                  <c:v>0.57511771011102253</c:v>
                </c:pt>
                <c:pt idx="55">
                  <c:v>0.52553313530704671</c:v>
                </c:pt>
                <c:pt idx="56">
                  <c:v>0.47819828308122569</c:v>
                </c:pt>
                <c:pt idx="57">
                  <c:v>0.43606417752730076</c:v>
                </c:pt>
                <c:pt idx="58">
                  <c:v>0.40070078085300587</c:v>
                </c:pt>
                <c:pt idx="59">
                  <c:v>0.36512043378219178</c:v>
                </c:pt>
                <c:pt idx="60">
                  <c:v>0.33427613661258093</c:v>
                </c:pt>
                <c:pt idx="61">
                  <c:v>0.30525643075135783</c:v>
                </c:pt>
                <c:pt idx="62">
                  <c:v>0.27824396324160267</c:v>
                </c:pt>
                <c:pt idx="63">
                  <c:v>0.25463117359413523</c:v>
                </c:pt>
                <c:pt idx="64">
                  <c:v>0.23290930416835801</c:v>
                </c:pt>
                <c:pt idx="65">
                  <c:v>0.21264763191316871</c:v>
                </c:pt>
                <c:pt idx="66">
                  <c:v>0.19431301162100165</c:v>
                </c:pt>
                <c:pt idx="67">
                  <c:v>0.17802005625136008</c:v>
                </c:pt>
                <c:pt idx="68">
                  <c:v>0.16265724544113389</c:v>
                </c:pt>
                <c:pt idx="69">
                  <c:v>0.14846521997259587</c:v>
                </c:pt>
                <c:pt idx="70">
                  <c:v>0.1357130504491468</c:v>
                </c:pt>
                <c:pt idx="71">
                  <c:v>0.12423453991704586</c:v>
                </c:pt>
                <c:pt idx="72">
                  <c:v>0.11359279080359989</c:v>
                </c:pt>
                <c:pt idx="73">
                  <c:v>0.10422947614774543</c:v>
                </c:pt>
                <c:pt idx="74">
                  <c:v>9.5084870524547255E-2</c:v>
                </c:pt>
                <c:pt idx="75">
                  <c:v>8.6815394364928924E-2</c:v>
                </c:pt>
                <c:pt idx="76">
                  <c:v>7.9323821457119345E-2</c:v>
                </c:pt>
                <c:pt idx="77">
                  <c:v>7.2417890650618502E-2</c:v>
                </c:pt>
                <c:pt idx="78">
                  <c:v>6.6285442406812611E-2</c:v>
                </c:pt>
                <c:pt idx="79">
                  <c:v>6.0403487871629719E-2</c:v>
                </c:pt>
                <c:pt idx="80">
                  <c:v>5.5234919953644449E-2</c:v>
                </c:pt>
                <c:pt idx="81">
                  <c:v>5.0599295125321297E-2</c:v>
                </c:pt>
                <c:pt idx="82">
                  <c:v>4.6126110007162768E-2</c:v>
                </c:pt>
                <c:pt idx="83">
                  <c:v>4.2208510564853439E-2</c:v>
                </c:pt>
                <c:pt idx="84">
                  <c:v>3.863454684352003E-2</c:v>
                </c:pt>
                <c:pt idx="85">
                  <c:v>3.5244655343961206E-2</c:v>
                </c:pt>
                <c:pt idx="86">
                  <c:v>3.2236292622655087E-2</c:v>
                </c:pt>
                <c:pt idx="87">
                  <c:v>2.9451579177766269E-2</c:v>
                </c:pt>
                <c:pt idx="88">
                  <c:v>2.6939014173413788E-2</c:v>
                </c:pt>
                <c:pt idx="89">
                  <c:v>2.4631503194622314E-2</c:v>
                </c:pt>
                <c:pt idx="90">
                  <c:v>2.2548227945663597E-2</c:v>
                </c:pt>
                <c:pt idx="91">
                  <c:v>2.0587027988022553E-2</c:v>
                </c:pt>
                <c:pt idx="92">
                  <c:v>1.8819045104207892E-2</c:v>
                </c:pt>
                <c:pt idx="93">
                  <c:v>1.7187128438376584E-2</c:v>
                </c:pt>
                <c:pt idx="94">
                  <c:v>1.5724262292463341E-2</c:v>
                </c:pt>
                <c:pt idx="95">
                  <c:v>1.4363779126497148E-2</c:v>
                </c:pt>
                <c:pt idx="96">
                  <c:v>1.313598903427423E-2</c:v>
                </c:pt>
                <c:pt idx="97">
                  <c:v>1.2010529558182758E-2</c:v>
                </c:pt>
                <c:pt idx="98">
                  <c:v>1.0972461654469372E-2</c:v>
                </c:pt>
                <c:pt idx="99">
                  <c:v>1.0026115327581034E-2</c:v>
                </c:pt>
                <c:pt idx="100">
                  <c:v>9.1824880090461518E-3</c:v>
                </c:pt>
                <c:pt idx="101">
                  <c:v>8.4057798514638928E-3</c:v>
                </c:pt>
                <c:pt idx="102">
                  <c:v>7.6421137831787994E-3</c:v>
                </c:pt>
                <c:pt idx="103">
                  <c:v>7.0059862663461453E-3</c:v>
                </c:pt>
                <c:pt idx="104">
                  <c:v>6.389332254759795E-3</c:v>
                </c:pt>
                <c:pt idx="105">
                  <c:v>5.8428023579675569E-3</c:v>
                </c:pt>
                <c:pt idx="106">
                  <c:v>5.3565115834693913E-3</c:v>
                </c:pt>
                <c:pt idx="107">
                  <c:v>4.8998331584782914E-3</c:v>
                </c:pt>
                <c:pt idx="108">
                  <c:v>4.4773990384134659E-3</c:v>
                </c:pt>
                <c:pt idx="109">
                  <c:v>4.091492707413171E-3</c:v>
                </c:pt>
                <c:pt idx="110">
                  <c:v>3.728802633802319E-3</c:v>
                </c:pt>
                <c:pt idx="111">
                  <c:v>3.4137420295154699E-3</c:v>
                </c:pt>
                <c:pt idx="112">
                  <c:v>3.1213304739355972E-3</c:v>
                </c:pt>
                <c:pt idx="113">
                  <c:v>2.8536855652986992E-3</c:v>
                </c:pt>
                <c:pt idx="114">
                  <c:v>2.6084501647319694E-3</c:v>
                </c:pt>
                <c:pt idx="115">
                  <c:v>2.3860602357709286E-3</c:v>
                </c:pt>
                <c:pt idx="116">
                  <c:v>2.1812219223796094E-3</c:v>
                </c:pt>
                <c:pt idx="117">
                  <c:v>1.9941378071198874E-3</c:v>
                </c:pt>
                <c:pt idx="118">
                  <c:v>1.8365760947261789E-3</c:v>
                </c:pt>
              </c:numCache>
            </c:numRef>
          </c:yVal>
          <c:smooth val="0"/>
        </c:ser>
        <c:ser>
          <c:idx val="2"/>
          <c:order val="1"/>
          <c:tx>
            <c:v>MC 11</c:v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  <a:ln w="0">
                <a:solidFill>
                  <a:srgbClr val="0000FF"/>
                </a:solidFill>
              </a:ln>
            </c:spPr>
          </c:marker>
          <c:xVal>
            <c:numRef>
              <c:f>Table!$B$137:$B$255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1.107684426055866E-3</c:v>
                </c:pt>
                <c:pt idx="25">
                  <c:v>4.1049482717017208E-3</c:v>
                </c:pt>
                <c:pt idx="26">
                  <c:v>1.1695509940445336E-2</c:v>
                </c:pt>
                <c:pt idx="27">
                  <c:v>3.2644295942787525E-2</c:v>
                </c:pt>
                <c:pt idx="28">
                  <c:v>8.669250054133458E-2</c:v>
                </c:pt>
                <c:pt idx="29">
                  <c:v>0.18912090643859283</c:v>
                </c:pt>
                <c:pt idx="30">
                  <c:v>0.26717999368338791</c:v>
                </c:pt>
                <c:pt idx="31">
                  <c:v>0.32529978546122129</c:v>
                </c:pt>
                <c:pt idx="32">
                  <c:v>0.36660553689426884</c:v>
                </c:pt>
                <c:pt idx="33">
                  <c:v>0.39681223177703689</c:v>
                </c:pt>
                <c:pt idx="34">
                  <c:v>0.42555927866516047</c:v>
                </c:pt>
                <c:pt idx="35">
                  <c:v>0.45284667755863955</c:v>
                </c:pt>
                <c:pt idx="36">
                  <c:v>0.4786744284574741</c:v>
                </c:pt>
                <c:pt idx="37">
                  <c:v>0.50160345510753557</c:v>
                </c:pt>
                <c:pt idx="38">
                  <c:v>0.52306597651611397</c:v>
                </c:pt>
                <c:pt idx="39">
                  <c:v>0.54306199268320909</c:v>
                </c:pt>
                <c:pt idx="40">
                  <c:v>0.56159150360882126</c:v>
                </c:pt>
                <c:pt idx="41">
                  <c:v>0.57805742758843537</c:v>
                </c:pt>
                <c:pt idx="42">
                  <c:v>0.59303226119482144</c:v>
                </c:pt>
                <c:pt idx="43">
                  <c:v>0.60518889076920079</c:v>
                </c:pt>
                <c:pt idx="44">
                  <c:v>0.61470733237166164</c:v>
                </c:pt>
                <c:pt idx="45">
                  <c:v>0.62294427575932221</c:v>
                </c:pt>
                <c:pt idx="46">
                  <c:v>0.63085201442161487</c:v>
                </c:pt>
                <c:pt idx="47">
                  <c:v>0.63863536283954325</c:v>
                </c:pt>
                <c:pt idx="48">
                  <c:v>0.64538428721803398</c:v>
                </c:pt>
                <c:pt idx="49">
                  <c:v>0.65141001911500218</c:v>
                </c:pt>
                <c:pt idx="50">
                  <c:v>0.65771388009058962</c:v>
                </c:pt>
                <c:pt idx="51">
                  <c:v>0.66370423442377424</c:v>
                </c:pt>
                <c:pt idx="52">
                  <c:v>0.66964647072004435</c:v>
                </c:pt>
                <c:pt idx="53">
                  <c:v>0.6754883189132953</c:v>
                </c:pt>
                <c:pt idx="54">
                  <c:v>0.68098623120912072</c:v>
                </c:pt>
                <c:pt idx="55">
                  <c:v>0.68674498194145905</c:v>
                </c:pt>
                <c:pt idx="56">
                  <c:v>0.69265206818239444</c:v>
                </c:pt>
                <c:pt idx="57">
                  <c:v>0.69855744810996401</c:v>
                </c:pt>
                <c:pt idx="58">
                  <c:v>0.70440214015882474</c:v>
                </c:pt>
                <c:pt idx="59">
                  <c:v>0.71043355976701206</c:v>
                </c:pt>
                <c:pt idx="60">
                  <c:v>0.71682677468585332</c:v>
                </c:pt>
                <c:pt idx="61">
                  <c:v>0.72333408509175201</c:v>
                </c:pt>
                <c:pt idx="62">
                  <c:v>0.73025193449345327</c:v>
                </c:pt>
                <c:pt idx="63">
                  <c:v>0.73755194121197332</c:v>
                </c:pt>
                <c:pt idx="64">
                  <c:v>0.74518160767275876</c:v>
                </c:pt>
                <c:pt idx="65">
                  <c:v>0.75321180275760091</c:v>
                </c:pt>
                <c:pt idx="66">
                  <c:v>0.76203338598148418</c:v>
                </c:pt>
                <c:pt idx="67">
                  <c:v>0.7709063861147889</c:v>
                </c:pt>
                <c:pt idx="68">
                  <c:v>0.78025510641446849</c:v>
                </c:pt>
                <c:pt idx="69">
                  <c:v>0.78975620049771078</c:v>
                </c:pt>
                <c:pt idx="70">
                  <c:v>0.7995787640190628</c:v>
                </c:pt>
                <c:pt idx="71">
                  <c:v>0.8094293679567256</c:v>
                </c:pt>
                <c:pt idx="72">
                  <c:v>0.81956486934935857</c:v>
                </c:pt>
                <c:pt idx="73">
                  <c:v>0.82905407611615256</c:v>
                </c:pt>
                <c:pt idx="74">
                  <c:v>0.83917951025992754</c:v>
                </c:pt>
                <c:pt idx="75">
                  <c:v>0.84902385771524924</c:v>
                </c:pt>
                <c:pt idx="76">
                  <c:v>0.85871901650529092</c:v>
                </c:pt>
                <c:pt idx="77">
                  <c:v>0.86796552863436127</c:v>
                </c:pt>
                <c:pt idx="78">
                  <c:v>0.87691571100891086</c:v>
                </c:pt>
                <c:pt idx="79">
                  <c:v>0.88589871147719523</c:v>
                </c:pt>
                <c:pt idx="80">
                  <c:v>0.89397975470033719</c:v>
                </c:pt>
                <c:pt idx="81">
                  <c:v>0.90166828897224149</c:v>
                </c:pt>
                <c:pt idx="82">
                  <c:v>0.90948411422123165</c:v>
                </c:pt>
                <c:pt idx="83">
                  <c:v>0.91623446052752722</c:v>
                </c:pt>
                <c:pt idx="84">
                  <c:v>0.92250231829109708</c:v>
                </c:pt>
                <c:pt idx="85">
                  <c:v>0.92875140660764355</c:v>
                </c:pt>
                <c:pt idx="86">
                  <c:v>0.93464558174411139</c:v>
                </c:pt>
                <c:pt idx="87">
                  <c:v>0.94023199482650766</c:v>
                </c:pt>
                <c:pt idx="88">
                  <c:v>0.94530264625554583</c:v>
                </c:pt>
                <c:pt idx="89">
                  <c:v>0.95072297817034124</c:v>
                </c:pt>
                <c:pt idx="90">
                  <c:v>0.95519977567098169</c:v>
                </c:pt>
                <c:pt idx="91">
                  <c:v>0.9594825653419351</c:v>
                </c:pt>
                <c:pt idx="92">
                  <c:v>0.96389719615894953</c:v>
                </c:pt>
                <c:pt idx="93">
                  <c:v>0.96813977371158311</c:v>
                </c:pt>
                <c:pt idx="94">
                  <c:v>0.97125208929073503</c:v>
                </c:pt>
                <c:pt idx="95">
                  <c:v>0.97467808214362639</c:v>
                </c:pt>
                <c:pt idx="96">
                  <c:v>0.97757272901441916</c:v>
                </c:pt>
                <c:pt idx="97">
                  <c:v>0.98023918491109718</c:v>
                </c:pt>
                <c:pt idx="98">
                  <c:v>0.98302206825643246</c:v>
                </c:pt>
                <c:pt idx="99">
                  <c:v>0.98530153228175543</c:v>
                </c:pt>
                <c:pt idx="100">
                  <c:v>0.98765840605677191</c:v>
                </c:pt>
                <c:pt idx="101">
                  <c:v>0.98926558261598418</c:v>
                </c:pt>
                <c:pt idx="102">
                  <c:v>0.99125241389907881</c:v>
                </c:pt>
                <c:pt idx="103">
                  <c:v>0.99284440426933573</c:v>
                </c:pt>
                <c:pt idx="104">
                  <c:v>0.99464416673043043</c:v>
                </c:pt>
                <c:pt idx="105">
                  <c:v>0.99556460903703536</c:v>
                </c:pt>
                <c:pt idx="106">
                  <c:v>0.99630816352472273</c:v>
                </c:pt>
                <c:pt idx="107">
                  <c:v>0.99725249421844819</c:v>
                </c:pt>
                <c:pt idx="108">
                  <c:v>0.99786437819141094</c:v>
                </c:pt>
                <c:pt idx="109">
                  <c:v>0.99845140686634559</c:v>
                </c:pt>
                <c:pt idx="110">
                  <c:v>0.99861578172058074</c:v>
                </c:pt>
                <c:pt idx="111">
                  <c:v>0.99954640503026793</c:v>
                </c:pt>
                <c:pt idx="112">
                  <c:v>0.99982368095220453</c:v>
                </c:pt>
                <c:pt idx="113">
                  <c:v>0.99992116832250177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</c:numCache>
            </c:numRef>
          </c:xVal>
          <c:yVal>
            <c:numRef>
              <c:f>Table!$D$137:$D$255</c:f>
              <c:numCache>
                <c:formatCode>?0.0</c:formatCode>
                <c:ptCount val="119"/>
                <c:pt idx="0">
                  <c:v>72.286537145508575</c:v>
                </c:pt>
                <c:pt idx="1">
                  <c:v>68.750620075039478</c:v>
                </c:pt>
                <c:pt idx="2">
                  <c:v>60.654068692373613</c:v>
                </c:pt>
                <c:pt idx="3">
                  <c:v>54.520780522342882</c:v>
                </c:pt>
                <c:pt idx="4">
                  <c:v>50.56559122021995</c:v>
                </c:pt>
                <c:pt idx="5">
                  <c:v>46.328551172863165</c:v>
                </c:pt>
                <c:pt idx="6">
                  <c:v>42.524923817929988</c:v>
                </c:pt>
                <c:pt idx="7">
                  <c:v>38.892081662770181</c:v>
                </c:pt>
                <c:pt idx="8">
                  <c:v>35.317125925188783</c:v>
                </c:pt>
                <c:pt idx="9">
                  <c:v>32.311233638100141</c:v>
                </c:pt>
                <c:pt idx="10">
                  <c:v>29.42549730357587</c:v>
                </c:pt>
                <c:pt idx="11">
                  <c:v>26.987923271319225</c:v>
                </c:pt>
                <c:pt idx="12">
                  <c:v>24.687339938587478</c:v>
                </c:pt>
                <c:pt idx="13">
                  <c:v>22.699139169644518</c:v>
                </c:pt>
                <c:pt idx="14">
                  <c:v>20.716429040360243</c:v>
                </c:pt>
                <c:pt idx="15">
                  <c:v>18.918249488732712</c:v>
                </c:pt>
                <c:pt idx="16">
                  <c:v>17.310231777436726</c:v>
                </c:pt>
                <c:pt idx="17">
                  <c:v>15.829447535962005</c:v>
                </c:pt>
                <c:pt idx="18">
                  <c:v>14.469378063153094</c:v>
                </c:pt>
                <c:pt idx="19">
                  <c:v>13.228605988744606</c:v>
                </c:pt>
                <c:pt idx="20">
                  <c:v>12.084659016269589</c:v>
                </c:pt>
                <c:pt idx="21">
                  <c:v>11.045986921147863</c:v>
                </c:pt>
                <c:pt idx="22">
                  <c:v>10.120146624726701</c:v>
                </c:pt>
                <c:pt idx="23">
                  <c:v>9.1874817932378487</c:v>
                </c:pt>
                <c:pt idx="24">
                  <c:v>8.4747626031927741</c:v>
                </c:pt>
                <c:pt idx="25">
                  <c:v>7.6997972324929096</c:v>
                </c:pt>
                <c:pt idx="26">
                  <c:v>7.0543252632692992</c:v>
                </c:pt>
                <c:pt idx="27">
                  <c:v>6.4724517396568633</c:v>
                </c:pt>
                <c:pt idx="28">
                  <c:v>5.9125247569610604</c:v>
                </c:pt>
                <c:pt idx="29">
                  <c:v>5.3896153798000288</c:v>
                </c:pt>
                <c:pt idx="30">
                  <c:v>4.9288994400518895</c:v>
                </c:pt>
                <c:pt idx="31">
                  <c:v>4.4936021189789104</c:v>
                </c:pt>
                <c:pt idx="32">
                  <c:v>4.1049087302341585</c:v>
                </c:pt>
                <c:pt idx="33">
                  <c:v>3.7655926612690176</c:v>
                </c:pt>
                <c:pt idx="34">
                  <c:v>3.524845127832863</c:v>
                </c:pt>
                <c:pt idx="35">
                  <c:v>3.179569182488557</c:v>
                </c:pt>
                <c:pt idx="36">
                  <c:v>2.9017334330495483</c:v>
                </c:pt>
                <c:pt idx="37">
                  <c:v>2.6655863501611243</c:v>
                </c:pt>
                <c:pt idx="38">
                  <c:v>2.4027421251479528</c:v>
                </c:pt>
                <c:pt idx="39">
                  <c:v>2.2588664317130283</c:v>
                </c:pt>
                <c:pt idx="40">
                  <c:v>2.0063732217316903</c:v>
                </c:pt>
                <c:pt idx="41">
                  <c:v>1.8535970750415554</c:v>
                </c:pt>
                <c:pt idx="42">
                  <c:v>1.6897999173410587</c:v>
                </c:pt>
                <c:pt idx="43">
                  <c:v>1.5449362560980482</c:v>
                </c:pt>
                <c:pt idx="44">
                  <c:v>1.4088415352258121</c:v>
                </c:pt>
                <c:pt idx="45">
                  <c:v>1.2886320688285087</c:v>
                </c:pt>
                <c:pt idx="46">
                  <c:v>1.1812126528716873</c:v>
                </c:pt>
                <c:pt idx="47">
                  <c:v>1.0749135807130035</c:v>
                </c:pt>
                <c:pt idx="48">
                  <c:v>0.97797714473383524</c:v>
                </c:pt>
                <c:pt idx="49">
                  <c:v>0.90289648250541932</c:v>
                </c:pt>
                <c:pt idx="50">
                  <c:v>0.81839795364153345</c:v>
                </c:pt>
                <c:pt idx="51">
                  <c:v>0.75056117057000704</c:v>
                </c:pt>
                <c:pt idx="52">
                  <c:v>0.68526094739274412</c:v>
                </c:pt>
                <c:pt idx="53">
                  <c:v>0.62620223991853674</c:v>
                </c:pt>
                <c:pt idx="54">
                  <c:v>0.57365424481838245</c:v>
                </c:pt>
                <c:pt idx="55">
                  <c:v>0.52722285750350939</c:v>
                </c:pt>
                <c:pt idx="56">
                  <c:v>0.47803111325290515</c:v>
                </c:pt>
                <c:pt idx="57">
                  <c:v>0.43567277736801757</c:v>
                </c:pt>
                <c:pt idx="58">
                  <c:v>0.39853483816247703</c:v>
                </c:pt>
                <c:pt idx="59">
                  <c:v>0.36454388409027394</c:v>
                </c:pt>
                <c:pt idx="60">
                  <c:v>0.33357863482177574</c:v>
                </c:pt>
                <c:pt idx="61">
                  <c:v>0.30395921222787425</c:v>
                </c:pt>
                <c:pt idx="62">
                  <c:v>0.27887489146287986</c:v>
                </c:pt>
                <c:pt idx="63">
                  <c:v>0.25510770033122915</c:v>
                </c:pt>
                <c:pt idx="64">
                  <c:v>0.23277861274753031</c:v>
                </c:pt>
                <c:pt idx="65">
                  <c:v>0.21335609055980517</c:v>
                </c:pt>
                <c:pt idx="66">
                  <c:v>0.19437921852177134</c:v>
                </c:pt>
                <c:pt idx="67">
                  <c:v>0.17809157305212103</c:v>
                </c:pt>
                <c:pt idx="68">
                  <c:v>0.16220320724413667</c:v>
                </c:pt>
                <c:pt idx="69">
                  <c:v>0.14857076093325983</c:v>
                </c:pt>
                <c:pt idx="70">
                  <c:v>0.13578466586196572</c:v>
                </c:pt>
                <c:pt idx="71">
                  <c:v>0.12434131367597503</c:v>
                </c:pt>
                <c:pt idx="72">
                  <c:v>0.11334055321361364</c:v>
                </c:pt>
                <c:pt idx="73">
                  <c:v>0.10428969297698015</c:v>
                </c:pt>
                <c:pt idx="74">
                  <c:v>9.5181076244300472E-2</c:v>
                </c:pt>
                <c:pt idx="75">
                  <c:v>8.6849318122174168E-2</c:v>
                </c:pt>
                <c:pt idx="76">
                  <c:v>7.9302295543438192E-2</c:v>
                </c:pt>
                <c:pt idx="77">
                  <c:v>7.2500276114517204E-2</c:v>
                </c:pt>
                <c:pt idx="78">
                  <c:v>6.6269463405700224E-2</c:v>
                </c:pt>
                <c:pt idx="79">
                  <c:v>6.0374971264756494E-2</c:v>
                </c:pt>
                <c:pt idx="80">
                  <c:v>5.5214838308310338E-2</c:v>
                </c:pt>
                <c:pt idx="81">
                  <c:v>5.0607181962144351E-2</c:v>
                </c:pt>
                <c:pt idx="82">
                  <c:v>4.6126899423659808E-2</c:v>
                </c:pt>
                <c:pt idx="83">
                  <c:v>4.2201690566725077E-2</c:v>
                </c:pt>
                <c:pt idx="84">
                  <c:v>3.8607282868013751E-2</c:v>
                </c:pt>
                <c:pt idx="85">
                  <c:v>3.5251589402915652E-2</c:v>
                </c:pt>
                <c:pt idx="86">
                  <c:v>3.2238225198543725E-2</c:v>
                </c:pt>
                <c:pt idx="87">
                  <c:v>2.9460304044872467E-2</c:v>
                </c:pt>
                <c:pt idx="88">
                  <c:v>2.6909718039733618E-2</c:v>
                </c:pt>
                <c:pt idx="89">
                  <c:v>2.4620272006321504E-2</c:v>
                </c:pt>
                <c:pt idx="90">
                  <c:v>2.2539983148344368E-2</c:v>
                </c:pt>
                <c:pt idx="91">
                  <c:v>2.0582286931369272E-2</c:v>
                </c:pt>
                <c:pt idx="92">
                  <c:v>1.8811879328709979E-2</c:v>
                </c:pt>
                <c:pt idx="93">
                  <c:v>1.7183699821475083E-2</c:v>
                </c:pt>
                <c:pt idx="94">
                  <c:v>1.5725169769808048E-2</c:v>
                </c:pt>
                <c:pt idx="95">
                  <c:v>1.4361782660208539E-2</c:v>
                </c:pt>
                <c:pt idx="96">
                  <c:v>1.3133727819745821E-2</c:v>
                </c:pt>
                <c:pt idx="97">
                  <c:v>1.2006762300834169E-2</c:v>
                </c:pt>
                <c:pt idx="98">
                  <c:v>1.0970499766695422E-2</c:v>
                </c:pt>
                <c:pt idx="99">
                  <c:v>1.0024398175741231E-2</c:v>
                </c:pt>
                <c:pt idx="100">
                  <c:v>9.1824179026923289E-3</c:v>
                </c:pt>
                <c:pt idx="101">
                  <c:v>8.4048425085506036E-3</c:v>
                </c:pt>
                <c:pt idx="102">
                  <c:v>7.640536212572417E-3</c:v>
                </c:pt>
                <c:pt idx="103">
                  <c:v>7.0040055124297078E-3</c:v>
                </c:pt>
                <c:pt idx="104">
                  <c:v>6.389011089327907E-3</c:v>
                </c:pt>
                <c:pt idx="105">
                  <c:v>5.8427162898884496E-3</c:v>
                </c:pt>
                <c:pt idx="106">
                  <c:v>5.3556046825855444E-3</c:v>
                </c:pt>
                <c:pt idx="107">
                  <c:v>4.8988974875389599E-3</c:v>
                </c:pt>
                <c:pt idx="108">
                  <c:v>4.477197952354379E-3</c:v>
                </c:pt>
                <c:pt idx="109">
                  <c:v>4.091033287116525E-3</c:v>
                </c:pt>
                <c:pt idx="110">
                  <c:v>3.72838550597089E-3</c:v>
                </c:pt>
                <c:pt idx="111">
                  <c:v>3.4140531637430133E-3</c:v>
                </c:pt>
                <c:pt idx="112">
                  <c:v>3.1217531582310382E-3</c:v>
                </c:pt>
                <c:pt idx="113">
                  <c:v>2.8527335759618057E-3</c:v>
                </c:pt>
                <c:pt idx="114">
                  <c:v>2.6076496364782664E-3</c:v>
                </c:pt>
                <c:pt idx="115">
                  <c:v>2.3858747697203839E-3</c:v>
                </c:pt>
                <c:pt idx="116">
                  <c:v>2.1811062305780175E-3</c:v>
                </c:pt>
                <c:pt idx="117">
                  <c:v>1.9940947186989958E-3</c:v>
                </c:pt>
                <c:pt idx="118">
                  <c:v>1.8369456413406956E-3</c:v>
                </c:pt>
              </c:numCache>
            </c:numRef>
          </c:yVal>
          <c:smooth val="0"/>
        </c:ser>
        <c:ser>
          <c:idx val="3"/>
          <c:order val="2"/>
          <c:tx>
            <c:v>MC 13</c:v>
          </c:tx>
          <c:spPr>
            <a:ln w="12700">
              <a:solidFill>
                <a:srgbClr val="00FF00"/>
              </a:solidFill>
            </a:ln>
          </c:spPr>
          <c:marker>
            <c:symbol val="circle"/>
            <c:size val="5"/>
            <c:spPr>
              <a:solidFill>
                <a:srgbClr val="00FF00"/>
              </a:solidFill>
              <a:ln w="0">
                <a:solidFill>
                  <a:srgbClr val="00FF00"/>
                </a:solidFill>
              </a:ln>
            </c:spPr>
          </c:marker>
          <c:xVal>
            <c:numRef>
              <c:f>Table!$B$257:$B$375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1.2331268849311344E-3</c:v>
                </c:pt>
                <c:pt idx="24">
                  <c:v>3.8119477478850568E-3</c:v>
                </c:pt>
                <c:pt idx="25">
                  <c:v>1.5883014449972411E-2</c:v>
                </c:pt>
                <c:pt idx="26">
                  <c:v>5.9458877752718554E-2</c:v>
                </c:pt>
                <c:pt idx="27">
                  <c:v>0.18357148407654392</c:v>
                </c:pt>
                <c:pt idx="28">
                  <c:v>0.29385647021123773</c:v>
                </c:pt>
                <c:pt idx="29">
                  <c:v>0.36049081351257811</c:v>
                </c:pt>
                <c:pt idx="30">
                  <c:v>0.40320706721959076</c:v>
                </c:pt>
                <c:pt idx="31">
                  <c:v>0.43587022860791608</c:v>
                </c:pt>
                <c:pt idx="32">
                  <c:v>0.45855502649298285</c:v>
                </c:pt>
                <c:pt idx="33">
                  <c:v>0.47619483057254908</c:v>
                </c:pt>
                <c:pt idx="34">
                  <c:v>0.49308657894431951</c:v>
                </c:pt>
                <c:pt idx="35">
                  <c:v>0.5090851726215837</c:v>
                </c:pt>
                <c:pt idx="36">
                  <c:v>0.52447776693962456</c:v>
                </c:pt>
                <c:pt idx="37">
                  <c:v>0.53937596572011293</c:v>
                </c:pt>
                <c:pt idx="38">
                  <c:v>0.55364851300973317</c:v>
                </c:pt>
                <c:pt idx="39">
                  <c:v>0.56728734594712837</c:v>
                </c:pt>
                <c:pt idx="40">
                  <c:v>0.57958973250231927</c:v>
                </c:pt>
                <c:pt idx="41">
                  <c:v>0.5910020169607404</c:v>
                </c:pt>
                <c:pt idx="42">
                  <c:v>0.60226874885704396</c:v>
                </c:pt>
                <c:pt idx="43">
                  <c:v>0.61278043317675912</c:v>
                </c:pt>
                <c:pt idx="44">
                  <c:v>0.62165660370701947</c:v>
                </c:pt>
                <c:pt idx="45">
                  <c:v>0.62961782170307534</c:v>
                </c:pt>
                <c:pt idx="46">
                  <c:v>0.63816368427616743</c:v>
                </c:pt>
                <c:pt idx="47">
                  <c:v>0.64616917662300011</c:v>
                </c:pt>
                <c:pt idx="48">
                  <c:v>0.65372761467189988</c:v>
                </c:pt>
                <c:pt idx="49">
                  <c:v>0.66052887510671654</c:v>
                </c:pt>
                <c:pt idx="50">
                  <c:v>0.66774057348063398</c:v>
                </c:pt>
                <c:pt idx="51">
                  <c:v>0.67473571804262</c:v>
                </c:pt>
                <c:pt idx="52">
                  <c:v>0.68190400422379427</c:v>
                </c:pt>
                <c:pt idx="53">
                  <c:v>0.68895873912044536</c:v>
                </c:pt>
                <c:pt idx="54">
                  <c:v>0.69579555089534728</c:v>
                </c:pt>
                <c:pt idx="55">
                  <c:v>0.70299183185501934</c:v>
                </c:pt>
                <c:pt idx="56">
                  <c:v>0.71032864457414391</c:v>
                </c:pt>
                <c:pt idx="57">
                  <c:v>0.71769568353961766</c:v>
                </c:pt>
                <c:pt idx="58">
                  <c:v>0.72494044820987669</c:v>
                </c:pt>
                <c:pt idx="59">
                  <c:v>0.73244604104284372</c:v>
                </c:pt>
                <c:pt idx="60">
                  <c:v>0.74018152577967122</c:v>
                </c:pt>
                <c:pt idx="61">
                  <c:v>0.74785057363274465</c:v>
                </c:pt>
                <c:pt idx="62">
                  <c:v>0.75574150039148535</c:v>
                </c:pt>
                <c:pt idx="63">
                  <c:v>0.76376362731684566</c:v>
                </c:pt>
                <c:pt idx="64">
                  <c:v>0.77164223028722589</c:v>
                </c:pt>
                <c:pt idx="65">
                  <c:v>0.77960679548505885</c:v>
                </c:pt>
                <c:pt idx="66">
                  <c:v>0.78792367902750238</c:v>
                </c:pt>
                <c:pt idx="67">
                  <c:v>0.79594697240196688</c:v>
                </c:pt>
                <c:pt idx="68">
                  <c:v>0.80413940089652292</c:v>
                </c:pt>
                <c:pt idx="69">
                  <c:v>0.81229100367243601</c:v>
                </c:pt>
                <c:pt idx="70">
                  <c:v>0.82039670921186281</c:v>
                </c:pt>
                <c:pt idx="71">
                  <c:v>0.82849257600667237</c:v>
                </c:pt>
                <c:pt idx="72">
                  <c:v>0.83674139977965167</c:v>
                </c:pt>
                <c:pt idx="73">
                  <c:v>0.84420383399576771</c:v>
                </c:pt>
                <c:pt idx="74">
                  <c:v>0.85237029631896333</c:v>
                </c:pt>
                <c:pt idx="75">
                  <c:v>0.86029114503298254</c:v>
                </c:pt>
                <c:pt idx="76">
                  <c:v>0.86838533822690378</c:v>
                </c:pt>
                <c:pt idx="77">
                  <c:v>0.87607238996832271</c:v>
                </c:pt>
                <c:pt idx="78">
                  <c:v>0.88347842890601547</c:v>
                </c:pt>
                <c:pt idx="79">
                  <c:v>0.89125053000167531</c:v>
                </c:pt>
                <c:pt idx="80">
                  <c:v>0.89877301098906226</c:v>
                </c:pt>
                <c:pt idx="81">
                  <c:v>0.90577069130997023</c:v>
                </c:pt>
                <c:pt idx="82">
                  <c:v>0.91277719607192653</c:v>
                </c:pt>
                <c:pt idx="83">
                  <c:v>0.91926224736918083</c:v>
                </c:pt>
                <c:pt idx="84">
                  <c:v>0.92552952769022134</c:v>
                </c:pt>
                <c:pt idx="85">
                  <c:v>0.93206600417841212</c:v>
                </c:pt>
                <c:pt idx="86">
                  <c:v>0.93752113163194262</c:v>
                </c:pt>
                <c:pt idx="87">
                  <c:v>0.94286498998397972</c:v>
                </c:pt>
                <c:pt idx="88">
                  <c:v>0.94792027897070319</c:v>
                </c:pt>
                <c:pt idx="89">
                  <c:v>0.95296796068066103</c:v>
                </c:pt>
                <c:pt idx="90">
                  <c:v>0.95751254782051143</c:v>
                </c:pt>
                <c:pt idx="91">
                  <c:v>0.9616865084363353</c:v>
                </c:pt>
                <c:pt idx="92">
                  <c:v>0.96605602678021696</c:v>
                </c:pt>
                <c:pt idx="93">
                  <c:v>0.96999801616986436</c:v>
                </c:pt>
                <c:pt idx="94">
                  <c:v>0.97406172198776342</c:v>
                </c:pt>
                <c:pt idx="95">
                  <c:v>0.97756695226070067</c:v>
                </c:pt>
                <c:pt idx="96">
                  <c:v>0.98004367871491049</c:v>
                </c:pt>
                <c:pt idx="97">
                  <c:v>0.9826077367063909</c:v>
                </c:pt>
                <c:pt idx="98">
                  <c:v>0.98480279105955471</c:v>
                </c:pt>
                <c:pt idx="99">
                  <c:v>0.9868283552863778</c:v>
                </c:pt>
                <c:pt idx="100">
                  <c:v>0.98876557367236162</c:v>
                </c:pt>
                <c:pt idx="101">
                  <c:v>0.98995940897279766</c:v>
                </c:pt>
                <c:pt idx="102">
                  <c:v>0.99081730693125891</c:v>
                </c:pt>
                <c:pt idx="103">
                  <c:v>0.99137405816015389</c:v>
                </c:pt>
                <c:pt idx="104">
                  <c:v>0.99313306340910568</c:v>
                </c:pt>
                <c:pt idx="105">
                  <c:v>0.9942290184151561</c:v>
                </c:pt>
                <c:pt idx="106">
                  <c:v>0.99486549390455592</c:v>
                </c:pt>
                <c:pt idx="107">
                  <c:v>0.99543583680127234</c:v>
                </c:pt>
                <c:pt idx="108">
                  <c:v>0.99635266579707871</c:v>
                </c:pt>
                <c:pt idx="109">
                  <c:v>0.99759681055452565</c:v>
                </c:pt>
                <c:pt idx="110">
                  <c:v>0.99775869340410051</c:v>
                </c:pt>
                <c:pt idx="111">
                  <c:v>0.99860441971973657</c:v>
                </c:pt>
                <c:pt idx="112">
                  <c:v>0.99965016669913309</c:v>
                </c:pt>
                <c:pt idx="113">
                  <c:v>0.99965016669913309</c:v>
                </c:pt>
                <c:pt idx="114">
                  <c:v>0.99965016669913309</c:v>
                </c:pt>
                <c:pt idx="115">
                  <c:v>0.99965016669913309</c:v>
                </c:pt>
                <c:pt idx="116">
                  <c:v>0.99973100669356352</c:v>
                </c:pt>
                <c:pt idx="117">
                  <c:v>0.99973100669356352</c:v>
                </c:pt>
                <c:pt idx="118">
                  <c:v>1</c:v>
                </c:pt>
              </c:numCache>
            </c:numRef>
          </c:xVal>
          <c:yVal>
            <c:numRef>
              <c:f>Table!$D$257:$D$375</c:f>
              <c:numCache>
                <c:formatCode>?0.0</c:formatCode>
                <c:ptCount val="119"/>
                <c:pt idx="0">
                  <c:v>72.286537145508575</c:v>
                </c:pt>
                <c:pt idx="1">
                  <c:v>68.750620075039478</c:v>
                </c:pt>
                <c:pt idx="2">
                  <c:v>60.654068692373613</c:v>
                </c:pt>
                <c:pt idx="3">
                  <c:v>54.520780522342882</c:v>
                </c:pt>
                <c:pt idx="4">
                  <c:v>50.56559122021995</c:v>
                </c:pt>
                <c:pt idx="5">
                  <c:v>46.328551172863165</c:v>
                </c:pt>
                <c:pt idx="6">
                  <c:v>42.524923817929988</c:v>
                </c:pt>
                <c:pt idx="7">
                  <c:v>38.892081662770181</c:v>
                </c:pt>
                <c:pt idx="8">
                  <c:v>35.317125925188783</c:v>
                </c:pt>
                <c:pt idx="9">
                  <c:v>32.311233638100141</c:v>
                </c:pt>
                <c:pt idx="10">
                  <c:v>29.42549730357587</c:v>
                </c:pt>
                <c:pt idx="11">
                  <c:v>26.987923271319225</c:v>
                </c:pt>
                <c:pt idx="12">
                  <c:v>24.687339938587478</c:v>
                </c:pt>
                <c:pt idx="13">
                  <c:v>22.699139169644518</c:v>
                </c:pt>
                <c:pt idx="14">
                  <c:v>20.716429040360243</c:v>
                </c:pt>
                <c:pt idx="15">
                  <c:v>18.918249488732712</c:v>
                </c:pt>
                <c:pt idx="16">
                  <c:v>17.310231777436726</c:v>
                </c:pt>
                <c:pt idx="17">
                  <c:v>15.829447535962005</c:v>
                </c:pt>
                <c:pt idx="18">
                  <c:v>14.469378063153094</c:v>
                </c:pt>
                <c:pt idx="19">
                  <c:v>13.228605988744606</c:v>
                </c:pt>
                <c:pt idx="20">
                  <c:v>12.084659016269589</c:v>
                </c:pt>
                <c:pt idx="21">
                  <c:v>11.045986921147863</c:v>
                </c:pt>
                <c:pt idx="22">
                  <c:v>10.120146624726701</c:v>
                </c:pt>
                <c:pt idx="23">
                  <c:v>9.1874817932378487</c:v>
                </c:pt>
                <c:pt idx="24">
                  <c:v>8.4747626031927741</c:v>
                </c:pt>
                <c:pt idx="25">
                  <c:v>7.6997972324929096</c:v>
                </c:pt>
                <c:pt idx="26">
                  <c:v>7.0543252632692992</c:v>
                </c:pt>
                <c:pt idx="27">
                  <c:v>6.4724517396568633</c:v>
                </c:pt>
                <c:pt idx="28">
                  <c:v>5.9125247569610604</c:v>
                </c:pt>
                <c:pt idx="29">
                  <c:v>5.3896153798000288</c:v>
                </c:pt>
                <c:pt idx="30">
                  <c:v>4.9288994400518895</c:v>
                </c:pt>
                <c:pt idx="31">
                  <c:v>4.4936021189789104</c:v>
                </c:pt>
                <c:pt idx="32">
                  <c:v>4.1049087302341585</c:v>
                </c:pt>
                <c:pt idx="33">
                  <c:v>3.7655926612690176</c:v>
                </c:pt>
                <c:pt idx="34">
                  <c:v>3.6534855881602222</c:v>
                </c:pt>
                <c:pt idx="35">
                  <c:v>3.0979896727832084</c:v>
                </c:pt>
                <c:pt idx="36">
                  <c:v>2.9094795312373183</c:v>
                </c:pt>
                <c:pt idx="37">
                  <c:v>2.6724317958522392</c:v>
                </c:pt>
                <c:pt idx="38">
                  <c:v>2.4074275943982211</c:v>
                </c:pt>
                <c:pt idx="39">
                  <c:v>2.2614893125016686</c:v>
                </c:pt>
                <c:pt idx="40">
                  <c:v>2.0077106588861491</c:v>
                </c:pt>
                <c:pt idx="41">
                  <c:v>1.8542124717843895</c:v>
                </c:pt>
                <c:pt idx="42">
                  <c:v>1.6899684630234806</c:v>
                </c:pt>
                <c:pt idx="43">
                  <c:v>1.5449167509816122</c:v>
                </c:pt>
                <c:pt idx="44">
                  <c:v>1.4087429729895526</c:v>
                </c:pt>
                <c:pt idx="45">
                  <c:v>1.2885061205359716</c:v>
                </c:pt>
                <c:pt idx="46">
                  <c:v>1.1810944520327769</c:v>
                </c:pt>
                <c:pt idx="47">
                  <c:v>1.0747973797628696</c:v>
                </c:pt>
                <c:pt idx="48">
                  <c:v>0.9778797537569458</c:v>
                </c:pt>
                <c:pt idx="49">
                  <c:v>0.90281364135808828</c:v>
                </c:pt>
                <c:pt idx="50">
                  <c:v>0.81833134190630974</c:v>
                </c:pt>
                <c:pt idx="51">
                  <c:v>0.75050789758130565</c:v>
                </c:pt>
                <c:pt idx="52">
                  <c:v>0.68522191894949602</c:v>
                </c:pt>
                <c:pt idx="53">
                  <c:v>0.62617320891809569</c:v>
                </c:pt>
                <c:pt idx="54">
                  <c:v>0.57363397262694793</c:v>
                </c:pt>
                <c:pt idx="55">
                  <c:v>0.52720996631498607</c:v>
                </c:pt>
                <c:pt idx="56">
                  <c:v>0.47802361171325547</c:v>
                </c:pt>
                <c:pt idx="57">
                  <c:v>0.43566962206045462</c:v>
                </c:pt>
                <c:pt idx="58">
                  <c:v>0.39853435003667398</c:v>
                </c:pt>
                <c:pt idx="59">
                  <c:v>0.36454548062004027</c:v>
                </c:pt>
                <c:pt idx="60">
                  <c:v>0.33358127738781618</c:v>
                </c:pt>
                <c:pt idx="61">
                  <c:v>0.30396187098504079</c:v>
                </c:pt>
                <c:pt idx="62">
                  <c:v>0.27887732505432777</c:v>
                </c:pt>
                <c:pt idx="63">
                  <c:v>0.255109409499919</c:v>
                </c:pt>
                <c:pt idx="64">
                  <c:v>0.23277917288670857</c:v>
                </c:pt>
                <c:pt idx="65">
                  <c:v>0.21335546738206659</c:v>
                </c:pt>
                <c:pt idx="66">
                  <c:v>0.19437738176420538</c:v>
                </c:pt>
                <c:pt idx="67">
                  <c:v>0.17808868433959235</c:v>
                </c:pt>
                <c:pt idx="68">
                  <c:v>0.16219944379727513</c:v>
                </c:pt>
                <c:pt idx="69">
                  <c:v>0.14856635782802288</c:v>
                </c:pt>
                <c:pt idx="70">
                  <c:v>0.13577982390581522</c:v>
                </c:pt>
                <c:pt idx="71">
                  <c:v>0.1243362427377811</c:v>
                </c:pt>
                <c:pt idx="72">
                  <c:v>0.11333542830346993</c:v>
                </c:pt>
                <c:pt idx="73">
                  <c:v>0.10428460034123785</c:v>
                </c:pt>
                <c:pt idx="74">
                  <c:v>9.5176186422167297E-2</c:v>
                </c:pt>
                <c:pt idx="75">
                  <c:v>8.6844724308491855E-2</c:v>
                </c:pt>
                <c:pt idx="76">
                  <c:v>7.9298057819687087E-2</c:v>
                </c:pt>
                <c:pt idx="77">
                  <c:v>7.2496422865300586E-2</c:v>
                </c:pt>
                <c:pt idx="78">
                  <c:v>6.6265969179444786E-2</c:v>
                </c:pt>
                <c:pt idx="79">
                  <c:v>6.0371887689211014E-2</c:v>
                </c:pt>
                <c:pt idx="80">
                  <c:v>5.5212146869247351E-2</c:v>
                </c:pt>
                <c:pt idx="81">
                  <c:v>5.0604823666206777E-2</c:v>
                </c:pt>
                <c:pt idx="82">
                  <c:v>4.6124859360437316E-2</c:v>
                </c:pt>
                <c:pt idx="83">
                  <c:v>4.2199939142443563E-2</c:v>
                </c:pt>
                <c:pt idx="84">
                  <c:v>3.8605783766158371E-2</c:v>
                </c:pt>
                <c:pt idx="85">
                  <c:v>3.5250328461990603E-2</c:v>
                </c:pt>
                <c:pt idx="86">
                  <c:v>3.2237145064467225E-2</c:v>
                </c:pt>
                <c:pt idx="87">
                  <c:v>2.9459380698161338E-2</c:v>
                </c:pt>
                <c:pt idx="88">
                  <c:v>2.6908937940665626E-2</c:v>
                </c:pt>
                <c:pt idx="89">
                  <c:v>2.4619605451223006E-2</c:v>
                </c:pt>
                <c:pt idx="90">
                  <c:v>2.2539424474256321E-2</c:v>
                </c:pt>
                <c:pt idx="91">
                  <c:v>2.0581813513890813E-2</c:v>
                </c:pt>
                <c:pt idx="92">
                  <c:v>1.8811482268895431E-2</c:v>
                </c:pt>
                <c:pt idx="93">
                  <c:v>1.7183361918673711E-2</c:v>
                </c:pt>
                <c:pt idx="94">
                  <c:v>1.5724884582937599E-2</c:v>
                </c:pt>
                <c:pt idx="95">
                  <c:v>1.436154293714934E-2</c:v>
                </c:pt>
                <c:pt idx="96">
                  <c:v>1.3133524256094906E-2</c:v>
                </c:pt>
                <c:pt idx="97">
                  <c:v>1.2006590883682548E-2</c:v>
                </c:pt>
                <c:pt idx="98">
                  <c:v>1.0970354509434361E-2</c:v>
                </c:pt>
                <c:pt idx="99">
                  <c:v>1.0024275993738275E-2</c:v>
                </c:pt>
                <c:pt idx="100">
                  <c:v>9.182314629690989E-3</c:v>
                </c:pt>
                <c:pt idx="101">
                  <c:v>8.4047553538629804E-3</c:v>
                </c:pt>
                <c:pt idx="102">
                  <c:v>7.6404641881677718E-3</c:v>
                </c:pt>
                <c:pt idx="103">
                  <c:v>7.0039441116063837E-3</c:v>
                </c:pt>
                <c:pt idx="104">
                  <c:v>6.3889599978042607E-3</c:v>
                </c:pt>
                <c:pt idx="105">
                  <c:v>5.8426729516028193E-3</c:v>
                </c:pt>
                <c:pt idx="106">
                  <c:v>5.3555682693370767E-3</c:v>
                </c:pt>
                <c:pt idx="107">
                  <c:v>4.89886701986114E-3</c:v>
                </c:pt>
                <c:pt idx="108">
                  <c:v>4.4771721458257332E-3</c:v>
                </c:pt>
                <c:pt idx="109">
                  <c:v>4.0910117402937814E-3</c:v>
                </c:pt>
                <c:pt idx="110">
                  <c:v>3.7283673612884408E-3</c:v>
                </c:pt>
                <c:pt idx="111">
                  <c:v>3.4140379495652047E-3</c:v>
                </c:pt>
                <c:pt idx="112">
                  <c:v>3.1217406119539745E-3</c:v>
                </c:pt>
                <c:pt idx="113">
                  <c:v>2.8527228078511148E-3</c:v>
                </c:pt>
                <c:pt idx="114">
                  <c:v>2.6076406391057232E-3</c:v>
                </c:pt>
                <c:pt idx="115">
                  <c:v>2.3858674412480089E-3</c:v>
                </c:pt>
                <c:pt idx="116">
                  <c:v>2.1811001060599929E-3</c:v>
                </c:pt>
                <c:pt idx="117">
                  <c:v>1.9940895994064126E-3</c:v>
                </c:pt>
                <c:pt idx="118">
                  <c:v>1.8369412971279782E-3</c:v>
                </c:pt>
              </c:numCache>
            </c:numRef>
          </c:yVal>
          <c:smooth val="0"/>
        </c:ser>
        <c:ser>
          <c:idx val="4"/>
          <c:order val="3"/>
          <c:tx>
            <c:v>MC 23</c:v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5"/>
            <c:spPr>
              <a:solidFill>
                <a:srgbClr val="800080"/>
              </a:solidFill>
              <a:ln w="0">
                <a:solidFill>
                  <a:srgbClr val="800080"/>
                </a:solidFill>
              </a:ln>
            </c:spPr>
          </c:marker>
          <c:xVal>
            <c:numRef>
              <c:f>Table!$B$377:$B$495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1.2134968752424142E-3</c:v>
                </c:pt>
                <c:pt idx="26">
                  <c:v>3.4160318929525001E-3</c:v>
                </c:pt>
                <c:pt idx="27">
                  <c:v>7.0571265884230867E-3</c:v>
                </c:pt>
                <c:pt idx="28">
                  <c:v>1.5869059315980465E-2</c:v>
                </c:pt>
                <c:pt idx="29">
                  <c:v>2.7017745801188511E-2</c:v>
                </c:pt>
                <c:pt idx="30">
                  <c:v>3.9650760280741611E-2</c:v>
                </c:pt>
                <c:pt idx="31">
                  <c:v>6.1679214162009284E-2</c:v>
                </c:pt>
                <c:pt idx="32">
                  <c:v>0.10897439677653216</c:v>
                </c:pt>
                <c:pt idx="33">
                  <c:v>0.15366457544601606</c:v>
                </c:pt>
                <c:pt idx="34">
                  <c:v>0.19631529574318185</c:v>
                </c:pt>
                <c:pt idx="35">
                  <c:v>0.23510019791800249</c:v>
                </c:pt>
                <c:pt idx="36">
                  <c:v>0.27023866812244357</c:v>
                </c:pt>
                <c:pt idx="37">
                  <c:v>0.30239589178304666</c:v>
                </c:pt>
                <c:pt idx="38">
                  <c:v>0.32947779349566475</c:v>
                </c:pt>
                <c:pt idx="39">
                  <c:v>0.35121304200849462</c:v>
                </c:pt>
                <c:pt idx="40">
                  <c:v>0.36904012599280223</c:v>
                </c:pt>
                <c:pt idx="41">
                  <c:v>0.38556628867090342</c:v>
                </c:pt>
                <c:pt idx="42">
                  <c:v>0.39998427058449298</c:v>
                </c:pt>
                <c:pt idx="43">
                  <c:v>0.41293654672873847</c:v>
                </c:pt>
                <c:pt idx="44">
                  <c:v>0.42447462048100731</c:v>
                </c:pt>
                <c:pt idx="45">
                  <c:v>0.43635115440756278</c:v>
                </c:pt>
                <c:pt idx="46">
                  <c:v>0.44677884300544668</c:v>
                </c:pt>
                <c:pt idx="47">
                  <c:v>0.45645449667433852</c:v>
                </c:pt>
                <c:pt idx="48">
                  <c:v>0.46687793723150617</c:v>
                </c:pt>
                <c:pt idx="49">
                  <c:v>0.47568909814934029</c:v>
                </c:pt>
                <c:pt idx="50">
                  <c:v>0.48343370447242923</c:v>
                </c:pt>
                <c:pt idx="51">
                  <c:v>0.49208604135634793</c:v>
                </c:pt>
                <c:pt idx="52">
                  <c:v>0.50115501553595376</c:v>
                </c:pt>
                <c:pt idx="53">
                  <c:v>0.51022632778448107</c:v>
                </c:pt>
                <c:pt idx="54">
                  <c:v>0.51881270478037711</c:v>
                </c:pt>
                <c:pt idx="55">
                  <c:v>0.52783073540193459</c:v>
                </c:pt>
                <c:pt idx="56">
                  <c:v>0.53726257129203514</c:v>
                </c:pt>
                <c:pt idx="57">
                  <c:v>0.54670543891577894</c:v>
                </c:pt>
                <c:pt idx="58">
                  <c:v>0.55540921331596871</c:v>
                </c:pt>
                <c:pt idx="59">
                  <c:v>0.56510742441036999</c:v>
                </c:pt>
                <c:pt idx="60">
                  <c:v>0.57487584343351017</c:v>
                </c:pt>
                <c:pt idx="61">
                  <c:v>0.585060241141374</c:v>
                </c:pt>
                <c:pt idx="62">
                  <c:v>0.59574943122242674</c:v>
                </c:pt>
                <c:pt idx="63">
                  <c:v>0.60712986644051492</c:v>
                </c:pt>
                <c:pt idx="64">
                  <c:v>0.6185398403603285</c:v>
                </c:pt>
                <c:pt idx="65">
                  <c:v>0.63067850145046844</c:v>
                </c:pt>
                <c:pt idx="66">
                  <c:v>0.64369910848220602</c:v>
                </c:pt>
                <c:pt idx="67">
                  <c:v>0.65704513519114727</c:v>
                </c:pt>
                <c:pt idx="68">
                  <c:v>0.67122647818545089</c:v>
                </c:pt>
                <c:pt idx="69">
                  <c:v>0.68621501477696301</c:v>
                </c:pt>
                <c:pt idx="70">
                  <c:v>0.70128620704442968</c:v>
                </c:pt>
                <c:pt idx="71">
                  <c:v>0.71638552200004968</c:v>
                </c:pt>
                <c:pt idx="72">
                  <c:v>0.7318188844364989</c:v>
                </c:pt>
                <c:pt idx="73">
                  <c:v>0.74643655719430668</c:v>
                </c:pt>
                <c:pt idx="74">
                  <c:v>0.76201804123650996</c:v>
                </c:pt>
                <c:pt idx="75">
                  <c:v>0.7771372462432361</c:v>
                </c:pt>
                <c:pt idx="76">
                  <c:v>0.79179746526930406</c:v>
                </c:pt>
                <c:pt idx="77">
                  <c:v>0.80569356385519442</c:v>
                </c:pt>
                <c:pt idx="78">
                  <c:v>0.81846534766481593</c:v>
                </c:pt>
                <c:pt idx="79">
                  <c:v>0.83144940178806381</c:v>
                </c:pt>
                <c:pt idx="80">
                  <c:v>0.84304549916624172</c:v>
                </c:pt>
                <c:pt idx="81">
                  <c:v>0.85366810367885637</c:v>
                </c:pt>
                <c:pt idx="82">
                  <c:v>0.86427233294558159</c:v>
                </c:pt>
                <c:pt idx="83">
                  <c:v>0.87395700958467715</c:v>
                </c:pt>
                <c:pt idx="84">
                  <c:v>0.88320331476628078</c:v>
                </c:pt>
                <c:pt idx="85">
                  <c:v>0.89218512178483045</c:v>
                </c:pt>
                <c:pt idx="86">
                  <c:v>0.90034623368141375</c:v>
                </c:pt>
                <c:pt idx="87">
                  <c:v>0.90827215560283125</c:v>
                </c:pt>
                <c:pt idx="88">
                  <c:v>0.91543995044384174</c:v>
                </c:pt>
                <c:pt idx="89">
                  <c:v>0.92208454473522528</c:v>
                </c:pt>
                <c:pt idx="90">
                  <c:v>0.92844573872889435</c:v>
                </c:pt>
                <c:pt idx="91">
                  <c:v>0.93486897387535139</c:v>
                </c:pt>
                <c:pt idx="92">
                  <c:v>0.94052071213883659</c:v>
                </c:pt>
                <c:pt idx="93">
                  <c:v>0.94632011098040136</c:v>
                </c:pt>
                <c:pt idx="94">
                  <c:v>0.95136131688046244</c:v>
                </c:pt>
                <c:pt idx="95">
                  <c:v>0.95655545224631333</c:v>
                </c:pt>
                <c:pt idx="96">
                  <c:v>0.96123857136536717</c:v>
                </c:pt>
                <c:pt idx="97">
                  <c:v>0.9657325374156237</c:v>
                </c:pt>
                <c:pt idx="98">
                  <c:v>0.97008095044288456</c:v>
                </c:pt>
                <c:pt idx="99">
                  <c:v>0.97403465791955235</c:v>
                </c:pt>
                <c:pt idx="100">
                  <c:v>0.97767743516021932</c:v>
                </c:pt>
                <c:pt idx="101">
                  <c:v>0.98099281689079154</c:v>
                </c:pt>
                <c:pt idx="102">
                  <c:v>0.98427770493374067</c:v>
                </c:pt>
                <c:pt idx="103">
                  <c:v>0.98716182820522946</c:v>
                </c:pt>
                <c:pt idx="104">
                  <c:v>0.98970538374734773</c:v>
                </c:pt>
                <c:pt idx="105">
                  <c:v>0.99187860234453273</c:v>
                </c:pt>
                <c:pt idx="106">
                  <c:v>0.9936682459164119</c:v>
                </c:pt>
                <c:pt idx="107">
                  <c:v>0.9936682459164119</c:v>
                </c:pt>
                <c:pt idx="108">
                  <c:v>0.99478867488799461</c:v>
                </c:pt>
                <c:pt idx="109">
                  <c:v>0.99549714270173273</c:v>
                </c:pt>
                <c:pt idx="110">
                  <c:v>0.99633700340274489</c:v>
                </c:pt>
                <c:pt idx="111">
                  <c:v>0.99667546357703141</c:v>
                </c:pt>
                <c:pt idx="112">
                  <c:v>0.99730509565840508</c:v>
                </c:pt>
                <c:pt idx="113">
                  <c:v>0.99755912190713514</c:v>
                </c:pt>
                <c:pt idx="114">
                  <c:v>0.99771080001209367</c:v>
                </c:pt>
                <c:pt idx="115">
                  <c:v>0.99896301703752854</c:v>
                </c:pt>
                <c:pt idx="116">
                  <c:v>0.99896301703752854</c:v>
                </c:pt>
                <c:pt idx="117">
                  <c:v>0.99896301703752854</c:v>
                </c:pt>
                <c:pt idx="118">
                  <c:v>1</c:v>
                </c:pt>
              </c:numCache>
            </c:numRef>
          </c:xVal>
          <c:yVal>
            <c:numRef>
              <c:f>Table!$D$377:$D$495</c:f>
              <c:numCache>
                <c:formatCode>?0.0</c:formatCode>
                <c:ptCount val="119"/>
                <c:pt idx="0">
                  <c:v>72.284370177585473</c:v>
                </c:pt>
                <c:pt idx="1">
                  <c:v>68.580200432950363</c:v>
                </c:pt>
                <c:pt idx="2">
                  <c:v>60.376478224838728</c:v>
                </c:pt>
                <c:pt idx="3">
                  <c:v>54.395271287447166</c:v>
                </c:pt>
                <c:pt idx="4">
                  <c:v>50.416263447428747</c:v>
                </c:pt>
                <c:pt idx="5">
                  <c:v>46.280455084596532</c:v>
                </c:pt>
                <c:pt idx="6">
                  <c:v>42.334990221918822</c:v>
                </c:pt>
                <c:pt idx="7">
                  <c:v>38.838406415803028</c:v>
                </c:pt>
                <c:pt idx="8">
                  <c:v>35.437405814876115</c:v>
                </c:pt>
                <c:pt idx="9">
                  <c:v>32.313033981819942</c:v>
                </c:pt>
                <c:pt idx="10">
                  <c:v>29.623576237305777</c:v>
                </c:pt>
                <c:pt idx="11">
                  <c:v>27.054348233018054</c:v>
                </c:pt>
                <c:pt idx="12">
                  <c:v>24.733515300050168</c:v>
                </c:pt>
                <c:pt idx="13">
                  <c:v>22.656061661735986</c:v>
                </c:pt>
                <c:pt idx="14">
                  <c:v>20.759412132129498</c:v>
                </c:pt>
                <c:pt idx="15">
                  <c:v>18.931884896996159</c:v>
                </c:pt>
                <c:pt idx="16">
                  <c:v>17.318737137350336</c:v>
                </c:pt>
                <c:pt idx="17">
                  <c:v>15.839390329011852</c:v>
                </c:pt>
                <c:pt idx="18">
                  <c:v>14.48173802821759</c:v>
                </c:pt>
                <c:pt idx="19">
                  <c:v>13.238806240693668</c:v>
                </c:pt>
                <c:pt idx="20">
                  <c:v>12.093067415822807</c:v>
                </c:pt>
                <c:pt idx="21">
                  <c:v>11.058307894745314</c:v>
                </c:pt>
                <c:pt idx="22">
                  <c:v>10.128149705474497</c:v>
                </c:pt>
                <c:pt idx="23">
                  <c:v>9.1930116605060821</c:v>
                </c:pt>
                <c:pt idx="24">
                  <c:v>8.4810881300045367</c:v>
                </c:pt>
                <c:pt idx="25">
                  <c:v>7.7062621040452317</c:v>
                </c:pt>
                <c:pt idx="26">
                  <c:v>7.0581459605671419</c:v>
                </c:pt>
                <c:pt idx="27">
                  <c:v>6.4749530325469067</c:v>
                </c:pt>
                <c:pt idx="28">
                  <c:v>5.9167256388841247</c:v>
                </c:pt>
                <c:pt idx="29">
                  <c:v>5.3910953680387221</c:v>
                </c:pt>
                <c:pt idx="30">
                  <c:v>4.9304754817637146</c:v>
                </c:pt>
                <c:pt idx="31">
                  <c:v>4.4954515359569509</c:v>
                </c:pt>
                <c:pt idx="32">
                  <c:v>4.1066436832020461</c:v>
                </c:pt>
                <c:pt idx="33">
                  <c:v>3.7685367177166995</c:v>
                </c:pt>
                <c:pt idx="34">
                  <c:v>3.6327939792887252</c:v>
                </c:pt>
                <c:pt idx="35">
                  <c:v>3.2321816153586389</c:v>
                </c:pt>
                <c:pt idx="36">
                  <c:v>2.939677883671032</c:v>
                </c:pt>
                <c:pt idx="37">
                  <c:v>2.6614569527624075</c:v>
                </c:pt>
                <c:pt idx="38">
                  <c:v>2.4614021083499895</c:v>
                </c:pt>
                <c:pt idx="39">
                  <c:v>2.2336092307539861</c:v>
                </c:pt>
                <c:pt idx="40">
                  <c:v>2.0422562090777263</c:v>
                </c:pt>
                <c:pt idx="41">
                  <c:v>1.8500530980843628</c:v>
                </c:pt>
                <c:pt idx="42">
                  <c:v>1.7028746352823496</c:v>
                </c:pt>
                <c:pt idx="43">
                  <c:v>1.5473923286450466</c:v>
                </c:pt>
                <c:pt idx="44">
                  <c:v>1.417092440397993</c:v>
                </c:pt>
                <c:pt idx="45">
                  <c:v>1.2914777881871202</c:v>
                </c:pt>
                <c:pt idx="46">
                  <c:v>1.1763774264416309</c:v>
                </c:pt>
                <c:pt idx="47">
                  <c:v>1.0777788398272399</c:v>
                </c:pt>
                <c:pt idx="48">
                  <c:v>0.98248756819049354</c:v>
                </c:pt>
                <c:pt idx="49">
                  <c:v>0.90122677149895425</c:v>
                </c:pt>
                <c:pt idx="50">
                  <c:v>0.82111871754702792</c:v>
                </c:pt>
                <c:pt idx="51">
                  <c:v>0.75262890632654189</c:v>
                </c:pt>
                <c:pt idx="52">
                  <c:v>0.68862801305308652</c:v>
                </c:pt>
                <c:pt idx="53">
                  <c:v>0.62643447522923568</c:v>
                </c:pt>
                <c:pt idx="54">
                  <c:v>0.57455580418345242</c:v>
                </c:pt>
                <c:pt idx="55">
                  <c:v>0.52506833303329836</c:v>
                </c:pt>
                <c:pt idx="56">
                  <c:v>0.47781873517519535</c:v>
                </c:pt>
                <c:pt idx="57">
                  <c:v>0.43575095874020076</c:v>
                </c:pt>
                <c:pt idx="58">
                  <c:v>0.40043754317377783</c:v>
                </c:pt>
                <c:pt idx="59">
                  <c:v>0.36490286080631823</c:v>
                </c:pt>
                <c:pt idx="60">
                  <c:v>0.33409472835411258</c:v>
                </c:pt>
                <c:pt idx="61">
                  <c:v>0.30510621189243531</c:v>
                </c:pt>
                <c:pt idx="62">
                  <c:v>0.278119905064174</c:v>
                </c:pt>
                <c:pt idx="63">
                  <c:v>0.25452948229526612</c:v>
                </c:pt>
                <c:pt idx="64">
                  <c:v>0.23282582528766754</c:v>
                </c:pt>
                <c:pt idx="65">
                  <c:v>0.21258041699024022</c:v>
                </c:pt>
                <c:pt idx="66">
                  <c:v>0.19425914232897556</c:v>
                </c:pt>
                <c:pt idx="67">
                  <c:v>0.17797723037374572</c:v>
                </c:pt>
                <c:pt idx="68">
                  <c:v>0.16262381153069153</c:v>
                </c:pt>
                <c:pt idx="69">
                  <c:v>0.14843981542971044</c:v>
                </c:pt>
                <c:pt idx="70">
                  <c:v>0.13569372569433946</c:v>
                </c:pt>
                <c:pt idx="71">
                  <c:v>0.12421998387531678</c:v>
                </c:pt>
                <c:pt idx="72">
                  <c:v>0.11358208488136051</c:v>
                </c:pt>
                <c:pt idx="73">
                  <c:v>0.10422162162715103</c:v>
                </c:pt>
                <c:pt idx="74">
                  <c:v>9.5079404618543889E-2</c:v>
                </c:pt>
                <c:pt idx="75">
                  <c:v>8.681162950177862E-2</c:v>
                </c:pt>
                <c:pt idx="76">
                  <c:v>7.9321275981677389E-2</c:v>
                </c:pt>
                <c:pt idx="77">
                  <c:v>7.2416390310473602E-2</c:v>
                </c:pt>
                <c:pt idx="78">
                  <c:v>6.6284430911365322E-2</c:v>
                </c:pt>
                <c:pt idx="79">
                  <c:v>6.040284363782563E-2</c:v>
                </c:pt>
                <c:pt idx="80">
                  <c:v>5.5234483537290185E-2</c:v>
                </c:pt>
                <c:pt idx="81">
                  <c:v>5.0599020446718178E-2</c:v>
                </c:pt>
                <c:pt idx="82">
                  <c:v>4.6125976855236082E-2</c:v>
                </c:pt>
                <c:pt idx="83">
                  <c:v>4.2208403052163272E-2</c:v>
                </c:pt>
                <c:pt idx="84">
                  <c:v>3.8634450094723369E-2</c:v>
                </c:pt>
                <c:pt idx="85">
                  <c:v>3.5244555393495601E-2</c:v>
                </c:pt>
                <c:pt idx="86">
                  <c:v>3.2236195070881116E-2</c:v>
                </c:pt>
                <c:pt idx="87">
                  <c:v>2.9451472548773613E-2</c:v>
                </c:pt>
                <c:pt idx="88">
                  <c:v>2.6938900631391909E-2</c:v>
                </c:pt>
                <c:pt idx="89">
                  <c:v>2.4631394710314166E-2</c:v>
                </c:pt>
                <c:pt idx="90">
                  <c:v>2.2548118854146482E-2</c:v>
                </c:pt>
                <c:pt idx="91">
                  <c:v>2.0586921891753759E-2</c:v>
                </c:pt>
                <c:pt idx="92">
                  <c:v>1.8818937450595676E-2</c:v>
                </c:pt>
                <c:pt idx="93">
                  <c:v>1.7187025441119996E-2</c:v>
                </c:pt>
                <c:pt idx="94">
                  <c:v>1.5724162818978385E-2</c:v>
                </c:pt>
                <c:pt idx="95">
                  <c:v>1.436368505419415E-2</c:v>
                </c:pt>
                <c:pt idx="96">
                  <c:v>1.3135901100743643E-2</c:v>
                </c:pt>
                <c:pt idx="97">
                  <c:v>1.2010448309012963E-2</c:v>
                </c:pt>
                <c:pt idx="98">
                  <c:v>1.0972387384832166E-2</c:v>
                </c:pt>
                <c:pt idx="99">
                  <c:v>1.0026049721753513E-2</c:v>
                </c:pt>
                <c:pt idx="100">
                  <c:v>9.1824299639242709E-3</c:v>
                </c:pt>
                <c:pt idx="101">
                  <c:v>8.4057286838215735E-3</c:v>
                </c:pt>
                <c:pt idx="102">
                  <c:v>7.6420704460997161E-3</c:v>
                </c:pt>
                <c:pt idx="103">
                  <c:v>7.0059485272336332E-3</c:v>
                </c:pt>
                <c:pt idx="104">
                  <c:v>6.3893001367636105E-3</c:v>
                </c:pt>
                <c:pt idx="105">
                  <c:v>5.8427742787410799E-3</c:v>
                </c:pt>
                <c:pt idx="106">
                  <c:v>5.3564874707049681E-3</c:v>
                </c:pt>
                <c:pt idx="107">
                  <c:v>4.8998129819863741E-3</c:v>
                </c:pt>
                <c:pt idx="108">
                  <c:v>4.4775072954290167E-3</c:v>
                </c:pt>
                <c:pt idx="109">
                  <c:v>4.0914780402849203E-3</c:v>
                </c:pt>
                <c:pt idx="110">
                  <c:v>3.7287902031375836E-3</c:v>
                </c:pt>
                <c:pt idx="111">
                  <c:v>3.4137316107303618E-3</c:v>
                </c:pt>
                <c:pt idx="112">
                  <c:v>3.1213217635917235E-3</c:v>
                </c:pt>
                <c:pt idx="113">
                  <c:v>2.8536779934586411E-3</c:v>
                </c:pt>
                <c:pt idx="114">
                  <c:v>2.6084440816862213E-3</c:v>
                </c:pt>
                <c:pt idx="115">
                  <c:v>2.3860549421579071E-3</c:v>
                </c:pt>
                <c:pt idx="116">
                  <c:v>2.1812173285005623E-3</c:v>
                </c:pt>
                <c:pt idx="117">
                  <c:v>1.9941339674820575E-3</c:v>
                </c:pt>
                <c:pt idx="118">
                  <c:v>1.8365729584993928E-3</c:v>
                </c:pt>
              </c:numCache>
            </c:numRef>
          </c:yVal>
          <c:smooth val="0"/>
        </c:ser>
        <c:ser>
          <c:idx val="5"/>
          <c:order val="4"/>
          <c:tx>
            <c:v>MC 28</c:v>
          </c:tx>
          <c:spPr>
            <a:ln w="12700">
              <a:solidFill>
                <a:srgbClr val="FF8080"/>
              </a:solidFill>
            </a:ln>
          </c:spPr>
          <c:marker>
            <c:symbol val="circle"/>
            <c:size val="5"/>
            <c:spPr>
              <a:solidFill>
                <a:srgbClr val="FF8080"/>
              </a:solidFill>
              <a:ln w="0">
                <a:solidFill>
                  <a:srgbClr val="FF8080"/>
                </a:solidFill>
              </a:ln>
            </c:spPr>
          </c:marker>
          <c:xVal>
            <c:numRef>
              <c:f>Table!$B$497:$B$615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1.2306664549978277E-3</c:v>
                </c:pt>
                <c:pt idx="32">
                  <c:v>2.8404452267916064E-3</c:v>
                </c:pt>
                <c:pt idx="33">
                  <c:v>6.6524060035558575E-3</c:v>
                </c:pt>
                <c:pt idx="34">
                  <c:v>8.0325228403223918E-3</c:v>
                </c:pt>
                <c:pt idx="35">
                  <c:v>1.03488330871044E-2</c:v>
                </c:pt>
                <c:pt idx="36">
                  <c:v>2.0642903373687821E-2</c:v>
                </c:pt>
                <c:pt idx="37">
                  <c:v>3.9695642343622599E-2</c:v>
                </c:pt>
                <c:pt idx="38">
                  <c:v>5.9645768716176474E-2</c:v>
                </c:pt>
                <c:pt idx="39">
                  <c:v>8.4309961308955364E-2</c:v>
                </c:pt>
                <c:pt idx="40">
                  <c:v>0.11489772463321289</c:v>
                </c:pt>
                <c:pt idx="41">
                  <c:v>0.1425522853674788</c:v>
                </c:pt>
                <c:pt idx="42">
                  <c:v>0.1685549292973155</c:v>
                </c:pt>
                <c:pt idx="43">
                  <c:v>0.19118414973061684</c:v>
                </c:pt>
                <c:pt idx="44">
                  <c:v>0.2132985740865839</c:v>
                </c:pt>
                <c:pt idx="45">
                  <c:v>0.23392715084500743</c:v>
                </c:pt>
                <c:pt idx="46">
                  <c:v>0.25311053970286274</c:v>
                </c:pt>
                <c:pt idx="47">
                  <c:v>0.27084712748861595</c:v>
                </c:pt>
                <c:pt idx="48">
                  <c:v>0.2879259300045649</c:v>
                </c:pt>
                <c:pt idx="49">
                  <c:v>0.30232043452388435</c:v>
                </c:pt>
                <c:pt idx="50">
                  <c:v>0.31758544916166681</c:v>
                </c:pt>
                <c:pt idx="51">
                  <c:v>0.33074955082404789</c:v>
                </c:pt>
                <c:pt idx="52">
                  <c:v>0.34498141655546638</c:v>
                </c:pt>
                <c:pt idx="53">
                  <c:v>0.35851662541385382</c:v>
                </c:pt>
                <c:pt idx="54">
                  <c:v>0.37121143021047748</c:v>
                </c:pt>
                <c:pt idx="55">
                  <c:v>0.38394697244728287</c:v>
                </c:pt>
                <c:pt idx="56">
                  <c:v>0.39689059437616137</c:v>
                </c:pt>
                <c:pt idx="57">
                  <c:v>0.41010966048550518</c:v>
                </c:pt>
                <c:pt idx="58">
                  <c:v>0.42306921977170669</c:v>
                </c:pt>
                <c:pt idx="59">
                  <c:v>0.43680935972230595</c:v>
                </c:pt>
                <c:pt idx="60">
                  <c:v>0.4504294641621408</c:v>
                </c:pt>
                <c:pt idx="61">
                  <c:v>0.46434258274709933</c:v>
                </c:pt>
                <c:pt idx="62">
                  <c:v>0.47859804354167651</c:v>
                </c:pt>
                <c:pt idx="63">
                  <c:v>0.49338192491051897</c:v>
                </c:pt>
                <c:pt idx="64">
                  <c:v>0.50880147360692962</c:v>
                </c:pt>
                <c:pt idx="65">
                  <c:v>0.52417721400650374</c:v>
                </c:pt>
                <c:pt idx="66">
                  <c:v>0.54013711685937038</c:v>
                </c:pt>
                <c:pt idx="67">
                  <c:v>0.55615684310960312</c:v>
                </c:pt>
                <c:pt idx="68">
                  <c:v>0.57305020864235856</c:v>
                </c:pt>
                <c:pt idx="69">
                  <c:v>0.58979146959168738</c:v>
                </c:pt>
                <c:pt idx="70">
                  <c:v>0.60662753838128658</c:v>
                </c:pt>
                <c:pt idx="71">
                  <c:v>0.62337618493522851</c:v>
                </c:pt>
                <c:pt idx="72">
                  <c:v>0.63979815453565225</c:v>
                </c:pt>
                <c:pt idx="73">
                  <c:v>0.65548253546484736</c:v>
                </c:pt>
                <c:pt idx="74">
                  <c:v>0.67234791344327949</c:v>
                </c:pt>
                <c:pt idx="75">
                  <c:v>0.68857991751873382</c:v>
                </c:pt>
                <c:pt idx="76">
                  <c:v>0.70546177705693403</c:v>
                </c:pt>
                <c:pt idx="77">
                  <c:v>0.72095856362895649</c:v>
                </c:pt>
                <c:pt idx="78">
                  <c:v>0.73721909946117925</c:v>
                </c:pt>
                <c:pt idx="79">
                  <c:v>0.7533446730869986</c:v>
                </c:pt>
                <c:pt idx="80">
                  <c:v>0.76705600917960681</c:v>
                </c:pt>
                <c:pt idx="81">
                  <c:v>0.78013428234206306</c:v>
                </c:pt>
                <c:pt idx="82">
                  <c:v>0.79459980528047813</c:v>
                </c:pt>
                <c:pt idx="83">
                  <c:v>0.80789373809763665</c:v>
                </c:pt>
                <c:pt idx="84">
                  <c:v>0.82277021162536546</c:v>
                </c:pt>
                <c:pt idx="85">
                  <c:v>0.83531967549752406</c:v>
                </c:pt>
                <c:pt idx="86">
                  <c:v>0.84686423068306282</c:v>
                </c:pt>
                <c:pt idx="87">
                  <c:v>0.8576282440758074</c:v>
                </c:pt>
                <c:pt idx="88">
                  <c:v>0.87001468044403274</c:v>
                </c:pt>
                <c:pt idx="89">
                  <c:v>0.87916684393737399</c:v>
                </c:pt>
                <c:pt idx="90">
                  <c:v>0.88889726140031722</c:v>
                </c:pt>
                <c:pt idx="91">
                  <c:v>0.89896220788063064</c:v>
                </c:pt>
                <c:pt idx="92">
                  <c:v>0.90724217034076848</c:v>
                </c:pt>
                <c:pt idx="93">
                  <c:v>0.91534581120866954</c:v>
                </c:pt>
                <c:pt idx="94">
                  <c:v>0.9227866134983469</c:v>
                </c:pt>
                <c:pt idx="95">
                  <c:v>0.93120021653037877</c:v>
                </c:pt>
                <c:pt idx="96">
                  <c:v>0.93782992394712517</c:v>
                </c:pt>
                <c:pt idx="97">
                  <c:v>0.94747155866829869</c:v>
                </c:pt>
                <c:pt idx="98">
                  <c:v>0.95041779296327189</c:v>
                </c:pt>
                <c:pt idx="99">
                  <c:v>0.9580926800475813</c:v>
                </c:pt>
                <c:pt idx="100">
                  <c:v>0.96285025330971785</c:v>
                </c:pt>
                <c:pt idx="101">
                  <c:v>0.96892052061282419</c:v>
                </c:pt>
                <c:pt idx="102">
                  <c:v>0.97224450914795579</c:v>
                </c:pt>
                <c:pt idx="103">
                  <c:v>0.97658102520393941</c:v>
                </c:pt>
                <c:pt idx="104">
                  <c:v>0.97897333915293072</c:v>
                </c:pt>
                <c:pt idx="105">
                  <c:v>0.98243081277354316</c:v>
                </c:pt>
                <c:pt idx="106">
                  <c:v>0.9847871316179464</c:v>
                </c:pt>
                <c:pt idx="107">
                  <c:v>0.98669044079834434</c:v>
                </c:pt>
                <c:pt idx="108">
                  <c:v>0.98936332997942678</c:v>
                </c:pt>
                <c:pt idx="109">
                  <c:v>0.99138721887303416</c:v>
                </c:pt>
                <c:pt idx="110">
                  <c:v>0.99372993265630793</c:v>
                </c:pt>
                <c:pt idx="111">
                  <c:v>0.99961058427887384</c:v>
                </c:pt>
                <c:pt idx="112">
                  <c:v>0.99961058427887384</c:v>
                </c:pt>
                <c:pt idx="113">
                  <c:v>0.99961058427887384</c:v>
                </c:pt>
                <c:pt idx="114">
                  <c:v>0.99961058427887384</c:v>
                </c:pt>
                <c:pt idx="115">
                  <c:v>0.99961058427887384</c:v>
                </c:pt>
                <c:pt idx="116">
                  <c:v>0.99961058427887384</c:v>
                </c:pt>
                <c:pt idx="117">
                  <c:v>1</c:v>
                </c:pt>
                <c:pt idx="118">
                  <c:v>1</c:v>
                </c:pt>
              </c:numCache>
            </c:numRef>
          </c:xVal>
          <c:yVal>
            <c:numRef>
              <c:f>Table!$D$497:$D$615</c:f>
              <c:numCache>
                <c:formatCode>?0.0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3.4801155375112862</c:v>
                </c:pt>
                <c:pt idx="35">
                  <c:v>3.2527111382822471</c:v>
                </c:pt>
                <c:pt idx="36">
                  <c:v>2.9618516085677085</c:v>
                </c:pt>
                <c:pt idx="37">
                  <c:v>2.7168242705725478</c:v>
                </c:pt>
                <c:pt idx="38">
                  <c:v>2.4555840122156822</c:v>
                </c:pt>
                <c:pt idx="39">
                  <c:v>2.2314956905218581</c:v>
                </c:pt>
                <c:pt idx="40">
                  <c:v>2.0559790145929799</c:v>
                </c:pt>
                <c:pt idx="41">
                  <c:v>1.8684333051351441</c:v>
                </c:pt>
                <c:pt idx="42">
                  <c:v>1.7000098656478919</c:v>
                </c:pt>
                <c:pt idx="43">
                  <c:v>1.5550600968401929</c:v>
                </c:pt>
                <c:pt idx="44">
                  <c:v>1.4162910098173955</c:v>
                </c:pt>
                <c:pt idx="45">
                  <c:v>1.2911593593892239</c:v>
                </c:pt>
                <c:pt idx="46">
                  <c:v>1.177961858526591</c:v>
                </c:pt>
                <c:pt idx="47">
                  <c:v>1.0828245046704814</c:v>
                </c:pt>
                <c:pt idx="48">
                  <c:v>0.98340502522952078</c:v>
                </c:pt>
                <c:pt idx="49">
                  <c:v>0.9037813535519934</c:v>
                </c:pt>
                <c:pt idx="50">
                  <c:v>0.82013414299015575</c:v>
                </c:pt>
                <c:pt idx="51">
                  <c:v>0.75488347369567543</c:v>
                </c:pt>
                <c:pt idx="52">
                  <c:v>0.68676235137588582</c:v>
                </c:pt>
                <c:pt idx="53">
                  <c:v>0.62869289359714242</c:v>
                </c:pt>
                <c:pt idx="54">
                  <c:v>0.57600608077417925</c:v>
                </c:pt>
                <c:pt idx="55">
                  <c:v>0.52559525859775302</c:v>
                </c:pt>
                <c:pt idx="56">
                  <c:v>0.47917755563084069</c:v>
                </c:pt>
                <c:pt idx="57">
                  <c:v>0.43725203663240869</c:v>
                </c:pt>
                <c:pt idx="58">
                  <c:v>0.40032517188087285</c:v>
                </c:pt>
                <c:pt idx="59">
                  <c:v>0.36540055199845833</c:v>
                </c:pt>
                <c:pt idx="60">
                  <c:v>0.33436772677290844</c:v>
                </c:pt>
                <c:pt idx="61">
                  <c:v>0.30524505442808586</c:v>
                </c:pt>
                <c:pt idx="62">
                  <c:v>0.27824943576457972</c:v>
                </c:pt>
                <c:pt idx="63">
                  <c:v>0.25461224518222964</c:v>
                </c:pt>
                <c:pt idx="64">
                  <c:v>0.23300772245300802</c:v>
                </c:pt>
                <c:pt idx="65">
                  <c:v>0.21312854229773365</c:v>
                </c:pt>
                <c:pt idx="66">
                  <c:v>0.19456873872792468</c:v>
                </c:pt>
                <c:pt idx="67">
                  <c:v>0.17797599140334783</c:v>
                </c:pt>
                <c:pt idx="68">
                  <c:v>0.16262920555085761</c:v>
                </c:pt>
                <c:pt idx="69">
                  <c:v>0.14866928850172462</c:v>
                </c:pt>
                <c:pt idx="70">
                  <c:v>0.13577048093677582</c:v>
                </c:pt>
                <c:pt idx="71">
                  <c:v>0.12421144844709636</c:v>
                </c:pt>
                <c:pt idx="72">
                  <c:v>0.11345066400360185</c:v>
                </c:pt>
                <c:pt idx="73">
                  <c:v>0.10421703328967649</c:v>
                </c:pt>
                <c:pt idx="74">
                  <c:v>9.5069747363380905E-2</c:v>
                </c:pt>
                <c:pt idx="75">
                  <c:v>8.6816674661251869E-2</c:v>
                </c:pt>
                <c:pt idx="76">
                  <c:v>7.9245773629825891E-2</c:v>
                </c:pt>
                <c:pt idx="77">
                  <c:v>7.2413208154138972E-2</c:v>
                </c:pt>
                <c:pt idx="78">
                  <c:v>6.6275392655103821E-2</c:v>
                </c:pt>
                <c:pt idx="79">
                  <c:v>6.0405257546595967E-2</c:v>
                </c:pt>
                <c:pt idx="80">
                  <c:v>5.518874241615062E-2</c:v>
                </c:pt>
                <c:pt idx="81">
                  <c:v>5.0653619873378901E-2</c:v>
                </c:pt>
                <c:pt idx="82">
                  <c:v>4.6156822050183684E-2</c:v>
                </c:pt>
                <c:pt idx="83">
                  <c:v>4.218750423100618E-2</c:v>
                </c:pt>
                <c:pt idx="84">
                  <c:v>3.8609841604099686E-2</c:v>
                </c:pt>
                <c:pt idx="85">
                  <c:v>3.5275422587322719E-2</c:v>
                </c:pt>
                <c:pt idx="86">
                  <c:v>3.2237200811551334E-2</c:v>
                </c:pt>
                <c:pt idx="87">
                  <c:v>2.9470119150051492E-2</c:v>
                </c:pt>
                <c:pt idx="88">
                  <c:v>2.6903873252400706E-2</c:v>
                </c:pt>
                <c:pt idx="89">
                  <c:v>2.4627275725768883E-2</c:v>
                </c:pt>
                <c:pt idx="90">
                  <c:v>2.254175928002139E-2</c:v>
                </c:pt>
                <c:pt idx="91">
                  <c:v>2.0592085880371407E-2</c:v>
                </c:pt>
                <c:pt idx="92">
                  <c:v>1.8809437122722004E-2</c:v>
                </c:pt>
                <c:pt idx="93">
                  <c:v>1.7189361669601683E-2</c:v>
                </c:pt>
                <c:pt idx="94">
                  <c:v>1.5727044744133698E-2</c:v>
                </c:pt>
                <c:pt idx="95">
                  <c:v>1.4366109192588117E-2</c:v>
                </c:pt>
                <c:pt idx="96">
                  <c:v>1.3137846712378717E-2</c:v>
                </c:pt>
                <c:pt idx="97">
                  <c:v>1.2011885162838597E-2</c:v>
                </c:pt>
                <c:pt idx="98">
                  <c:v>1.0972725373623277E-2</c:v>
                </c:pt>
                <c:pt idx="99">
                  <c:v>1.0026313947717814E-2</c:v>
                </c:pt>
                <c:pt idx="100">
                  <c:v>9.182706627130827E-3</c:v>
                </c:pt>
                <c:pt idx="101">
                  <c:v>8.4061178262287012E-3</c:v>
                </c:pt>
                <c:pt idx="102">
                  <c:v>7.6415029323700038E-3</c:v>
                </c:pt>
                <c:pt idx="103">
                  <c:v>7.0040138454815536E-3</c:v>
                </c:pt>
                <c:pt idx="104">
                  <c:v>6.3895037995255156E-3</c:v>
                </c:pt>
                <c:pt idx="105">
                  <c:v>5.8428316583177117E-3</c:v>
                </c:pt>
                <c:pt idx="106">
                  <c:v>5.3558765154371772E-3</c:v>
                </c:pt>
                <c:pt idx="107">
                  <c:v>4.8993403844647329E-3</c:v>
                </c:pt>
                <c:pt idx="108">
                  <c:v>4.4774599771490739E-3</c:v>
                </c:pt>
                <c:pt idx="109">
                  <c:v>4.0915813110773101E-3</c:v>
                </c:pt>
                <c:pt idx="110">
                  <c:v>3.7283981824976675E-3</c:v>
                </c:pt>
                <c:pt idx="111">
                  <c:v>3.4137859974891021E-3</c:v>
                </c:pt>
                <c:pt idx="112">
                  <c:v>3.12114861204464E-3</c:v>
                </c:pt>
                <c:pt idx="113">
                  <c:v>2.8521158506899253E-3</c:v>
                </c:pt>
                <c:pt idx="114">
                  <c:v>2.6073318480087601E-3</c:v>
                </c:pt>
                <c:pt idx="115">
                  <c:v>2.3853633097287281E-3</c:v>
                </c:pt>
                <c:pt idx="116">
                  <c:v>2.1808566843222366E-3</c:v>
                </c:pt>
                <c:pt idx="117">
                  <c:v>1.9939289238604732E-3</c:v>
                </c:pt>
                <c:pt idx="118">
                  <c:v>1.8363828749066488E-3</c:v>
                </c:pt>
              </c:numCache>
            </c:numRef>
          </c:yVal>
          <c:smooth val="0"/>
        </c:ser>
        <c:ser>
          <c:idx val="6"/>
          <c:order val="5"/>
          <c:tx>
            <c:v>MC 39</c:v>
          </c:tx>
          <c:spPr>
            <a:ln w="12700">
              <a:solidFill>
                <a:srgbClr val="CC99FF"/>
              </a:solidFill>
            </a:ln>
          </c:spPr>
          <c:marker>
            <c:symbol val="circle"/>
            <c:size val="5"/>
            <c:spPr>
              <a:solidFill>
                <a:srgbClr val="CC99FF"/>
              </a:solidFill>
              <a:ln w="0">
                <a:solidFill>
                  <a:srgbClr val="CC99FF"/>
                </a:solidFill>
              </a:ln>
            </c:spPr>
          </c:marker>
          <c:xVal>
            <c:numRef>
              <c:f>Table!$B$617:$B$735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5.5433974854305476E-3</c:v>
                </c:pt>
                <c:pt idx="35">
                  <c:v>1.4638207319901592E-2</c:v>
                </c:pt>
                <c:pt idx="36">
                  <c:v>4.1111748869693203E-2</c:v>
                </c:pt>
                <c:pt idx="37">
                  <c:v>8.5444321452498098E-2</c:v>
                </c:pt>
                <c:pt idx="38">
                  <c:v>0.13231860679594476</c:v>
                </c:pt>
                <c:pt idx="39">
                  <c:v>0.18454723898735614</c:v>
                </c:pt>
                <c:pt idx="40">
                  <c:v>0.23184040530264402</c:v>
                </c:pt>
                <c:pt idx="41">
                  <c:v>0.27631731046758284</c:v>
                </c:pt>
                <c:pt idx="42">
                  <c:v>0.31870704603298011</c:v>
                </c:pt>
                <c:pt idx="43">
                  <c:v>0.35427531841424448</c:v>
                </c:pt>
                <c:pt idx="44">
                  <c:v>0.38528026441581892</c:v>
                </c:pt>
                <c:pt idx="45">
                  <c:v>0.41126373267996486</c:v>
                </c:pt>
                <c:pt idx="46">
                  <c:v>0.4341124751701978</c:v>
                </c:pt>
                <c:pt idx="47">
                  <c:v>0.45371729323478849</c:v>
                </c:pt>
                <c:pt idx="48">
                  <c:v>0.47251795039210476</c:v>
                </c:pt>
                <c:pt idx="49">
                  <c:v>0.48730138762670305</c:v>
                </c:pt>
                <c:pt idx="50">
                  <c:v>0.50103404253464123</c:v>
                </c:pt>
                <c:pt idx="51">
                  <c:v>0.51243783055082948</c:v>
                </c:pt>
                <c:pt idx="52">
                  <c:v>0.52334177249256841</c:v>
                </c:pt>
                <c:pt idx="53">
                  <c:v>0.53300479665289147</c:v>
                </c:pt>
                <c:pt idx="54">
                  <c:v>0.54137664297509425</c:v>
                </c:pt>
                <c:pt idx="55">
                  <c:v>0.54943338289073507</c:v>
                </c:pt>
                <c:pt idx="56">
                  <c:v>0.55687515403447463</c:v>
                </c:pt>
                <c:pt idx="57">
                  <c:v>0.56362456648416492</c:v>
                </c:pt>
                <c:pt idx="58">
                  <c:v>0.56977765015295412</c:v>
                </c:pt>
                <c:pt idx="59">
                  <c:v>0.57571750590850168</c:v>
                </c:pt>
                <c:pt idx="60">
                  <c:v>0.58138055402442046</c:v>
                </c:pt>
                <c:pt idx="61">
                  <c:v>0.58687418197922525</c:v>
                </c:pt>
                <c:pt idx="62">
                  <c:v>0.59222555737113491</c:v>
                </c:pt>
                <c:pt idx="63">
                  <c:v>0.59750969295745304</c:v>
                </c:pt>
                <c:pt idx="64">
                  <c:v>0.60263765258678892</c:v>
                </c:pt>
                <c:pt idx="65">
                  <c:v>0.60781802304102162</c:v>
                </c:pt>
                <c:pt idx="66">
                  <c:v>0.61300182717780705</c:v>
                </c:pt>
                <c:pt idx="67">
                  <c:v>0.61817548119803578</c:v>
                </c:pt>
                <c:pt idx="68">
                  <c:v>0.62338015155956417</c:v>
                </c:pt>
                <c:pt idx="69">
                  <c:v>0.62872997990768631</c:v>
                </c:pt>
                <c:pt idx="70">
                  <c:v>0.63434839015042077</c:v>
                </c:pt>
                <c:pt idx="71">
                  <c:v>0.64010697765340885</c:v>
                </c:pt>
                <c:pt idx="72">
                  <c:v>0.64692649759961363</c:v>
                </c:pt>
                <c:pt idx="73">
                  <c:v>0.65437343813356974</c:v>
                </c:pt>
                <c:pt idx="74">
                  <c:v>0.66436386958520399</c:v>
                </c:pt>
                <c:pt idx="75">
                  <c:v>0.67757698190998428</c:v>
                </c:pt>
                <c:pt idx="76">
                  <c:v>0.69469483275430211</c:v>
                </c:pt>
                <c:pt idx="77">
                  <c:v>0.71414253154252783</c:v>
                </c:pt>
                <c:pt idx="78">
                  <c:v>0.73426089267900307</c:v>
                </c:pt>
                <c:pt idx="79">
                  <c:v>0.75521835527268411</c:v>
                </c:pt>
                <c:pt idx="80">
                  <c:v>0.77460296486060187</c:v>
                </c:pt>
                <c:pt idx="81">
                  <c:v>0.79243139932944073</c:v>
                </c:pt>
                <c:pt idx="82">
                  <c:v>0.81040344474108583</c:v>
                </c:pt>
                <c:pt idx="83">
                  <c:v>0.82628766022962141</c:v>
                </c:pt>
                <c:pt idx="84">
                  <c:v>0.84100698947897856</c:v>
                </c:pt>
                <c:pt idx="85">
                  <c:v>0.85536008441123701</c:v>
                </c:pt>
                <c:pt idx="86">
                  <c:v>0.86784835012243144</c:v>
                </c:pt>
                <c:pt idx="87">
                  <c:v>0.87937239249351296</c:v>
                </c:pt>
                <c:pt idx="88">
                  <c:v>0.89077765208793802</c:v>
                </c:pt>
                <c:pt idx="89">
                  <c:v>0.90039430266741283</c:v>
                </c:pt>
                <c:pt idx="90">
                  <c:v>0.90975965296336436</c:v>
                </c:pt>
                <c:pt idx="91">
                  <c:v>0.91849652615385602</c:v>
                </c:pt>
                <c:pt idx="92">
                  <c:v>0.92627476045497936</c:v>
                </c:pt>
                <c:pt idx="93">
                  <c:v>0.93337787994036747</c:v>
                </c:pt>
                <c:pt idx="94">
                  <c:v>0.94024516958010684</c:v>
                </c:pt>
                <c:pt idx="95">
                  <c:v>0.9463618788535032</c:v>
                </c:pt>
                <c:pt idx="96">
                  <c:v>0.95297688715756146</c:v>
                </c:pt>
                <c:pt idx="97">
                  <c:v>0.95848904190504036</c:v>
                </c:pt>
                <c:pt idx="98">
                  <c:v>0.96324789952635448</c:v>
                </c:pt>
                <c:pt idx="99">
                  <c:v>0.96795868559193166</c:v>
                </c:pt>
                <c:pt idx="100">
                  <c:v>0.97199828105040498</c:v>
                </c:pt>
                <c:pt idx="101">
                  <c:v>0.97631521240736097</c:v>
                </c:pt>
                <c:pt idx="102">
                  <c:v>0.98014984343038403</c:v>
                </c:pt>
                <c:pt idx="103">
                  <c:v>0.98336701531833592</c:v>
                </c:pt>
                <c:pt idx="104">
                  <c:v>0.9861899551699137</c:v>
                </c:pt>
                <c:pt idx="105">
                  <c:v>0.98896135205042668</c:v>
                </c:pt>
                <c:pt idx="106">
                  <c:v>0.99142998114190173</c:v>
                </c:pt>
                <c:pt idx="107">
                  <c:v>0.99297347804847869</c:v>
                </c:pt>
                <c:pt idx="108">
                  <c:v>0.99421232052725272</c:v>
                </c:pt>
                <c:pt idx="109">
                  <c:v>0.99491294269909347</c:v>
                </c:pt>
                <c:pt idx="110">
                  <c:v>0.99597096971861188</c:v>
                </c:pt>
                <c:pt idx="111">
                  <c:v>0.99682856023571631</c:v>
                </c:pt>
                <c:pt idx="112">
                  <c:v>0.99751439115963803</c:v>
                </c:pt>
                <c:pt idx="113">
                  <c:v>0.99758283841403916</c:v>
                </c:pt>
                <c:pt idx="114">
                  <c:v>0.99758283841403916</c:v>
                </c:pt>
                <c:pt idx="115">
                  <c:v>0.99891842772869222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</c:numCache>
            </c:numRef>
          </c:xVal>
          <c:yVal>
            <c:numRef>
              <c:f>Table!$D$617:$D$735</c:f>
              <c:numCache>
                <c:formatCode>?0.0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3.4772805999607104</c:v>
                </c:pt>
                <c:pt idx="35">
                  <c:v>3.2525382240257903</c:v>
                </c:pt>
                <c:pt idx="36">
                  <c:v>2.966844006729477</c:v>
                </c:pt>
                <c:pt idx="37">
                  <c:v>2.7280795197855428</c:v>
                </c:pt>
                <c:pt idx="38">
                  <c:v>2.4709206875109757</c:v>
                </c:pt>
                <c:pt idx="39">
                  <c:v>2.2496137012699964</c:v>
                </c:pt>
                <c:pt idx="40">
                  <c:v>2.0749595282114659</c:v>
                </c:pt>
                <c:pt idx="41">
                  <c:v>1.8869686081250692</c:v>
                </c:pt>
                <c:pt idx="42">
                  <c:v>1.7176271130234813</c:v>
                </c:pt>
                <c:pt idx="43">
                  <c:v>1.5713612792767653</c:v>
                </c:pt>
                <c:pt idx="44">
                  <c:v>1.4308472988168059</c:v>
                </c:pt>
                <c:pt idx="45">
                  <c:v>1.3039197367377691</c:v>
                </c:pt>
                <c:pt idx="46">
                  <c:v>1.1890384203722433</c:v>
                </c:pt>
                <c:pt idx="47">
                  <c:v>1.0924888926360732</c:v>
                </c:pt>
                <c:pt idx="48">
                  <c:v>0.99161666939295101</c:v>
                </c:pt>
                <c:pt idx="49">
                  <c:v>0.91085428976722804</c:v>
                </c:pt>
                <c:pt idx="50">
                  <c:v>0.82604609311460209</c:v>
                </c:pt>
                <c:pt idx="51">
                  <c:v>0.75994838529296216</c:v>
                </c:pt>
                <c:pt idx="52">
                  <c:v>0.69098706572023716</c:v>
                </c:pt>
                <c:pt idx="53">
                  <c:v>0.63225073648472718</c:v>
                </c:pt>
                <c:pt idx="54">
                  <c:v>0.57899960334598055</c:v>
                </c:pt>
                <c:pt idx="55">
                  <c:v>0.52809120011932775</c:v>
                </c:pt>
                <c:pt idx="56">
                  <c:v>0.48125017095528483</c:v>
                </c:pt>
                <c:pt idx="57">
                  <c:v>0.43897152678861989</c:v>
                </c:pt>
                <c:pt idx="58">
                  <c:v>0.40175923092561971</c:v>
                </c:pt>
                <c:pt idx="59">
                  <c:v>0.36658667562759961</c:v>
                </c:pt>
                <c:pt idx="60">
                  <c:v>0.3353529629955489</c:v>
                </c:pt>
                <c:pt idx="61">
                  <c:v>0.3060587331761539</c:v>
                </c:pt>
                <c:pt idx="62">
                  <c:v>0.27891855046247122</c:v>
                </c:pt>
                <c:pt idx="63">
                  <c:v>0.25516587949007363</c:v>
                </c:pt>
                <c:pt idx="64">
                  <c:v>0.23346519600047086</c:v>
                </c:pt>
                <c:pt idx="65">
                  <c:v>0.21350616611788203</c:v>
                </c:pt>
                <c:pt idx="66">
                  <c:v>0.19487881422169737</c:v>
                </c:pt>
                <c:pt idx="67">
                  <c:v>0.17823147755882041</c:v>
                </c:pt>
                <c:pt idx="68">
                  <c:v>0.16283896279120419</c:v>
                </c:pt>
                <c:pt idx="69">
                  <c:v>0.14884171399188398</c:v>
                </c:pt>
                <c:pt idx="70">
                  <c:v>0.13591199921479624</c:v>
                </c:pt>
                <c:pt idx="71">
                  <c:v>0.12432808000085488</c:v>
                </c:pt>
                <c:pt idx="72">
                  <c:v>0.11354688852108612</c:v>
                </c:pt>
                <c:pt idx="73">
                  <c:v>0.10429766717183542</c:v>
                </c:pt>
                <c:pt idx="74">
                  <c:v>9.5136853279860586E-2</c:v>
                </c:pt>
                <c:pt idx="75">
                  <c:v>8.6873424642780819E-2</c:v>
                </c:pt>
                <c:pt idx="76">
                  <c:v>7.9294375654714602E-2</c:v>
                </c:pt>
                <c:pt idx="77">
                  <c:v>7.2455348966830979E-2</c:v>
                </c:pt>
                <c:pt idx="78">
                  <c:v>6.6312022407469445E-2</c:v>
                </c:pt>
                <c:pt idx="79">
                  <c:v>6.0436900845055583E-2</c:v>
                </c:pt>
                <c:pt idx="80">
                  <c:v>5.5216146646882187E-2</c:v>
                </c:pt>
                <c:pt idx="81">
                  <c:v>5.0677459165964459E-2</c:v>
                </c:pt>
                <c:pt idx="82">
                  <c:v>4.6177187617570739E-2</c:v>
                </c:pt>
                <c:pt idx="83">
                  <c:v>4.2204931084930002E-2</c:v>
                </c:pt>
                <c:pt idx="84">
                  <c:v>3.8624700968415998E-2</c:v>
                </c:pt>
                <c:pt idx="85">
                  <c:v>3.5288073508367164E-2</c:v>
                </c:pt>
                <c:pt idx="86">
                  <c:v>3.2247938041653108E-2</c:v>
                </c:pt>
                <c:pt idx="87">
                  <c:v>2.9479235704379055E-2</c:v>
                </c:pt>
                <c:pt idx="88">
                  <c:v>2.6911550317483584E-2</c:v>
                </c:pt>
                <c:pt idx="89">
                  <c:v>2.4633787011100791E-2</c:v>
                </c:pt>
                <c:pt idx="90">
                  <c:v>2.2547259795336085E-2</c:v>
                </c:pt>
                <c:pt idx="91">
                  <c:v>2.0596713877366748E-2</c:v>
                </c:pt>
                <c:pt idx="92">
                  <c:v>1.881332850195995E-2</c:v>
                </c:pt>
                <c:pt idx="93">
                  <c:v>1.7192635306555282E-2</c:v>
                </c:pt>
                <c:pt idx="94">
                  <c:v>1.5729800529488625E-2</c:v>
                </c:pt>
                <c:pt idx="95">
                  <c:v>1.4368418788501583E-2</c:v>
                </c:pt>
                <c:pt idx="96">
                  <c:v>1.3139788269653369E-2</c:v>
                </c:pt>
                <c:pt idx="97">
                  <c:v>1.2013506873075732E-2</c:v>
                </c:pt>
                <c:pt idx="98">
                  <c:v>1.0974090457404594E-2</c:v>
                </c:pt>
                <c:pt idx="99">
                  <c:v>1.002745549202089E-2</c:v>
                </c:pt>
                <c:pt idx="100">
                  <c:v>9.1836671623220928E-3</c:v>
                </c:pt>
                <c:pt idx="101">
                  <c:v>8.4069233896829198E-3</c:v>
                </c:pt>
                <c:pt idx="102">
                  <c:v>7.6421717407636151E-3</c:v>
                </c:pt>
                <c:pt idx="103">
                  <c:v>7.0045765916523636E-3</c:v>
                </c:pt>
                <c:pt idx="104">
                  <c:v>6.3899739523953242E-3</c:v>
                </c:pt>
                <c:pt idx="105">
                  <c:v>5.8432247997715139E-3</c:v>
                </c:pt>
                <c:pt idx="106">
                  <c:v>5.356207881098177E-3</c:v>
                </c:pt>
                <c:pt idx="107">
                  <c:v>4.8996185234657973E-3</c:v>
                </c:pt>
                <c:pt idx="108">
                  <c:v>4.4776922764836547E-3</c:v>
                </c:pt>
                <c:pt idx="109">
                  <c:v>4.0917755940295024E-3</c:v>
                </c:pt>
                <c:pt idx="110">
                  <c:v>3.7285597536249812E-3</c:v>
                </c:pt>
                <c:pt idx="111">
                  <c:v>3.4139206173794748E-3</c:v>
                </c:pt>
                <c:pt idx="112">
                  <c:v>3.1212618377436342E-3</c:v>
                </c:pt>
                <c:pt idx="113">
                  <c:v>2.8522106889034469E-3</c:v>
                </c:pt>
                <c:pt idx="114">
                  <c:v>2.6074108623893701E-3</c:v>
                </c:pt>
                <c:pt idx="115">
                  <c:v>2.3854298502097712E-3</c:v>
                </c:pt>
                <c:pt idx="116">
                  <c:v>2.1809124743022868E-3</c:v>
                </c:pt>
                <c:pt idx="117">
                  <c:v>1.9939755597588151E-3</c:v>
                </c:pt>
                <c:pt idx="118">
                  <c:v>1.8364225528130697E-3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62560"/>
        <c:axId val="103793792"/>
      </c:scatterChart>
      <c:valAx>
        <c:axId val="103762560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/>
                  <a:t>Mercury Saturation, fraction pore space</a:t>
                </a:r>
              </a:p>
            </c:rich>
          </c:tx>
          <c:layout>
            <c:manualLayout>
              <c:xMode val="edge"/>
              <c:yMode val="edge"/>
              <c:x val="0.35575532879017924"/>
              <c:y val="0.966166597596352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03793792"/>
        <c:crossesAt val="1.0000000000000041E-3"/>
        <c:crossBetween val="midCat"/>
        <c:majorUnit val="0.2"/>
        <c:minorUnit val="0.1"/>
      </c:valAx>
      <c:valAx>
        <c:axId val="103793792"/>
        <c:scaling>
          <c:logBase val="10"/>
          <c:orientation val="minMax"/>
          <c:max val="1000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/>
                  <a:t>Pore Throat Radius, microns</a:t>
                </a:r>
              </a:p>
            </c:rich>
          </c:tx>
          <c:layout>
            <c:manualLayout>
              <c:xMode val="edge"/>
              <c:yMode val="edge"/>
              <c:x val="7.4738415545590941E-3"/>
              <c:y val="0.378446641538228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03762560"/>
        <c:crosses val="max"/>
        <c:crossBetween val="midCat"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60708060347418"/>
          <c:y val="3.5087719298245612E-2"/>
          <c:w val="0.23748111638716915"/>
          <c:h val="0.147869937310467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sz="1200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322" r="0.75000000000000322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9.1317365269461298E-2"/>
          <c:y val="3.1328359140477088E-2"/>
          <c:w val="0.87574850299401696"/>
          <c:h val="0.90225674324573957"/>
        </c:manualLayout>
      </c:layout>
      <c:scatterChart>
        <c:scatterStyle val="lineMarker"/>
        <c:varyColors val="0"/>
        <c:ser>
          <c:idx val="1"/>
          <c:order val="0"/>
          <c:tx>
            <c:v>MC 7</c:v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 w="0">
                <a:solidFill>
                  <a:srgbClr val="FF0000"/>
                </a:solidFill>
              </a:ln>
            </c:spPr>
          </c:marker>
          <c:xVal>
            <c:numRef>
              <c:f>Table!$B$17:$B$135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1.7790371513845718E-3</c:v>
                </c:pt>
                <c:pt idx="30">
                  <c:v>7.6715718692977729E-3</c:v>
                </c:pt>
                <c:pt idx="31">
                  <c:v>3.238162456455377E-2</c:v>
                </c:pt>
                <c:pt idx="32">
                  <c:v>7.3627614522862025E-2</c:v>
                </c:pt>
                <c:pt idx="33">
                  <c:v>0.14522926156681937</c:v>
                </c:pt>
                <c:pt idx="34">
                  <c:v>0.20702618176307169</c:v>
                </c:pt>
                <c:pt idx="35">
                  <c:v>0.25907309063035699</c:v>
                </c:pt>
                <c:pt idx="36">
                  <c:v>0.30106905281561647</c:v>
                </c:pt>
                <c:pt idx="37">
                  <c:v>0.34498204072796107</c:v>
                </c:pt>
                <c:pt idx="38">
                  <c:v>0.37945861008889081</c:v>
                </c:pt>
                <c:pt idx="39">
                  <c:v>0.4057441604426838</c:v>
                </c:pt>
                <c:pt idx="40">
                  <c:v>0.4260333119718786</c:v>
                </c:pt>
                <c:pt idx="41">
                  <c:v>0.44389883047874817</c:v>
                </c:pt>
                <c:pt idx="42">
                  <c:v>0.45879269878840984</c:v>
                </c:pt>
                <c:pt idx="43">
                  <c:v>0.47222839455856241</c:v>
                </c:pt>
                <c:pt idx="44">
                  <c:v>0.48386767389304436</c:v>
                </c:pt>
                <c:pt idx="45">
                  <c:v>0.49366909243271301</c:v>
                </c:pt>
                <c:pt idx="46">
                  <c:v>0.50315560969779993</c:v>
                </c:pt>
                <c:pt idx="47">
                  <c:v>0.51175569349434191</c:v>
                </c:pt>
                <c:pt idx="48">
                  <c:v>0.52099275157607194</c:v>
                </c:pt>
                <c:pt idx="49">
                  <c:v>0.52852235033243666</c:v>
                </c:pt>
                <c:pt idx="50">
                  <c:v>0.53715891344010391</c:v>
                </c:pt>
                <c:pt idx="51">
                  <c:v>0.54452601031241055</c:v>
                </c:pt>
                <c:pt idx="52">
                  <c:v>0.55213449816504623</c:v>
                </c:pt>
                <c:pt idx="53">
                  <c:v>0.55968661203498837</c:v>
                </c:pt>
                <c:pt idx="54">
                  <c:v>0.56716893939669077</c:v>
                </c:pt>
                <c:pt idx="55">
                  <c:v>0.57519066405824604</c:v>
                </c:pt>
                <c:pt idx="56">
                  <c:v>0.58343916039208032</c:v>
                </c:pt>
                <c:pt idx="57">
                  <c:v>0.59194597714080188</c:v>
                </c:pt>
                <c:pt idx="58">
                  <c:v>0.6000394191626035</c:v>
                </c:pt>
                <c:pt idx="59">
                  <c:v>0.60891220132558221</c:v>
                </c:pt>
                <c:pt idx="60">
                  <c:v>0.61801358257434624</c:v>
                </c:pt>
                <c:pt idx="61">
                  <c:v>0.62734080454888597</c:v>
                </c:pt>
                <c:pt idx="62">
                  <c:v>0.63730510424711417</c:v>
                </c:pt>
                <c:pt idx="63">
                  <c:v>0.64697777633334053</c:v>
                </c:pt>
                <c:pt idx="64">
                  <c:v>0.6569262154615142</c:v>
                </c:pt>
                <c:pt idx="65">
                  <c:v>0.66661640313380077</c:v>
                </c:pt>
                <c:pt idx="66">
                  <c:v>0.67678116664571752</c:v>
                </c:pt>
                <c:pt idx="67">
                  <c:v>0.68689248693245075</c:v>
                </c:pt>
                <c:pt idx="68">
                  <c:v>0.69727895363012904</c:v>
                </c:pt>
                <c:pt idx="69">
                  <c:v>0.7076139769136307</c:v>
                </c:pt>
                <c:pt idx="70">
                  <c:v>0.71832599905142736</c:v>
                </c:pt>
                <c:pt idx="71">
                  <c:v>0.72901319594913871</c:v>
                </c:pt>
                <c:pt idx="72">
                  <c:v>0.73968377372779304</c:v>
                </c:pt>
                <c:pt idx="73">
                  <c:v>0.74978516391849204</c:v>
                </c:pt>
                <c:pt idx="74">
                  <c:v>0.76044319115910319</c:v>
                </c:pt>
                <c:pt idx="75">
                  <c:v>0.7712333438441682</c:v>
                </c:pt>
                <c:pt idx="76">
                  <c:v>0.78176662425335097</c:v>
                </c:pt>
                <c:pt idx="77">
                  <c:v>0.7907666012922665</c:v>
                </c:pt>
                <c:pt idx="78">
                  <c:v>0.80100087547642207</c:v>
                </c:pt>
                <c:pt idx="79">
                  <c:v>0.8115247085025723</c:v>
                </c:pt>
                <c:pt idx="80">
                  <c:v>0.8214382543766261</c:v>
                </c:pt>
                <c:pt idx="81">
                  <c:v>0.83029921007106422</c:v>
                </c:pt>
                <c:pt idx="82">
                  <c:v>0.8388385409883975</c:v>
                </c:pt>
                <c:pt idx="83">
                  <c:v>0.84806663440009677</c:v>
                </c:pt>
                <c:pt idx="84">
                  <c:v>0.85718728968942692</c:v>
                </c:pt>
                <c:pt idx="85">
                  <c:v>0.86639055786104091</c:v>
                </c:pt>
                <c:pt idx="86">
                  <c:v>0.8747107370756213</c:v>
                </c:pt>
                <c:pt idx="87">
                  <c:v>0.88327572074104266</c:v>
                </c:pt>
                <c:pt idx="88">
                  <c:v>0.89143570819807294</c:v>
                </c:pt>
                <c:pt idx="89">
                  <c:v>0.89875170645120406</c:v>
                </c:pt>
                <c:pt idx="90">
                  <c:v>0.90597136898100405</c:v>
                </c:pt>
                <c:pt idx="91">
                  <c:v>0.91337480724643549</c:v>
                </c:pt>
                <c:pt idx="92">
                  <c:v>0.92066853174248997</c:v>
                </c:pt>
                <c:pt idx="93">
                  <c:v>0.92808893392197966</c:v>
                </c:pt>
                <c:pt idx="94">
                  <c:v>0.93484360591318261</c:v>
                </c:pt>
                <c:pt idx="95">
                  <c:v>0.94173274795484729</c:v>
                </c:pt>
                <c:pt idx="96">
                  <c:v>0.94829116263137603</c:v>
                </c:pt>
                <c:pt idx="97">
                  <c:v>0.9546047038980634</c:v>
                </c:pt>
                <c:pt idx="98">
                  <c:v>0.96050724952333921</c:v>
                </c:pt>
                <c:pt idx="99">
                  <c:v>0.96533106950790948</c:v>
                </c:pt>
                <c:pt idx="100">
                  <c:v>0.97000614492896864</c:v>
                </c:pt>
                <c:pt idx="101">
                  <c:v>0.97403052322379269</c:v>
                </c:pt>
                <c:pt idx="102">
                  <c:v>0.97801987034649629</c:v>
                </c:pt>
                <c:pt idx="103">
                  <c:v>0.98105937619993733</c:v>
                </c:pt>
                <c:pt idx="104">
                  <c:v>0.9841083294364108</c:v>
                </c:pt>
                <c:pt idx="105">
                  <c:v>0.98642955834338431</c:v>
                </c:pt>
                <c:pt idx="106">
                  <c:v>0.9886417630709835</c:v>
                </c:pt>
                <c:pt idx="107">
                  <c:v>0.99084458937455044</c:v>
                </c:pt>
                <c:pt idx="108">
                  <c:v>0.99213267453997511</c:v>
                </c:pt>
                <c:pt idx="109">
                  <c:v>0.99365853033821649</c:v>
                </c:pt>
                <c:pt idx="110">
                  <c:v>0.99428254033135999</c:v>
                </c:pt>
                <c:pt idx="111">
                  <c:v>0.99560896670091636</c:v>
                </c:pt>
                <c:pt idx="112">
                  <c:v>0.99744817219623416</c:v>
                </c:pt>
                <c:pt idx="113">
                  <c:v>0.99809176654544496</c:v>
                </c:pt>
                <c:pt idx="114">
                  <c:v>0.99838049787943683</c:v>
                </c:pt>
                <c:pt idx="115">
                  <c:v>0.99867288404044108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</c:numCache>
            </c:numRef>
          </c:xVal>
          <c:yVal>
            <c:numRef>
              <c:f>Table!$A$17:$A$135</c:f>
              <c:numCache>
                <c:formatCode>????0.00</c:formatCode>
                <c:ptCount val="119"/>
                <c:pt idx="0">
                  <c:v>1.5111188888549805</c:v>
                </c:pt>
                <c:pt idx="1">
                  <c:v>1.5927377939224243</c:v>
                </c:pt>
                <c:pt idx="2">
                  <c:v>1.8091528415679932</c:v>
                </c:pt>
                <c:pt idx="3">
                  <c:v>2.0080840587615967</c:v>
                </c:pt>
                <c:pt idx="4">
                  <c:v>2.1665682792663574</c:v>
                </c:pt>
                <c:pt idx="5">
                  <c:v>2.3601815700531006</c:v>
                </c:pt>
                <c:pt idx="6">
                  <c:v>2.5801417827606201</c:v>
                </c:pt>
                <c:pt idx="7">
                  <c:v>2.8124294281005859</c:v>
                </c:pt>
                <c:pt idx="8">
                  <c:v>3.0823440551757812</c:v>
                </c:pt>
                <c:pt idx="9">
                  <c:v>3.380378246307373</c:v>
                </c:pt>
                <c:pt idx="10">
                  <c:v>3.6872751712799072</c:v>
                </c:pt>
                <c:pt idx="11">
                  <c:v>4.0374388694763184</c:v>
                </c:pt>
                <c:pt idx="12">
                  <c:v>4.4162859916687012</c:v>
                </c:pt>
                <c:pt idx="13">
                  <c:v>4.8212385177612305</c:v>
                </c:pt>
                <c:pt idx="14">
                  <c:v>5.2617230415344238</c:v>
                </c:pt>
                <c:pt idx="15">
                  <c:v>5.769646167755127</c:v>
                </c:pt>
                <c:pt idx="16">
                  <c:v>6.3070578575134277</c:v>
                </c:pt>
                <c:pt idx="17">
                  <c:v>6.8961162567138672</c:v>
                </c:pt>
                <c:pt idx="18">
                  <c:v>7.5426220893859863</c:v>
                </c:pt>
                <c:pt idx="19">
                  <c:v>8.2507648468017578</c:v>
                </c:pt>
                <c:pt idx="20">
                  <c:v>9.032470703125</c:v>
                </c:pt>
                <c:pt idx="21">
                  <c:v>9.8776664733886719</c:v>
                </c:pt>
                <c:pt idx="22">
                  <c:v>10.784820556640625</c:v>
                </c:pt>
                <c:pt idx="23">
                  <c:v>11.881881713867188</c:v>
                </c:pt>
                <c:pt idx="24">
                  <c:v>12.879276275634766</c:v>
                </c:pt>
                <c:pt idx="25">
                  <c:v>14.174222946166992</c:v>
                </c:pt>
                <c:pt idx="26">
                  <c:v>15.475774765014648</c:v>
                </c:pt>
                <c:pt idx="27">
                  <c:v>16.869663238525391</c:v>
                </c:pt>
                <c:pt idx="28">
                  <c:v>18.461271286010742</c:v>
                </c:pt>
                <c:pt idx="29">
                  <c:v>20.261240005493164</c:v>
                </c:pt>
                <c:pt idx="30">
                  <c:v>22.154106140136719</c:v>
                </c:pt>
                <c:pt idx="31">
                  <c:v>24.297954559326172</c:v>
                </c:pt>
                <c:pt idx="32">
                  <c:v>26.598430633544922</c:v>
                </c:pt>
                <c:pt idx="33">
                  <c:v>28.984798431396484</c:v>
                </c:pt>
                <c:pt idx="34">
                  <c:v>30.074733734130859</c:v>
                </c:pt>
                <c:pt idx="35">
                  <c:v>33.720790863037109</c:v>
                </c:pt>
                <c:pt idx="36">
                  <c:v>37.048290252685547</c:v>
                </c:pt>
                <c:pt idx="37">
                  <c:v>40.894489288330078</c:v>
                </c:pt>
                <c:pt idx="38">
                  <c:v>44.206047058105469</c:v>
                </c:pt>
                <c:pt idx="39">
                  <c:v>48.718711853027344</c:v>
                </c:pt>
                <c:pt idx="40">
                  <c:v>53.291770935058594</c:v>
                </c:pt>
                <c:pt idx="41">
                  <c:v>58.842693328857422</c:v>
                </c:pt>
                <c:pt idx="42">
                  <c:v>63.940719604492187</c:v>
                </c:pt>
                <c:pt idx="43">
                  <c:v>70.383186340332031</c:v>
                </c:pt>
                <c:pt idx="44">
                  <c:v>76.871932983398438</c:v>
                </c:pt>
                <c:pt idx="45">
                  <c:v>84.374626159667969</c:v>
                </c:pt>
                <c:pt idx="46">
                  <c:v>92.651321411132813</c:v>
                </c:pt>
                <c:pt idx="47">
                  <c:v>101.14798736572266</c:v>
                </c:pt>
                <c:pt idx="48">
                  <c:v>110.97987365722656</c:v>
                </c:pt>
                <c:pt idx="49">
                  <c:v>121.00737762451172</c:v>
                </c:pt>
                <c:pt idx="50">
                  <c:v>132.82858276367187</c:v>
                </c:pt>
                <c:pt idx="51">
                  <c:v>144.93699645996094</c:v>
                </c:pt>
                <c:pt idx="52">
                  <c:v>158.42880249023437</c:v>
                </c:pt>
                <c:pt idx="53">
                  <c:v>174.18013000488281</c:v>
                </c:pt>
                <c:pt idx="54">
                  <c:v>189.92681884765625</c:v>
                </c:pt>
                <c:pt idx="55">
                  <c:v>207.84660339355469</c:v>
                </c:pt>
                <c:pt idx="56">
                  <c:v>228.42047119140625</c:v>
                </c:pt>
                <c:pt idx="57">
                  <c:v>250.49128723144531</c:v>
                </c:pt>
                <c:pt idx="58">
                  <c:v>272.59811401367187</c:v>
                </c:pt>
                <c:pt idx="59">
                  <c:v>299.16232299804687</c:v>
                </c:pt>
                <c:pt idx="60">
                  <c:v>326.7666015625</c:v>
                </c:pt>
                <c:pt idx="61">
                  <c:v>357.83120727539062</c:v>
                </c:pt>
                <c:pt idx="62">
                  <c:v>392.57015991210937</c:v>
                </c:pt>
                <c:pt idx="63">
                  <c:v>428.9744873046875</c:v>
                </c:pt>
                <c:pt idx="64">
                  <c:v>468.98202514648437</c:v>
                </c:pt>
                <c:pt idx="65">
                  <c:v>513.66796875</c:v>
                </c:pt>
                <c:pt idx="66">
                  <c:v>562.13568115234375</c:v>
                </c:pt>
                <c:pt idx="67">
                  <c:v>613.5841064453125</c:v>
                </c:pt>
                <c:pt idx="68">
                  <c:v>671.5364990234375</c:v>
                </c:pt>
                <c:pt idx="69">
                  <c:v>735.729736328125</c:v>
                </c:pt>
                <c:pt idx="70">
                  <c:v>804.86199951171875</c:v>
                </c:pt>
                <c:pt idx="71">
                  <c:v>879.226318359375</c:v>
                </c:pt>
                <c:pt idx="72">
                  <c:v>961.59515380859375</c:v>
                </c:pt>
                <c:pt idx="73">
                  <c:v>1047.978759765625</c:v>
                </c:pt>
                <c:pt idx="74">
                  <c:v>1148.76611328125</c:v>
                </c:pt>
                <c:pt idx="75">
                  <c:v>1258.190185546875</c:v>
                </c:pt>
                <c:pt idx="76">
                  <c:v>1377.017333984375</c:v>
                </c:pt>
                <c:pt idx="77">
                  <c:v>1508.332763671875</c:v>
                </c:pt>
                <c:pt idx="78">
                  <c:v>1647.8773193359375</c:v>
                </c:pt>
                <c:pt idx="79">
                  <c:v>1808.3438720703125</c:v>
                </c:pt>
                <c:pt idx="80">
                  <c:v>1977.558349609375</c:v>
                </c:pt>
                <c:pt idx="81">
                  <c:v>2158.731201171875</c:v>
                </c:pt>
                <c:pt idx="82">
                  <c:v>2368.0791015625</c:v>
                </c:pt>
                <c:pt idx="83">
                  <c:v>2587.873291015625</c:v>
                </c:pt>
                <c:pt idx="84">
                  <c:v>2827.26953125</c:v>
                </c:pt>
                <c:pt idx="85">
                  <c:v>3099.201171875</c:v>
                </c:pt>
                <c:pt idx="86">
                  <c:v>3388.425537109375</c:v>
                </c:pt>
                <c:pt idx="87">
                  <c:v>3708.808837890625</c:v>
                </c:pt>
                <c:pt idx="88">
                  <c:v>4054.724365234375</c:v>
                </c:pt>
                <c:pt idx="89">
                  <c:v>4434.576171875</c:v>
                </c:pt>
                <c:pt idx="90">
                  <c:v>4844.29541015625</c:v>
                </c:pt>
                <c:pt idx="91">
                  <c:v>5305.78173828125</c:v>
                </c:pt>
                <c:pt idx="92">
                  <c:v>5804.2412109375</c:v>
                </c:pt>
                <c:pt idx="93">
                  <c:v>6355.353515625</c:v>
                </c:pt>
                <c:pt idx="94">
                  <c:v>6946.607421875</c:v>
                </c:pt>
                <c:pt idx="95">
                  <c:v>7604.56396484375</c:v>
                </c:pt>
                <c:pt idx="96">
                  <c:v>8315.3447265625</c:v>
                </c:pt>
                <c:pt idx="97">
                  <c:v>9094.54296875</c:v>
                </c:pt>
                <c:pt idx="98">
                  <c:v>9954.947265625</c:v>
                </c:pt>
                <c:pt idx="99">
                  <c:v>10894.576171875</c:v>
                </c:pt>
                <c:pt idx="100">
                  <c:v>11895.4990234375</c:v>
                </c:pt>
                <c:pt idx="101">
                  <c:v>12994.6630859375</c:v>
                </c:pt>
                <c:pt idx="102">
                  <c:v>14293.2021484375</c:v>
                </c:pt>
                <c:pt idx="103">
                  <c:v>15590.9921875</c:v>
                </c:pt>
                <c:pt idx="104">
                  <c:v>17095.7265625</c:v>
                </c:pt>
                <c:pt idx="105">
                  <c:v>18694.84375</c:v>
                </c:pt>
                <c:pt idx="106">
                  <c:v>20392.0546875</c:v>
                </c:pt>
                <c:pt idx="107">
                  <c:v>22292.65234375</c:v>
                </c:pt>
                <c:pt idx="108">
                  <c:v>24395.921875</c:v>
                </c:pt>
                <c:pt idx="109">
                  <c:v>26696.92578125</c:v>
                </c:pt>
                <c:pt idx="110">
                  <c:v>29293.66015625</c:v>
                </c:pt>
                <c:pt idx="111">
                  <c:v>31997.2265625</c:v>
                </c:pt>
                <c:pt idx="112">
                  <c:v>34994.78125</c:v>
                </c:pt>
                <c:pt idx="113">
                  <c:v>38276.9140625</c:v>
                </c:pt>
                <c:pt idx="114">
                  <c:v>41875.546875</c:v>
                </c:pt>
                <c:pt idx="115">
                  <c:v>45778.5078125</c:v>
                </c:pt>
                <c:pt idx="116">
                  <c:v>50077.5625</c:v>
                </c:pt>
                <c:pt idx="117">
                  <c:v>54775.69140625</c:v>
                </c:pt>
                <c:pt idx="118">
                  <c:v>59474.953125</c:v>
                </c:pt>
              </c:numCache>
            </c:numRef>
          </c:yVal>
          <c:smooth val="0"/>
        </c:ser>
        <c:ser>
          <c:idx val="2"/>
          <c:order val="1"/>
          <c:tx>
            <c:v>MC 11</c:v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  <a:ln w="0">
                <a:solidFill>
                  <a:srgbClr val="0000FF"/>
                </a:solidFill>
              </a:ln>
            </c:spPr>
          </c:marker>
          <c:xVal>
            <c:numRef>
              <c:f>Table!$B$137:$B$255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1.107684426055866E-3</c:v>
                </c:pt>
                <c:pt idx="25">
                  <c:v>4.1049482717017208E-3</c:v>
                </c:pt>
                <c:pt idx="26">
                  <c:v>1.1695509940445336E-2</c:v>
                </c:pt>
                <c:pt idx="27">
                  <c:v>3.2644295942787525E-2</c:v>
                </c:pt>
                <c:pt idx="28">
                  <c:v>8.669250054133458E-2</c:v>
                </c:pt>
                <c:pt idx="29">
                  <c:v>0.18912090643859283</c:v>
                </c:pt>
                <c:pt idx="30">
                  <c:v>0.26717999368338791</c:v>
                </c:pt>
                <c:pt idx="31">
                  <c:v>0.32529978546122129</c:v>
                </c:pt>
                <c:pt idx="32">
                  <c:v>0.36660553689426884</c:v>
                </c:pt>
                <c:pt idx="33">
                  <c:v>0.39681223177703689</c:v>
                </c:pt>
                <c:pt idx="34">
                  <c:v>0.42555927866516047</c:v>
                </c:pt>
                <c:pt idx="35">
                  <c:v>0.45284667755863955</c:v>
                </c:pt>
                <c:pt idx="36">
                  <c:v>0.4786744284574741</c:v>
                </c:pt>
                <c:pt idx="37">
                  <c:v>0.50160345510753557</c:v>
                </c:pt>
                <c:pt idx="38">
                  <c:v>0.52306597651611397</c:v>
                </c:pt>
                <c:pt idx="39">
                  <c:v>0.54306199268320909</c:v>
                </c:pt>
                <c:pt idx="40">
                  <c:v>0.56159150360882126</c:v>
                </c:pt>
                <c:pt idx="41">
                  <c:v>0.57805742758843537</c:v>
                </c:pt>
                <c:pt idx="42">
                  <c:v>0.59303226119482144</c:v>
                </c:pt>
                <c:pt idx="43">
                  <c:v>0.60518889076920079</c:v>
                </c:pt>
                <c:pt idx="44">
                  <c:v>0.61470733237166164</c:v>
                </c:pt>
                <c:pt idx="45">
                  <c:v>0.62294427575932221</c:v>
                </c:pt>
                <c:pt idx="46">
                  <c:v>0.63085201442161487</c:v>
                </c:pt>
                <c:pt idx="47">
                  <c:v>0.63863536283954325</c:v>
                </c:pt>
                <c:pt idx="48">
                  <c:v>0.64538428721803398</c:v>
                </c:pt>
                <c:pt idx="49">
                  <c:v>0.65141001911500218</c:v>
                </c:pt>
                <c:pt idx="50">
                  <c:v>0.65771388009058962</c:v>
                </c:pt>
                <c:pt idx="51">
                  <c:v>0.66370423442377424</c:v>
                </c:pt>
                <c:pt idx="52">
                  <c:v>0.66964647072004435</c:v>
                </c:pt>
                <c:pt idx="53">
                  <c:v>0.6754883189132953</c:v>
                </c:pt>
                <c:pt idx="54">
                  <c:v>0.68098623120912072</c:v>
                </c:pt>
                <c:pt idx="55">
                  <c:v>0.68674498194145905</c:v>
                </c:pt>
                <c:pt idx="56">
                  <c:v>0.69265206818239444</c:v>
                </c:pt>
                <c:pt idx="57">
                  <c:v>0.69855744810996401</c:v>
                </c:pt>
                <c:pt idx="58">
                  <c:v>0.70440214015882474</c:v>
                </c:pt>
                <c:pt idx="59">
                  <c:v>0.71043355976701206</c:v>
                </c:pt>
                <c:pt idx="60">
                  <c:v>0.71682677468585332</c:v>
                </c:pt>
                <c:pt idx="61">
                  <c:v>0.72333408509175201</c:v>
                </c:pt>
                <c:pt idx="62">
                  <c:v>0.73025193449345327</c:v>
                </c:pt>
                <c:pt idx="63">
                  <c:v>0.73755194121197332</c:v>
                </c:pt>
                <c:pt idx="64">
                  <c:v>0.74518160767275876</c:v>
                </c:pt>
                <c:pt idx="65">
                  <c:v>0.75321180275760091</c:v>
                </c:pt>
                <c:pt idx="66">
                  <c:v>0.76203338598148418</c:v>
                </c:pt>
                <c:pt idx="67">
                  <c:v>0.7709063861147889</c:v>
                </c:pt>
                <c:pt idx="68">
                  <c:v>0.78025510641446849</c:v>
                </c:pt>
                <c:pt idx="69">
                  <c:v>0.78975620049771078</c:v>
                </c:pt>
                <c:pt idx="70">
                  <c:v>0.7995787640190628</c:v>
                </c:pt>
                <c:pt idx="71">
                  <c:v>0.8094293679567256</c:v>
                </c:pt>
                <c:pt idx="72">
                  <c:v>0.81956486934935857</c:v>
                </c:pt>
                <c:pt idx="73">
                  <c:v>0.82905407611615256</c:v>
                </c:pt>
                <c:pt idx="74">
                  <c:v>0.83917951025992754</c:v>
                </c:pt>
                <c:pt idx="75">
                  <c:v>0.84902385771524924</c:v>
                </c:pt>
                <c:pt idx="76">
                  <c:v>0.85871901650529092</c:v>
                </c:pt>
                <c:pt idx="77">
                  <c:v>0.86796552863436127</c:v>
                </c:pt>
                <c:pt idx="78">
                  <c:v>0.87691571100891086</c:v>
                </c:pt>
                <c:pt idx="79">
                  <c:v>0.88589871147719523</c:v>
                </c:pt>
                <c:pt idx="80">
                  <c:v>0.89397975470033719</c:v>
                </c:pt>
                <c:pt idx="81">
                  <c:v>0.90166828897224149</c:v>
                </c:pt>
                <c:pt idx="82">
                  <c:v>0.90948411422123165</c:v>
                </c:pt>
                <c:pt idx="83">
                  <c:v>0.91623446052752722</c:v>
                </c:pt>
                <c:pt idx="84">
                  <c:v>0.92250231829109708</c:v>
                </c:pt>
                <c:pt idx="85">
                  <c:v>0.92875140660764355</c:v>
                </c:pt>
                <c:pt idx="86">
                  <c:v>0.93464558174411139</c:v>
                </c:pt>
                <c:pt idx="87">
                  <c:v>0.94023199482650766</c:v>
                </c:pt>
                <c:pt idx="88">
                  <c:v>0.94530264625554583</c:v>
                </c:pt>
                <c:pt idx="89">
                  <c:v>0.95072297817034124</c:v>
                </c:pt>
                <c:pt idx="90">
                  <c:v>0.95519977567098169</c:v>
                </c:pt>
                <c:pt idx="91">
                  <c:v>0.9594825653419351</c:v>
                </c:pt>
                <c:pt idx="92">
                  <c:v>0.96389719615894953</c:v>
                </c:pt>
                <c:pt idx="93">
                  <c:v>0.96813977371158311</c:v>
                </c:pt>
                <c:pt idx="94">
                  <c:v>0.97125208929073503</c:v>
                </c:pt>
                <c:pt idx="95">
                  <c:v>0.97467808214362639</c:v>
                </c:pt>
                <c:pt idx="96">
                  <c:v>0.97757272901441916</c:v>
                </c:pt>
                <c:pt idx="97">
                  <c:v>0.98023918491109718</c:v>
                </c:pt>
                <c:pt idx="98">
                  <c:v>0.98302206825643246</c:v>
                </c:pt>
                <c:pt idx="99">
                  <c:v>0.98530153228175543</c:v>
                </c:pt>
                <c:pt idx="100">
                  <c:v>0.98765840605677191</c:v>
                </c:pt>
                <c:pt idx="101">
                  <c:v>0.98926558261598418</c:v>
                </c:pt>
                <c:pt idx="102">
                  <c:v>0.99125241389907881</c:v>
                </c:pt>
                <c:pt idx="103">
                  <c:v>0.99284440426933573</c:v>
                </c:pt>
                <c:pt idx="104">
                  <c:v>0.99464416673043043</c:v>
                </c:pt>
                <c:pt idx="105">
                  <c:v>0.99556460903703536</c:v>
                </c:pt>
                <c:pt idx="106">
                  <c:v>0.99630816352472273</c:v>
                </c:pt>
                <c:pt idx="107">
                  <c:v>0.99725249421844819</c:v>
                </c:pt>
                <c:pt idx="108">
                  <c:v>0.99786437819141094</c:v>
                </c:pt>
                <c:pt idx="109">
                  <c:v>0.99845140686634559</c:v>
                </c:pt>
                <c:pt idx="110">
                  <c:v>0.99861578172058074</c:v>
                </c:pt>
                <c:pt idx="111">
                  <c:v>0.99954640503026793</c:v>
                </c:pt>
                <c:pt idx="112">
                  <c:v>0.99982368095220453</c:v>
                </c:pt>
                <c:pt idx="113">
                  <c:v>0.99992116832250177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</c:numCache>
            </c:numRef>
          </c:xVal>
          <c:yVal>
            <c:numRef>
              <c:f>Table!$A$137:$A$255</c:f>
              <c:numCache>
                <c:formatCode>????0.00</c:formatCode>
                <c:ptCount val="119"/>
                <c:pt idx="0">
                  <c:v>1.5110735893249512</c:v>
                </c:pt>
                <c:pt idx="1">
                  <c:v>1.588789701461792</c:v>
                </c:pt>
                <c:pt idx="2">
                  <c:v>1.8008730411529541</c:v>
                </c:pt>
                <c:pt idx="3">
                  <c:v>2.0034613609313965</c:v>
                </c:pt>
                <c:pt idx="4">
                  <c:v>2.1601700782775879</c:v>
                </c:pt>
                <c:pt idx="5">
                  <c:v>2.3577313423156738</c:v>
                </c:pt>
                <c:pt idx="6">
                  <c:v>2.5686178207397461</c:v>
                </c:pt>
                <c:pt idx="7">
                  <c:v>2.8085479736328125</c:v>
                </c:pt>
                <c:pt idx="8">
                  <c:v>3.092841625213623</c:v>
                </c:pt>
                <c:pt idx="9">
                  <c:v>3.3805665969848633</c:v>
                </c:pt>
                <c:pt idx="10">
                  <c:v>3.7120962142944336</c:v>
                </c:pt>
                <c:pt idx="11">
                  <c:v>4.0473761558532715</c:v>
                </c:pt>
                <c:pt idx="12">
                  <c:v>4.4245462417602539</c:v>
                </c:pt>
                <c:pt idx="13">
                  <c:v>4.8120889663696289</c:v>
                </c:pt>
                <c:pt idx="14">
                  <c:v>5.2726402282714844</c:v>
                </c:pt>
                <c:pt idx="15">
                  <c:v>5.7738046646118164</c:v>
                </c:pt>
                <c:pt idx="16">
                  <c:v>6.3101568222045898</c:v>
                </c:pt>
                <c:pt idx="17">
                  <c:v>6.9004478454589844</c:v>
                </c:pt>
                <c:pt idx="18">
                  <c:v>7.549065113067627</c:v>
                </c:pt>
                <c:pt idx="19">
                  <c:v>8.2571268081665039</c:v>
                </c:pt>
                <c:pt idx="20">
                  <c:v>9.0387554168701172</c:v>
                </c:pt>
                <c:pt idx="21">
                  <c:v>9.8886842727661133</c:v>
                </c:pt>
                <c:pt idx="22">
                  <c:v>10.793349266052246</c:v>
                </c:pt>
                <c:pt idx="23">
                  <c:v>11.889033317565918</c:v>
                </c:pt>
                <c:pt idx="24">
                  <c:v>12.888889312744141</c:v>
                </c:pt>
                <c:pt idx="25">
                  <c:v>14.186123847961426</c:v>
                </c:pt>
                <c:pt idx="26">
                  <c:v>15.484156608581543</c:v>
                </c:pt>
                <c:pt idx="27">
                  <c:v>16.876182556152344</c:v>
                </c:pt>
                <c:pt idx="28">
                  <c:v>18.474388122558594</c:v>
                </c:pt>
                <c:pt idx="29">
                  <c:v>20.266803741455078</c:v>
                </c:pt>
                <c:pt idx="30">
                  <c:v>22.161190032958984</c:v>
                </c:pt>
                <c:pt idx="31">
                  <c:v>24.307954788208008</c:v>
                </c:pt>
                <c:pt idx="32">
                  <c:v>26.609672546386719</c:v>
                </c:pt>
                <c:pt idx="33">
                  <c:v>29.00745964050293</c:v>
                </c:pt>
                <c:pt idx="34">
                  <c:v>30.988674163818299</c:v>
                </c:pt>
                <c:pt idx="35">
                  <c:v>34.353797912597599</c:v>
                </c:pt>
                <c:pt idx="36">
                  <c:v>37.643112182617187</c:v>
                </c:pt>
                <c:pt idx="37">
                  <c:v>40.977954864501953</c:v>
                </c:pt>
                <c:pt idx="38">
                  <c:v>45.460674285888672</c:v>
                </c:pt>
                <c:pt idx="39">
                  <c:v>48.356235504150391</c:v>
                </c:pt>
                <c:pt idx="40">
                  <c:v>54.441654205322266</c:v>
                </c:pt>
                <c:pt idx="41">
                  <c:v>58.928813934326172</c:v>
                </c:pt>
                <c:pt idx="42">
                  <c:v>64.640953063964844</c:v>
                </c:pt>
                <c:pt idx="43">
                  <c:v>70.702125549316406</c:v>
                </c:pt>
                <c:pt idx="44">
                  <c:v>77.531982421875</c:v>
                </c:pt>
                <c:pt idx="45">
                  <c:v>84.764518737792969</c:v>
                </c:pt>
                <c:pt idx="46">
                  <c:v>92.472999572753906</c:v>
                </c:pt>
                <c:pt idx="47">
                  <c:v>101.61772918701172</c:v>
                </c:pt>
                <c:pt idx="48">
                  <c:v>111.69001007080078</c:v>
                </c:pt>
                <c:pt idx="49">
                  <c:v>120.97763061523437</c:v>
                </c:pt>
                <c:pt idx="50">
                  <c:v>133.46841430664062</c:v>
                </c:pt>
                <c:pt idx="51">
                  <c:v>145.53147888183594</c:v>
                </c:pt>
                <c:pt idx="52">
                  <c:v>159.3995361328125</c:v>
                </c:pt>
                <c:pt idx="53">
                  <c:v>174.43290710449219</c:v>
                </c:pt>
                <c:pt idx="54">
                  <c:v>190.41134643554687</c:v>
                </c:pt>
                <c:pt idx="55">
                  <c:v>207.18046569824219</c:v>
                </c:pt>
                <c:pt idx="56">
                  <c:v>228.50035095214844</c:v>
                </c:pt>
                <c:pt idx="57">
                  <c:v>250.71632385253906</c:v>
                </c:pt>
                <c:pt idx="58">
                  <c:v>274.07962036132812</c:v>
                </c:pt>
                <c:pt idx="59">
                  <c:v>299.63546752929687</c:v>
                </c:pt>
                <c:pt idx="60">
                  <c:v>327.44985961914062</c:v>
                </c:pt>
                <c:pt idx="61">
                  <c:v>359.35833740234375</c:v>
                </c:pt>
                <c:pt idx="62">
                  <c:v>391.6820068359375</c:v>
                </c:pt>
                <c:pt idx="63">
                  <c:v>428.17318725585938</c:v>
                </c:pt>
                <c:pt idx="64">
                  <c:v>469.24533081054687</c:v>
                </c:pt>
                <c:pt idx="65">
                  <c:v>511.96231079101562</c:v>
                </c:pt>
                <c:pt idx="66">
                  <c:v>561.9442138671875</c:v>
                </c:pt>
                <c:pt idx="67">
                  <c:v>613.33770751953125</c:v>
                </c:pt>
                <c:pt idx="68">
                  <c:v>673.416259765625</c:v>
                </c:pt>
                <c:pt idx="69">
                  <c:v>735.20709228515625</c:v>
                </c:pt>
                <c:pt idx="70">
                  <c:v>804.4375</c:v>
                </c:pt>
                <c:pt idx="71">
                  <c:v>878.4713134765625</c:v>
                </c:pt>
                <c:pt idx="72">
                  <c:v>963.73516845703125</c:v>
                </c:pt>
                <c:pt idx="73">
                  <c:v>1047.3736572265625</c:v>
                </c:pt>
                <c:pt idx="74">
                  <c:v>1147.60498046875</c:v>
                </c:pt>
                <c:pt idx="75">
                  <c:v>1257.69873046875</c:v>
                </c:pt>
                <c:pt idx="76">
                  <c:v>1377.39111328125</c:v>
                </c:pt>
                <c:pt idx="77">
                  <c:v>1506.6187744140625</c:v>
                </c:pt>
                <c:pt idx="78">
                  <c:v>1648.274658203125</c:v>
                </c:pt>
                <c:pt idx="79">
                  <c:v>1809.197998046875</c:v>
                </c:pt>
                <c:pt idx="80">
                  <c:v>1978.277587890625</c:v>
                </c:pt>
                <c:pt idx="81">
                  <c:v>2158.394775390625</c:v>
                </c:pt>
                <c:pt idx="82">
                  <c:v>2368.03857421875</c:v>
                </c:pt>
                <c:pt idx="83">
                  <c:v>2588.29150390625</c:v>
                </c:pt>
                <c:pt idx="84">
                  <c:v>2829.26611328125</c:v>
                </c:pt>
                <c:pt idx="85">
                  <c:v>3098.591552734375</c:v>
                </c:pt>
                <c:pt idx="86">
                  <c:v>3388.222412109375</c:v>
                </c:pt>
                <c:pt idx="87">
                  <c:v>3707.71044921875</c:v>
                </c:pt>
                <c:pt idx="88">
                  <c:v>4059.138671875</c:v>
                </c:pt>
                <c:pt idx="89">
                  <c:v>4436.59912109375</c:v>
                </c:pt>
                <c:pt idx="90">
                  <c:v>4846.0673828125</c:v>
                </c:pt>
                <c:pt idx="91">
                  <c:v>5307.00390625</c:v>
                </c:pt>
                <c:pt idx="92">
                  <c:v>5806.4521484375</c:v>
                </c:pt>
                <c:pt idx="93">
                  <c:v>6356.62158203125</c:v>
                </c:pt>
                <c:pt idx="94">
                  <c:v>6946.20654296875</c:v>
                </c:pt>
                <c:pt idx="95">
                  <c:v>7605.62109375</c:v>
                </c:pt>
                <c:pt idx="96">
                  <c:v>8316.7763671875</c:v>
                </c:pt>
                <c:pt idx="97">
                  <c:v>9097.396484375</c:v>
                </c:pt>
                <c:pt idx="98">
                  <c:v>9956.7275390625</c:v>
                </c:pt>
                <c:pt idx="99">
                  <c:v>10896.4423828125</c:v>
                </c:pt>
                <c:pt idx="100">
                  <c:v>11895.58984375</c:v>
                </c:pt>
                <c:pt idx="101">
                  <c:v>12996.1123046875</c:v>
                </c:pt>
                <c:pt idx="102">
                  <c:v>14296.1533203125</c:v>
                </c:pt>
                <c:pt idx="103">
                  <c:v>15595.4013671875</c:v>
                </c:pt>
                <c:pt idx="104">
                  <c:v>17096.5859375</c:v>
                </c:pt>
                <c:pt idx="105">
                  <c:v>18695.119140625</c:v>
                </c:pt>
                <c:pt idx="106">
                  <c:v>20395.5078125</c:v>
                </c:pt>
                <c:pt idx="107">
                  <c:v>22296.91015625</c:v>
                </c:pt>
                <c:pt idx="108">
                  <c:v>24397.017578125</c:v>
                </c:pt>
                <c:pt idx="109">
                  <c:v>26699.923828125</c:v>
                </c:pt>
                <c:pt idx="110">
                  <c:v>29296.9375</c:v>
                </c:pt>
                <c:pt idx="111">
                  <c:v>31994.310546875</c:v>
                </c:pt>
                <c:pt idx="112">
                  <c:v>34990.04296875</c:v>
                </c:pt>
                <c:pt idx="113">
                  <c:v>38289.6875</c:v>
                </c:pt>
                <c:pt idx="114">
                  <c:v>41888.40234375</c:v>
                </c:pt>
                <c:pt idx="115">
                  <c:v>45782.06640625</c:v>
                </c:pt>
                <c:pt idx="116">
                  <c:v>50080.21875</c:v>
                </c:pt>
                <c:pt idx="117">
                  <c:v>54776.875</c:v>
                </c:pt>
                <c:pt idx="118">
                  <c:v>59462.98828125</c:v>
                </c:pt>
              </c:numCache>
            </c:numRef>
          </c:yVal>
          <c:smooth val="0"/>
        </c:ser>
        <c:ser>
          <c:idx val="3"/>
          <c:order val="2"/>
          <c:tx>
            <c:v>MC 13</c:v>
          </c:tx>
          <c:spPr>
            <a:ln w="12700">
              <a:solidFill>
                <a:srgbClr val="00FF00"/>
              </a:solidFill>
            </a:ln>
          </c:spPr>
          <c:marker>
            <c:symbol val="circle"/>
            <c:size val="5"/>
            <c:spPr>
              <a:solidFill>
                <a:srgbClr val="00FF00"/>
              </a:solidFill>
              <a:ln w="0">
                <a:solidFill>
                  <a:srgbClr val="00FF00"/>
                </a:solidFill>
              </a:ln>
            </c:spPr>
          </c:marker>
          <c:xVal>
            <c:numRef>
              <c:f>Table!$B$257:$B$375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1.2331268849311344E-3</c:v>
                </c:pt>
                <c:pt idx="24">
                  <c:v>3.8119477478850568E-3</c:v>
                </c:pt>
                <c:pt idx="25">
                  <c:v>1.5883014449972411E-2</c:v>
                </c:pt>
                <c:pt idx="26">
                  <c:v>5.9458877752718554E-2</c:v>
                </c:pt>
                <c:pt idx="27">
                  <c:v>0.18357148407654392</c:v>
                </c:pt>
                <c:pt idx="28">
                  <c:v>0.29385647021123773</c:v>
                </c:pt>
                <c:pt idx="29">
                  <c:v>0.36049081351257811</c:v>
                </c:pt>
                <c:pt idx="30">
                  <c:v>0.40320706721959076</c:v>
                </c:pt>
                <c:pt idx="31">
                  <c:v>0.43587022860791608</c:v>
                </c:pt>
                <c:pt idx="32">
                  <c:v>0.45855502649298285</c:v>
                </c:pt>
                <c:pt idx="33">
                  <c:v>0.47619483057254908</c:v>
                </c:pt>
                <c:pt idx="34">
                  <c:v>0.49308657894431951</c:v>
                </c:pt>
                <c:pt idx="35">
                  <c:v>0.5090851726215837</c:v>
                </c:pt>
                <c:pt idx="36">
                  <c:v>0.52447776693962456</c:v>
                </c:pt>
                <c:pt idx="37">
                  <c:v>0.53937596572011293</c:v>
                </c:pt>
                <c:pt idx="38">
                  <c:v>0.55364851300973317</c:v>
                </c:pt>
                <c:pt idx="39">
                  <c:v>0.56728734594712837</c:v>
                </c:pt>
                <c:pt idx="40">
                  <c:v>0.57958973250231927</c:v>
                </c:pt>
                <c:pt idx="41">
                  <c:v>0.5910020169607404</c:v>
                </c:pt>
                <c:pt idx="42">
                  <c:v>0.60226874885704396</c:v>
                </c:pt>
                <c:pt idx="43">
                  <c:v>0.61278043317675912</c:v>
                </c:pt>
                <c:pt idx="44">
                  <c:v>0.62165660370701947</c:v>
                </c:pt>
                <c:pt idx="45">
                  <c:v>0.62961782170307534</c:v>
                </c:pt>
                <c:pt idx="46">
                  <c:v>0.63816368427616743</c:v>
                </c:pt>
                <c:pt idx="47">
                  <c:v>0.64616917662300011</c:v>
                </c:pt>
                <c:pt idx="48">
                  <c:v>0.65372761467189988</c:v>
                </c:pt>
                <c:pt idx="49">
                  <c:v>0.66052887510671654</c:v>
                </c:pt>
                <c:pt idx="50">
                  <c:v>0.66774057348063398</c:v>
                </c:pt>
                <c:pt idx="51">
                  <c:v>0.67473571804262</c:v>
                </c:pt>
                <c:pt idx="52">
                  <c:v>0.68190400422379427</c:v>
                </c:pt>
                <c:pt idx="53">
                  <c:v>0.68895873912044536</c:v>
                </c:pt>
                <c:pt idx="54">
                  <c:v>0.69579555089534728</c:v>
                </c:pt>
                <c:pt idx="55">
                  <c:v>0.70299183185501934</c:v>
                </c:pt>
                <c:pt idx="56">
                  <c:v>0.71032864457414391</c:v>
                </c:pt>
                <c:pt idx="57">
                  <c:v>0.71769568353961766</c:v>
                </c:pt>
                <c:pt idx="58">
                  <c:v>0.72494044820987669</c:v>
                </c:pt>
                <c:pt idx="59">
                  <c:v>0.73244604104284372</c:v>
                </c:pt>
                <c:pt idx="60">
                  <c:v>0.74018152577967122</c:v>
                </c:pt>
                <c:pt idx="61">
                  <c:v>0.74785057363274465</c:v>
                </c:pt>
                <c:pt idx="62">
                  <c:v>0.75574150039148535</c:v>
                </c:pt>
                <c:pt idx="63">
                  <c:v>0.76376362731684566</c:v>
                </c:pt>
                <c:pt idx="64">
                  <c:v>0.77164223028722589</c:v>
                </c:pt>
                <c:pt idx="65">
                  <c:v>0.77960679548505885</c:v>
                </c:pt>
                <c:pt idx="66">
                  <c:v>0.78792367902750238</c:v>
                </c:pt>
                <c:pt idx="67">
                  <c:v>0.79594697240196688</c:v>
                </c:pt>
                <c:pt idx="68">
                  <c:v>0.80413940089652292</c:v>
                </c:pt>
                <c:pt idx="69">
                  <c:v>0.81229100367243601</c:v>
                </c:pt>
                <c:pt idx="70">
                  <c:v>0.82039670921186281</c:v>
                </c:pt>
                <c:pt idx="71">
                  <c:v>0.82849257600667237</c:v>
                </c:pt>
                <c:pt idx="72">
                  <c:v>0.83674139977965167</c:v>
                </c:pt>
                <c:pt idx="73">
                  <c:v>0.84420383399576771</c:v>
                </c:pt>
                <c:pt idx="74">
                  <c:v>0.85237029631896333</c:v>
                </c:pt>
                <c:pt idx="75">
                  <c:v>0.86029114503298254</c:v>
                </c:pt>
                <c:pt idx="76">
                  <c:v>0.86838533822690378</c:v>
                </c:pt>
                <c:pt idx="77">
                  <c:v>0.87607238996832271</c:v>
                </c:pt>
                <c:pt idx="78">
                  <c:v>0.88347842890601547</c:v>
                </c:pt>
                <c:pt idx="79">
                  <c:v>0.89125053000167531</c:v>
                </c:pt>
                <c:pt idx="80">
                  <c:v>0.89877301098906226</c:v>
                </c:pt>
                <c:pt idx="81">
                  <c:v>0.90577069130997023</c:v>
                </c:pt>
                <c:pt idx="82">
                  <c:v>0.91277719607192653</c:v>
                </c:pt>
                <c:pt idx="83">
                  <c:v>0.91926224736918083</c:v>
                </c:pt>
                <c:pt idx="84">
                  <c:v>0.92552952769022134</c:v>
                </c:pt>
                <c:pt idx="85">
                  <c:v>0.93206600417841212</c:v>
                </c:pt>
                <c:pt idx="86">
                  <c:v>0.93752113163194262</c:v>
                </c:pt>
                <c:pt idx="87">
                  <c:v>0.94286498998397972</c:v>
                </c:pt>
                <c:pt idx="88">
                  <c:v>0.94792027897070319</c:v>
                </c:pt>
                <c:pt idx="89">
                  <c:v>0.95296796068066103</c:v>
                </c:pt>
                <c:pt idx="90">
                  <c:v>0.95751254782051143</c:v>
                </c:pt>
                <c:pt idx="91">
                  <c:v>0.9616865084363353</c:v>
                </c:pt>
                <c:pt idx="92">
                  <c:v>0.96605602678021696</c:v>
                </c:pt>
                <c:pt idx="93">
                  <c:v>0.96999801616986436</c:v>
                </c:pt>
                <c:pt idx="94">
                  <c:v>0.97406172198776342</c:v>
                </c:pt>
                <c:pt idx="95">
                  <c:v>0.97756695226070067</c:v>
                </c:pt>
                <c:pt idx="96">
                  <c:v>0.98004367871491049</c:v>
                </c:pt>
                <c:pt idx="97">
                  <c:v>0.9826077367063909</c:v>
                </c:pt>
                <c:pt idx="98">
                  <c:v>0.98480279105955471</c:v>
                </c:pt>
                <c:pt idx="99">
                  <c:v>0.9868283552863778</c:v>
                </c:pt>
                <c:pt idx="100">
                  <c:v>0.98876557367236162</c:v>
                </c:pt>
                <c:pt idx="101">
                  <c:v>0.98995940897279766</c:v>
                </c:pt>
                <c:pt idx="102">
                  <c:v>0.99081730693125891</c:v>
                </c:pt>
                <c:pt idx="103">
                  <c:v>0.99137405816015389</c:v>
                </c:pt>
                <c:pt idx="104">
                  <c:v>0.99313306340910568</c:v>
                </c:pt>
                <c:pt idx="105">
                  <c:v>0.9942290184151561</c:v>
                </c:pt>
                <c:pt idx="106">
                  <c:v>0.99486549390455592</c:v>
                </c:pt>
                <c:pt idx="107">
                  <c:v>0.99543583680127234</c:v>
                </c:pt>
                <c:pt idx="108">
                  <c:v>0.99635266579707871</c:v>
                </c:pt>
                <c:pt idx="109">
                  <c:v>0.99759681055452565</c:v>
                </c:pt>
                <c:pt idx="110">
                  <c:v>0.99775869340410051</c:v>
                </c:pt>
                <c:pt idx="111">
                  <c:v>0.99860441971973657</c:v>
                </c:pt>
                <c:pt idx="112">
                  <c:v>0.99965016669913309</c:v>
                </c:pt>
                <c:pt idx="113">
                  <c:v>0.99965016669913309</c:v>
                </c:pt>
                <c:pt idx="114">
                  <c:v>0.99965016669913309</c:v>
                </c:pt>
                <c:pt idx="115">
                  <c:v>0.99965016669913309</c:v>
                </c:pt>
                <c:pt idx="116">
                  <c:v>0.99973100669356352</c:v>
                </c:pt>
                <c:pt idx="117">
                  <c:v>0.99973100669356352</c:v>
                </c:pt>
                <c:pt idx="118">
                  <c:v>1</c:v>
                </c:pt>
              </c:numCache>
            </c:numRef>
          </c:xVal>
          <c:yVal>
            <c:numRef>
              <c:f>Table!$A$257:$A$375</c:f>
              <c:numCache>
                <c:formatCode>????0.00</c:formatCode>
                <c:ptCount val="119"/>
                <c:pt idx="0">
                  <c:v>1.5110735893249512</c:v>
                </c:pt>
                <c:pt idx="1">
                  <c:v>1.588789701461792</c:v>
                </c:pt>
                <c:pt idx="2">
                  <c:v>1.8008730411529541</c:v>
                </c:pt>
                <c:pt idx="3">
                  <c:v>2.0034613609313965</c:v>
                </c:pt>
                <c:pt idx="4">
                  <c:v>2.1601700782775879</c:v>
                </c:pt>
                <c:pt idx="5">
                  <c:v>2.3577313423156738</c:v>
                </c:pt>
                <c:pt idx="6">
                  <c:v>2.5686178207397461</c:v>
                </c:pt>
                <c:pt idx="7">
                  <c:v>2.8085479736328125</c:v>
                </c:pt>
                <c:pt idx="8">
                  <c:v>3.092841625213623</c:v>
                </c:pt>
                <c:pt idx="9">
                  <c:v>3.3805665969848633</c:v>
                </c:pt>
                <c:pt idx="10">
                  <c:v>3.7120962142944336</c:v>
                </c:pt>
                <c:pt idx="11">
                  <c:v>4.0473761558532715</c:v>
                </c:pt>
                <c:pt idx="12">
                  <c:v>4.4245462417602539</c:v>
                </c:pt>
                <c:pt idx="13">
                  <c:v>4.8120889663696289</c:v>
                </c:pt>
                <c:pt idx="14">
                  <c:v>5.2726402282714844</c:v>
                </c:pt>
                <c:pt idx="15">
                  <c:v>5.7738046646118164</c:v>
                </c:pt>
                <c:pt idx="16">
                  <c:v>6.3101568222045898</c:v>
                </c:pt>
                <c:pt idx="17">
                  <c:v>6.9004478454589844</c:v>
                </c:pt>
                <c:pt idx="18">
                  <c:v>7.549065113067627</c:v>
                </c:pt>
                <c:pt idx="19">
                  <c:v>8.2571268081665039</c:v>
                </c:pt>
                <c:pt idx="20">
                  <c:v>9.0387554168701172</c:v>
                </c:pt>
                <c:pt idx="21">
                  <c:v>9.8886842727661133</c:v>
                </c:pt>
                <c:pt idx="22">
                  <c:v>10.793349266052246</c:v>
                </c:pt>
                <c:pt idx="23">
                  <c:v>11.889033317565918</c:v>
                </c:pt>
                <c:pt idx="24">
                  <c:v>12.888889312744141</c:v>
                </c:pt>
                <c:pt idx="25">
                  <c:v>14.186123847961426</c:v>
                </c:pt>
                <c:pt idx="26">
                  <c:v>15.484156608581543</c:v>
                </c:pt>
                <c:pt idx="27">
                  <c:v>16.876182556152344</c:v>
                </c:pt>
                <c:pt idx="28">
                  <c:v>18.474388122558594</c:v>
                </c:pt>
                <c:pt idx="29">
                  <c:v>20.266803741455078</c:v>
                </c:pt>
                <c:pt idx="30">
                  <c:v>22.161190032958984</c:v>
                </c:pt>
                <c:pt idx="31">
                  <c:v>24.307954788208008</c:v>
                </c:pt>
                <c:pt idx="32">
                  <c:v>26.609672546386719</c:v>
                </c:pt>
                <c:pt idx="33">
                  <c:v>29.00745964050293</c:v>
                </c:pt>
                <c:pt idx="34">
                  <c:v>29.897552490234375</c:v>
                </c:pt>
                <c:pt idx="35">
                  <c:v>35.258438110351562</c:v>
                </c:pt>
                <c:pt idx="36">
                  <c:v>37.542892456054687</c:v>
                </c:pt>
                <c:pt idx="37">
                  <c:v>40.872989654541016</c:v>
                </c:pt>
                <c:pt idx="38">
                  <c:v>45.372196197509766</c:v>
                </c:pt>
                <c:pt idx="39">
                  <c:v>48.300151824951172</c:v>
                </c:pt>
                <c:pt idx="40">
                  <c:v>54.405387878417969</c:v>
                </c:pt>
                <c:pt idx="41">
                  <c:v>58.909255981445313</c:v>
                </c:pt>
                <c:pt idx="42">
                  <c:v>64.634506225585938</c:v>
                </c:pt>
                <c:pt idx="43">
                  <c:v>70.703018188476563</c:v>
                </c:pt>
                <c:pt idx="44">
                  <c:v>77.537406921386719</c:v>
                </c:pt>
                <c:pt idx="45">
                  <c:v>84.772804260253906</c:v>
                </c:pt>
                <c:pt idx="46">
                  <c:v>92.482254028320313</c:v>
                </c:pt>
                <c:pt idx="47">
                  <c:v>101.62871551513672</c:v>
                </c:pt>
                <c:pt idx="48">
                  <c:v>111.70113372802734</c:v>
                </c:pt>
                <c:pt idx="49">
                  <c:v>120.98873138427734</c:v>
                </c:pt>
                <c:pt idx="50">
                  <c:v>133.47927856445312</c:v>
                </c:pt>
                <c:pt idx="51">
                  <c:v>145.54180908203125</c:v>
                </c:pt>
                <c:pt idx="52">
                  <c:v>159.40861511230469</c:v>
                </c:pt>
                <c:pt idx="53">
                  <c:v>174.44099426269531</c:v>
                </c:pt>
                <c:pt idx="54">
                  <c:v>190.41807556152344</c:v>
                </c:pt>
                <c:pt idx="55">
                  <c:v>207.18553161621094</c:v>
                </c:pt>
                <c:pt idx="56">
                  <c:v>228.50393676757812</c:v>
                </c:pt>
                <c:pt idx="57">
                  <c:v>250.7181396484375</c:v>
                </c:pt>
                <c:pt idx="58">
                  <c:v>274.0799560546875</c:v>
                </c:pt>
                <c:pt idx="59">
                  <c:v>299.6341552734375</c:v>
                </c:pt>
                <c:pt idx="60">
                  <c:v>327.447265625</c:v>
                </c:pt>
                <c:pt idx="61">
                  <c:v>359.35519409179687</c:v>
                </c:pt>
                <c:pt idx="62">
                  <c:v>391.6785888671875</c:v>
                </c:pt>
                <c:pt idx="63">
                  <c:v>428.17031860351562</c:v>
                </c:pt>
                <c:pt idx="64">
                  <c:v>469.24420166015625</c:v>
                </c:pt>
                <c:pt idx="65">
                  <c:v>511.96380615234375</c:v>
                </c:pt>
                <c:pt idx="66">
                  <c:v>561.94952392578125</c:v>
                </c:pt>
                <c:pt idx="67">
                  <c:v>613.34765625</c:v>
                </c:pt>
                <c:pt idx="68">
                  <c:v>673.431884765625</c:v>
                </c:pt>
                <c:pt idx="69">
                  <c:v>735.2288818359375</c:v>
                </c:pt>
                <c:pt idx="70">
                  <c:v>804.4661865234375</c:v>
                </c:pt>
                <c:pt idx="71">
                  <c:v>878.50714111328125</c:v>
                </c:pt>
                <c:pt idx="72">
                  <c:v>963.77874755859375</c:v>
                </c:pt>
                <c:pt idx="73">
                  <c:v>1047.4248046875</c:v>
                </c:pt>
                <c:pt idx="74">
                  <c:v>1147.6639404296875</c:v>
                </c:pt>
                <c:pt idx="75">
                  <c:v>1257.7652587890625</c:v>
                </c:pt>
                <c:pt idx="76">
                  <c:v>1377.4647216796875</c:v>
                </c:pt>
                <c:pt idx="77">
                  <c:v>1506.6988525390625</c:v>
                </c:pt>
                <c:pt idx="78">
                  <c:v>1648.361572265625</c:v>
                </c:pt>
                <c:pt idx="79">
                  <c:v>1809.2904052734375</c:v>
                </c:pt>
                <c:pt idx="80">
                  <c:v>1978.3740234375</c:v>
                </c:pt>
                <c:pt idx="81">
                  <c:v>2158.495361328125</c:v>
                </c:pt>
                <c:pt idx="82">
                  <c:v>2368.143310546875</c:v>
                </c:pt>
                <c:pt idx="83">
                  <c:v>2588.39892578125</c:v>
                </c:pt>
                <c:pt idx="84">
                  <c:v>2829.3759765625</c:v>
                </c:pt>
                <c:pt idx="85">
                  <c:v>3098.702392578125</c:v>
                </c:pt>
                <c:pt idx="86">
                  <c:v>3388.3359375</c:v>
                </c:pt>
                <c:pt idx="87">
                  <c:v>3707.82666015625</c:v>
                </c:pt>
                <c:pt idx="88">
                  <c:v>4059.25634765625</c:v>
                </c:pt>
                <c:pt idx="89">
                  <c:v>4436.71923828125</c:v>
                </c:pt>
                <c:pt idx="90">
                  <c:v>4846.1875</c:v>
                </c:pt>
                <c:pt idx="91">
                  <c:v>5307.1259765625</c:v>
                </c:pt>
                <c:pt idx="92">
                  <c:v>5806.57470703125</c:v>
                </c:pt>
                <c:pt idx="93">
                  <c:v>6356.74658203125</c:v>
                </c:pt>
                <c:pt idx="94">
                  <c:v>6946.33251953125</c:v>
                </c:pt>
                <c:pt idx="95">
                  <c:v>7605.748046875</c:v>
                </c:pt>
                <c:pt idx="96">
                  <c:v>8316.9052734375</c:v>
                </c:pt>
                <c:pt idx="97">
                  <c:v>9097.5263671875</c:v>
                </c:pt>
                <c:pt idx="98">
                  <c:v>9956.859375</c:v>
                </c:pt>
                <c:pt idx="99">
                  <c:v>10896.5751953125</c:v>
                </c:pt>
                <c:pt idx="100">
                  <c:v>11895.7236328125</c:v>
                </c:pt>
                <c:pt idx="101">
                  <c:v>12996.2470703125</c:v>
                </c:pt>
                <c:pt idx="102">
                  <c:v>14296.2880859375</c:v>
                </c:pt>
                <c:pt idx="103">
                  <c:v>15595.5380859375</c:v>
                </c:pt>
                <c:pt idx="104">
                  <c:v>17096.72265625</c:v>
                </c:pt>
                <c:pt idx="105">
                  <c:v>18695.2578125</c:v>
                </c:pt>
                <c:pt idx="106">
                  <c:v>20395.646484375</c:v>
                </c:pt>
                <c:pt idx="107">
                  <c:v>22297.048828125</c:v>
                </c:pt>
                <c:pt idx="108">
                  <c:v>24397.158203125</c:v>
                </c:pt>
                <c:pt idx="109">
                  <c:v>26700.064453125</c:v>
                </c:pt>
                <c:pt idx="110">
                  <c:v>29297.080078125</c:v>
                </c:pt>
                <c:pt idx="111">
                  <c:v>31994.453125</c:v>
                </c:pt>
                <c:pt idx="112">
                  <c:v>34990.18359375</c:v>
                </c:pt>
                <c:pt idx="113">
                  <c:v>38289.83203125</c:v>
                </c:pt>
                <c:pt idx="114">
                  <c:v>41888.546875</c:v>
                </c:pt>
                <c:pt idx="115">
                  <c:v>45782.20703125</c:v>
                </c:pt>
                <c:pt idx="116">
                  <c:v>50080.359375</c:v>
                </c:pt>
                <c:pt idx="117">
                  <c:v>54777.015625</c:v>
                </c:pt>
                <c:pt idx="118">
                  <c:v>59463.12890625</c:v>
                </c:pt>
              </c:numCache>
            </c:numRef>
          </c:yVal>
          <c:smooth val="0"/>
        </c:ser>
        <c:ser>
          <c:idx val="4"/>
          <c:order val="3"/>
          <c:tx>
            <c:v>MC 23</c:v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5"/>
            <c:spPr>
              <a:solidFill>
                <a:srgbClr val="800080"/>
              </a:solidFill>
              <a:ln w="0">
                <a:solidFill>
                  <a:srgbClr val="800080"/>
                </a:solidFill>
              </a:ln>
            </c:spPr>
          </c:marker>
          <c:xVal>
            <c:numRef>
              <c:f>Table!$B$377:$B$495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1.2134968752424142E-3</c:v>
                </c:pt>
                <c:pt idx="26">
                  <c:v>3.4160318929525001E-3</c:v>
                </c:pt>
                <c:pt idx="27">
                  <c:v>7.0571265884230867E-3</c:v>
                </c:pt>
                <c:pt idx="28">
                  <c:v>1.5869059315980465E-2</c:v>
                </c:pt>
                <c:pt idx="29">
                  <c:v>2.7017745801188511E-2</c:v>
                </c:pt>
                <c:pt idx="30">
                  <c:v>3.9650760280741611E-2</c:v>
                </c:pt>
                <c:pt idx="31">
                  <c:v>6.1679214162009284E-2</c:v>
                </c:pt>
                <c:pt idx="32">
                  <c:v>0.10897439677653216</c:v>
                </c:pt>
                <c:pt idx="33">
                  <c:v>0.15366457544601606</c:v>
                </c:pt>
                <c:pt idx="34">
                  <c:v>0.19631529574318185</c:v>
                </c:pt>
                <c:pt idx="35">
                  <c:v>0.23510019791800249</c:v>
                </c:pt>
                <c:pt idx="36">
                  <c:v>0.27023866812244357</c:v>
                </c:pt>
                <c:pt idx="37">
                  <c:v>0.30239589178304666</c:v>
                </c:pt>
                <c:pt idx="38">
                  <c:v>0.32947779349566475</c:v>
                </c:pt>
                <c:pt idx="39">
                  <c:v>0.35121304200849462</c:v>
                </c:pt>
                <c:pt idx="40">
                  <c:v>0.36904012599280223</c:v>
                </c:pt>
                <c:pt idx="41">
                  <c:v>0.38556628867090342</c:v>
                </c:pt>
                <c:pt idx="42">
                  <c:v>0.39998427058449298</c:v>
                </c:pt>
                <c:pt idx="43">
                  <c:v>0.41293654672873847</c:v>
                </c:pt>
                <c:pt idx="44">
                  <c:v>0.42447462048100731</c:v>
                </c:pt>
                <c:pt idx="45">
                  <c:v>0.43635115440756278</c:v>
                </c:pt>
                <c:pt idx="46">
                  <c:v>0.44677884300544668</c:v>
                </c:pt>
                <c:pt idx="47">
                  <c:v>0.45645449667433852</c:v>
                </c:pt>
                <c:pt idx="48">
                  <c:v>0.46687793723150617</c:v>
                </c:pt>
                <c:pt idx="49">
                  <c:v>0.47568909814934029</c:v>
                </c:pt>
                <c:pt idx="50">
                  <c:v>0.48343370447242923</c:v>
                </c:pt>
                <c:pt idx="51">
                  <c:v>0.49208604135634793</c:v>
                </c:pt>
                <c:pt idx="52">
                  <c:v>0.50115501553595376</c:v>
                </c:pt>
                <c:pt idx="53">
                  <c:v>0.51022632778448107</c:v>
                </c:pt>
                <c:pt idx="54">
                  <c:v>0.51881270478037711</c:v>
                </c:pt>
                <c:pt idx="55">
                  <c:v>0.52783073540193459</c:v>
                </c:pt>
                <c:pt idx="56">
                  <c:v>0.53726257129203514</c:v>
                </c:pt>
                <c:pt idx="57">
                  <c:v>0.54670543891577894</c:v>
                </c:pt>
                <c:pt idx="58">
                  <c:v>0.55540921331596871</c:v>
                </c:pt>
                <c:pt idx="59">
                  <c:v>0.56510742441036999</c:v>
                </c:pt>
                <c:pt idx="60">
                  <c:v>0.57487584343351017</c:v>
                </c:pt>
                <c:pt idx="61">
                  <c:v>0.585060241141374</c:v>
                </c:pt>
                <c:pt idx="62">
                  <c:v>0.59574943122242674</c:v>
                </c:pt>
                <c:pt idx="63">
                  <c:v>0.60712986644051492</c:v>
                </c:pt>
                <c:pt idx="64">
                  <c:v>0.6185398403603285</c:v>
                </c:pt>
                <c:pt idx="65">
                  <c:v>0.63067850145046844</c:v>
                </c:pt>
                <c:pt idx="66">
                  <c:v>0.64369910848220602</c:v>
                </c:pt>
                <c:pt idx="67">
                  <c:v>0.65704513519114727</c:v>
                </c:pt>
                <c:pt idx="68">
                  <c:v>0.67122647818545089</c:v>
                </c:pt>
                <c:pt idx="69">
                  <c:v>0.68621501477696301</c:v>
                </c:pt>
                <c:pt idx="70">
                  <c:v>0.70128620704442968</c:v>
                </c:pt>
                <c:pt idx="71">
                  <c:v>0.71638552200004968</c:v>
                </c:pt>
                <c:pt idx="72">
                  <c:v>0.7318188844364989</c:v>
                </c:pt>
                <c:pt idx="73">
                  <c:v>0.74643655719430668</c:v>
                </c:pt>
                <c:pt idx="74">
                  <c:v>0.76201804123650996</c:v>
                </c:pt>
                <c:pt idx="75">
                  <c:v>0.7771372462432361</c:v>
                </c:pt>
                <c:pt idx="76">
                  <c:v>0.79179746526930406</c:v>
                </c:pt>
                <c:pt idx="77">
                  <c:v>0.80569356385519442</c:v>
                </c:pt>
                <c:pt idx="78">
                  <c:v>0.81846534766481593</c:v>
                </c:pt>
                <c:pt idx="79">
                  <c:v>0.83144940178806381</c:v>
                </c:pt>
                <c:pt idx="80">
                  <c:v>0.84304549916624172</c:v>
                </c:pt>
                <c:pt idx="81">
                  <c:v>0.85366810367885637</c:v>
                </c:pt>
                <c:pt idx="82">
                  <c:v>0.86427233294558159</c:v>
                </c:pt>
                <c:pt idx="83">
                  <c:v>0.87395700958467715</c:v>
                </c:pt>
                <c:pt idx="84">
                  <c:v>0.88320331476628078</c:v>
                </c:pt>
                <c:pt idx="85">
                  <c:v>0.89218512178483045</c:v>
                </c:pt>
                <c:pt idx="86">
                  <c:v>0.90034623368141375</c:v>
                </c:pt>
                <c:pt idx="87">
                  <c:v>0.90827215560283125</c:v>
                </c:pt>
                <c:pt idx="88">
                  <c:v>0.91543995044384174</c:v>
                </c:pt>
                <c:pt idx="89">
                  <c:v>0.92208454473522528</c:v>
                </c:pt>
                <c:pt idx="90">
                  <c:v>0.92844573872889435</c:v>
                </c:pt>
                <c:pt idx="91">
                  <c:v>0.93486897387535139</c:v>
                </c:pt>
                <c:pt idx="92">
                  <c:v>0.94052071213883659</c:v>
                </c:pt>
                <c:pt idx="93">
                  <c:v>0.94632011098040136</c:v>
                </c:pt>
                <c:pt idx="94">
                  <c:v>0.95136131688046244</c:v>
                </c:pt>
                <c:pt idx="95">
                  <c:v>0.95655545224631333</c:v>
                </c:pt>
                <c:pt idx="96">
                  <c:v>0.96123857136536717</c:v>
                </c:pt>
                <c:pt idx="97">
                  <c:v>0.9657325374156237</c:v>
                </c:pt>
                <c:pt idx="98">
                  <c:v>0.97008095044288456</c:v>
                </c:pt>
                <c:pt idx="99">
                  <c:v>0.97403465791955235</c:v>
                </c:pt>
                <c:pt idx="100">
                  <c:v>0.97767743516021932</c:v>
                </c:pt>
                <c:pt idx="101">
                  <c:v>0.98099281689079154</c:v>
                </c:pt>
                <c:pt idx="102">
                  <c:v>0.98427770493374067</c:v>
                </c:pt>
                <c:pt idx="103">
                  <c:v>0.98716182820522946</c:v>
                </c:pt>
                <c:pt idx="104">
                  <c:v>0.98970538374734773</c:v>
                </c:pt>
                <c:pt idx="105">
                  <c:v>0.99187860234453273</c:v>
                </c:pt>
                <c:pt idx="106">
                  <c:v>0.9936682459164119</c:v>
                </c:pt>
                <c:pt idx="107">
                  <c:v>0.9936682459164119</c:v>
                </c:pt>
                <c:pt idx="108">
                  <c:v>0.99478867488799461</c:v>
                </c:pt>
                <c:pt idx="109">
                  <c:v>0.99549714270173273</c:v>
                </c:pt>
                <c:pt idx="110">
                  <c:v>0.99633700340274489</c:v>
                </c:pt>
                <c:pt idx="111">
                  <c:v>0.99667546357703141</c:v>
                </c:pt>
                <c:pt idx="112">
                  <c:v>0.99730509565840508</c:v>
                </c:pt>
                <c:pt idx="113">
                  <c:v>0.99755912190713514</c:v>
                </c:pt>
                <c:pt idx="114">
                  <c:v>0.99771080001209367</c:v>
                </c:pt>
                <c:pt idx="115">
                  <c:v>0.99896301703752854</c:v>
                </c:pt>
                <c:pt idx="116">
                  <c:v>0.99896301703752854</c:v>
                </c:pt>
                <c:pt idx="117">
                  <c:v>0.99896301703752854</c:v>
                </c:pt>
                <c:pt idx="118">
                  <c:v>1</c:v>
                </c:pt>
              </c:numCache>
            </c:numRef>
          </c:xVal>
          <c:yVal>
            <c:numRef>
              <c:f>Table!$A$377:$A$495</c:f>
              <c:numCache>
                <c:formatCode>????0.00</c:formatCode>
                <c:ptCount val="119"/>
                <c:pt idx="0">
                  <c:v>1.5111188888549805</c:v>
                </c:pt>
                <c:pt idx="1">
                  <c:v>1.5927377939224243</c:v>
                </c:pt>
                <c:pt idx="2">
                  <c:v>1.8091528415679932</c:v>
                </c:pt>
                <c:pt idx="3">
                  <c:v>2.0080840587615967</c:v>
                </c:pt>
                <c:pt idx="4">
                  <c:v>2.1665682792663574</c:v>
                </c:pt>
                <c:pt idx="5">
                  <c:v>2.3601815700531006</c:v>
                </c:pt>
                <c:pt idx="6">
                  <c:v>2.5801417827606201</c:v>
                </c:pt>
                <c:pt idx="7">
                  <c:v>2.8124294281005859</c:v>
                </c:pt>
                <c:pt idx="8">
                  <c:v>3.0823440551757812</c:v>
                </c:pt>
                <c:pt idx="9">
                  <c:v>3.380378246307373</c:v>
                </c:pt>
                <c:pt idx="10">
                  <c:v>3.6872751712799072</c:v>
                </c:pt>
                <c:pt idx="11">
                  <c:v>4.0374388694763184</c:v>
                </c:pt>
                <c:pt idx="12">
                  <c:v>4.4162859916687012</c:v>
                </c:pt>
                <c:pt idx="13">
                  <c:v>4.8212385177612305</c:v>
                </c:pt>
                <c:pt idx="14">
                  <c:v>5.2617230415344238</c:v>
                </c:pt>
                <c:pt idx="15">
                  <c:v>5.769646167755127</c:v>
                </c:pt>
                <c:pt idx="16">
                  <c:v>6.3070578575134277</c:v>
                </c:pt>
                <c:pt idx="17">
                  <c:v>6.8961162567138672</c:v>
                </c:pt>
                <c:pt idx="18">
                  <c:v>7.5426220893859863</c:v>
                </c:pt>
                <c:pt idx="19">
                  <c:v>8.2507648468017578</c:v>
                </c:pt>
                <c:pt idx="20">
                  <c:v>9.032470703125</c:v>
                </c:pt>
                <c:pt idx="21">
                  <c:v>9.8776664733886719</c:v>
                </c:pt>
                <c:pt idx="22">
                  <c:v>10.784820556640625</c:v>
                </c:pt>
                <c:pt idx="23">
                  <c:v>11.881881713867188</c:v>
                </c:pt>
                <c:pt idx="24">
                  <c:v>12.879276275634766</c:v>
                </c:pt>
                <c:pt idx="25">
                  <c:v>14.174222946166992</c:v>
                </c:pt>
                <c:pt idx="26">
                  <c:v>15.475774765014648</c:v>
                </c:pt>
                <c:pt idx="27">
                  <c:v>16.869663238525391</c:v>
                </c:pt>
                <c:pt idx="28">
                  <c:v>18.461271286010742</c:v>
                </c:pt>
                <c:pt idx="29">
                  <c:v>20.261240005493164</c:v>
                </c:pt>
                <c:pt idx="30">
                  <c:v>22.154106140136719</c:v>
                </c:pt>
                <c:pt idx="31">
                  <c:v>24.297954559326172</c:v>
                </c:pt>
                <c:pt idx="32">
                  <c:v>26.598430633544922</c:v>
                </c:pt>
                <c:pt idx="33">
                  <c:v>28.984798431396484</c:v>
                </c:pt>
                <c:pt idx="34">
                  <c:v>30.067842483520508</c:v>
                </c:pt>
                <c:pt idx="35">
                  <c:v>33.794597625732422</c:v>
                </c:pt>
                <c:pt idx="36">
                  <c:v>37.1572265625</c:v>
                </c:pt>
                <c:pt idx="37">
                  <c:v>41.041534423828125</c:v>
                </c:pt>
                <c:pt idx="38">
                  <c:v>44.37725830078125</c:v>
                </c:pt>
                <c:pt idx="39">
                  <c:v>48.903038024902344</c:v>
                </c:pt>
                <c:pt idx="40">
                  <c:v>53.485099792480469</c:v>
                </c:pt>
                <c:pt idx="41">
                  <c:v>59.041698455810547</c:v>
                </c:pt>
                <c:pt idx="42">
                  <c:v>64.144638061523438</c:v>
                </c:pt>
                <c:pt idx="43">
                  <c:v>70.58990478515625</c:v>
                </c:pt>
                <c:pt idx="44">
                  <c:v>77.080558776855469</c:v>
                </c:pt>
                <c:pt idx="45">
                  <c:v>84.577743530273438</c:v>
                </c:pt>
                <c:pt idx="46">
                  <c:v>92.85308837890625</c:v>
                </c:pt>
                <c:pt idx="47">
                  <c:v>101.34757995605469</c:v>
                </c:pt>
                <c:pt idx="48">
                  <c:v>111.17726135253906</c:v>
                </c:pt>
                <c:pt idx="49">
                  <c:v>121.20176696777344</c:v>
                </c:pt>
                <c:pt idx="50">
                  <c:v>133.02616882324219</c:v>
                </c:pt>
                <c:pt idx="51">
                  <c:v>145.13165283203125</c:v>
                </c:pt>
                <c:pt idx="52">
                  <c:v>158.62014770507812</c:v>
                </c:pt>
                <c:pt idx="53">
                  <c:v>174.36824035644531</c:v>
                </c:pt>
                <c:pt idx="54">
                  <c:v>190.11256408691406</c:v>
                </c:pt>
                <c:pt idx="55">
                  <c:v>208.03059387207031</c:v>
                </c:pt>
                <c:pt idx="56">
                  <c:v>228.60191345214844</c:v>
                </c:pt>
                <c:pt idx="57">
                  <c:v>250.67134094238281</c:v>
                </c:pt>
                <c:pt idx="58">
                  <c:v>272.77731323242187</c:v>
                </c:pt>
                <c:pt idx="59">
                  <c:v>299.3406982421875</c:v>
                </c:pt>
                <c:pt idx="60">
                  <c:v>326.94403076171875</c:v>
                </c:pt>
                <c:pt idx="61">
                  <c:v>358.00738525390625</c:v>
                </c:pt>
                <c:pt idx="62">
                  <c:v>392.74526977539062</c:v>
                </c:pt>
                <c:pt idx="63">
                  <c:v>429.1458740234375</c:v>
                </c:pt>
                <c:pt idx="64">
                  <c:v>469.15017700195312</c:v>
                </c:pt>
                <c:pt idx="65">
                  <c:v>513.83038330078125</c:v>
                </c:pt>
                <c:pt idx="66">
                  <c:v>562.29156494140625</c:v>
                </c:pt>
                <c:pt idx="67">
                  <c:v>613.73175048828125</c:v>
                </c:pt>
                <c:pt idx="68">
                  <c:v>671.674560546875</c:v>
                </c:pt>
                <c:pt idx="69">
                  <c:v>735.85565185546875</c:v>
                </c:pt>
                <c:pt idx="70">
                  <c:v>804.97662353515625</c:v>
                </c:pt>
                <c:pt idx="71">
                  <c:v>879.329345703125</c:v>
                </c:pt>
                <c:pt idx="72">
                  <c:v>961.685791015625</c:v>
                </c:pt>
                <c:pt idx="73">
                  <c:v>1048.0577392578125</c:v>
                </c:pt>
                <c:pt idx="74">
                  <c:v>1148.8321533203125</c:v>
                </c:pt>
                <c:pt idx="75">
                  <c:v>1258.2447509765625</c:v>
                </c:pt>
                <c:pt idx="76">
                  <c:v>1377.0615234375</c:v>
                </c:pt>
                <c:pt idx="77">
                  <c:v>1508.364013671875</c:v>
                </c:pt>
                <c:pt idx="78">
                  <c:v>1647.9024658203125</c:v>
                </c:pt>
                <c:pt idx="79">
                  <c:v>1808.3631591796875</c:v>
                </c:pt>
                <c:pt idx="80">
                  <c:v>1977.573974609375</c:v>
                </c:pt>
                <c:pt idx="81">
                  <c:v>2158.742919921875</c:v>
                </c:pt>
                <c:pt idx="82">
                  <c:v>2368.0859375</c:v>
                </c:pt>
                <c:pt idx="83">
                  <c:v>2587.8798828125</c:v>
                </c:pt>
                <c:pt idx="84">
                  <c:v>2827.276611328125</c:v>
                </c:pt>
                <c:pt idx="85">
                  <c:v>3099.2099609375</c:v>
                </c:pt>
                <c:pt idx="86">
                  <c:v>3388.435791015625</c:v>
                </c:pt>
                <c:pt idx="87">
                  <c:v>3708.822265625</c:v>
                </c:pt>
                <c:pt idx="88">
                  <c:v>4054.741455078125</c:v>
                </c:pt>
                <c:pt idx="89">
                  <c:v>4434.595703125</c:v>
                </c:pt>
                <c:pt idx="90">
                  <c:v>4844.31884765625</c:v>
                </c:pt>
                <c:pt idx="91">
                  <c:v>5305.80908203125</c:v>
                </c:pt>
                <c:pt idx="92">
                  <c:v>5804.2744140625</c:v>
                </c:pt>
                <c:pt idx="93">
                  <c:v>6355.3916015625</c:v>
                </c:pt>
                <c:pt idx="94">
                  <c:v>6946.6513671875</c:v>
                </c:pt>
                <c:pt idx="95">
                  <c:v>7604.61376953125</c:v>
                </c:pt>
                <c:pt idx="96">
                  <c:v>8315.400390625</c:v>
                </c:pt>
                <c:pt idx="97">
                  <c:v>9094.6044921875</c:v>
                </c:pt>
                <c:pt idx="98">
                  <c:v>9955.0146484375</c:v>
                </c:pt>
                <c:pt idx="99">
                  <c:v>10894.6474609375</c:v>
                </c:pt>
                <c:pt idx="100">
                  <c:v>11895.57421875</c:v>
                </c:pt>
                <c:pt idx="101">
                  <c:v>12994.7421875</c:v>
                </c:pt>
                <c:pt idx="102">
                  <c:v>14293.283203125</c:v>
                </c:pt>
                <c:pt idx="103">
                  <c:v>15591.076171875</c:v>
                </c:pt>
                <c:pt idx="104">
                  <c:v>17095.8125</c:v>
                </c:pt>
                <c:pt idx="105">
                  <c:v>18694.93359375</c:v>
                </c:pt>
                <c:pt idx="106">
                  <c:v>20392.146484375</c:v>
                </c:pt>
                <c:pt idx="107">
                  <c:v>22292.744140625</c:v>
                </c:pt>
                <c:pt idx="108">
                  <c:v>24395.33203125</c:v>
                </c:pt>
                <c:pt idx="109">
                  <c:v>26697.021484375</c:v>
                </c:pt>
                <c:pt idx="110">
                  <c:v>29293.7578125</c:v>
                </c:pt>
                <c:pt idx="111">
                  <c:v>31997.32421875</c:v>
                </c:pt>
                <c:pt idx="112">
                  <c:v>34994.87890625</c:v>
                </c:pt>
                <c:pt idx="113">
                  <c:v>38277.015625</c:v>
                </c:pt>
                <c:pt idx="114">
                  <c:v>41875.64453125</c:v>
                </c:pt>
                <c:pt idx="115">
                  <c:v>45778.609375</c:v>
                </c:pt>
                <c:pt idx="116">
                  <c:v>50077.66796875</c:v>
                </c:pt>
                <c:pt idx="117">
                  <c:v>54775.796875</c:v>
                </c:pt>
                <c:pt idx="118">
                  <c:v>59475.0546875</c:v>
                </c:pt>
              </c:numCache>
            </c:numRef>
          </c:yVal>
          <c:smooth val="0"/>
        </c:ser>
        <c:ser>
          <c:idx val="5"/>
          <c:order val="4"/>
          <c:tx>
            <c:v>MC 28</c:v>
          </c:tx>
          <c:spPr>
            <a:ln w="12700">
              <a:solidFill>
                <a:srgbClr val="FF8080"/>
              </a:solidFill>
            </a:ln>
          </c:spPr>
          <c:marker>
            <c:symbol val="circle"/>
            <c:size val="5"/>
            <c:spPr>
              <a:solidFill>
                <a:srgbClr val="FF8080"/>
              </a:solidFill>
              <a:ln w="0">
                <a:solidFill>
                  <a:srgbClr val="FF8080"/>
                </a:solidFill>
              </a:ln>
            </c:spPr>
          </c:marker>
          <c:xVal>
            <c:numRef>
              <c:f>Table!$B$497:$B$615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1.2306664549978277E-3</c:v>
                </c:pt>
                <c:pt idx="32">
                  <c:v>2.8404452267916064E-3</c:v>
                </c:pt>
                <c:pt idx="33">
                  <c:v>6.6524060035558575E-3</c:v>
                </c:pt>
                <c:pt idx="34">
                  <c:v>8.0325228403223918E-3</c:v>
                </c:pt>
                <c:pt idx="35">
                  <c:v>1.03488330871044E-2</c:v>
                </c:pt>
                <c:pt idx="36">
                  <c:v>2.0642903373687821E-2</c:v>
                </c:pt>
                <c:pt idx="37">
                  <c:v>3.9695642343622599E-2</c:v>
                </c:pt>
                <c:pt idx="38">
                  <c:v>5.9645768716176474E-2</c:v>
                </c:pt>
                <c:pt idx="39">
                  <c:v>8.4309961308955364E-2</c:v>
                </c:pt>
                <c:pt idx="40">
                  <c:v>0.11489772463321289</c:v>
                </c:pt>
                <c:pt idx="41">
                  <c:v>0.1425522853674788</c:v>
                </c:pt>
                <c:pt idx="42">
                  <c:v>0.1685549292973155</c:v>
                </c:pt>
                <c:pt idx="43">
                  <c:v>0.19118414973061684</c:v>
                </c:pt>
                <c:pt idx="44">
                  <c:v>0.2132985740865839</c:v>
                </c:pt>
                <c:pt idx="45">
                  <c:v>0.23392715084500743</c:v>
                </c:pt>
                <c:pt idx="46">
                  <c:v>0.25311053970286274</c:v>
                </c:pt>
                <c:pt idx="47">
                  <c:v>0.27084712748861595</c:v>
                </c:pt>
                <c:pt idx="48">
                  <c:v>0.2879259300045649</c:v>
                </c:pt>
                <c:pt idx="49">
                  <c:v>0.30232043452388435</c:v>
                </c:pt>
                <c:pt idx="50">
                  <c:v>0.31758544916166681</c:v>
                </c:pt>
                <c:pt idx="51">
                  <c:v>0.33074955082404789</c:v>
                </c:pt>
                <c:pt idx="52">
                  <c:v>0.34498141655546638</c:v>
                </c:pt>
                <c:pt idx="53">
                  <c:v>0.35851662541385382</c:v>
                </c:pt>
                <c:pt idx="54">
                  <c:v>0.37121143021047748</c:v>
                </c:pt>
                <c:pt idx="55">
                  <c:v>0.38394697244728287</c:v>
                </c:pt>
                <c:pt idx="56">
                  <c:v>0.39689059437616137</c:v>
                </c:pt>
                <c:pt idx="57">
                  <c:v>0.41010966048550518</c:v>
                </c:pt>
                <c:pt idx="58">
                  <c:v>0.42306921977170669</c:v>
                </c:pt>
                <c:pt idx="59">
                  <c:v>0.43680935972230595</c:v>
                </c:pt>
                <c:pt idx="60">
                  <c:v>0.4504294641621408</c:v>
                </c:pt>
                <c:pt idx="61">
                  <c:v>0.46434258274709933</c:v>
                </c:pt>
                <c:pt idx="62">
                  <c:v>0.47859804354167651</c:v>
                </c:pt>
                <c:pt idx="63">
                  <c:v>0.49338192491051897</c:v>
                </c:pt>
                <c:pt idx="64">
                  <c:v>0.50880147360692962</c:v>
                </c:pt>
                <c:pt idx="65">
                  <c:v>0.52417721400650374</c:v>
                </c:pt>
                <c:pt idx="66">
                  <c:v>0.54013711685937038</c:v>
                </c:pt>
                <c:pt idx="67">
                  <c:v>0.55615684310960312</c:v>
                </c:pt>
                <c:pt idx="68">
                  <c:v>0.57305020864235856</c:v>
                </c:pt>
                <c:pt idx="69">
                  <c:v>0.58979146959168738</c:v>
                </c:pt>
                <c:pt idx="70">
                  <c:v>0.60662753838128658</c:v>
                </c:pt>
                <c:pt idx="71">
                  <c:v>0.62337618493522851</c:v>
                </c:pt>
                <c:pt idx="72">
                  <c:v>0.63979815453565225</c:v>
                </c:pt>
                <c:pt idx="73">
                  <c:v>0.65548253546484736</c:v>
                </c:pt>
                <c:pt idx="74">
                  <c:v>0.67234791344327949</c:v>
                </c:pt>
                <c:pt idx="75">
                  <c:v>0.68857991751873382</c:v>
                </c:pt>
                <c:pt idx="76">
                  <c:v>0.70546177705693403</c:v>
                </c:pt>
                <c:pt idx="77">
                  <c:v>0.72095856362895649</c:v>
                </c:pt>
                <c:pt idx="78">
                  <c:v>0.73721909946117925</c:v>
                </c:pt>
                <c:pt idx="79">
                  <c:v>0.7533446730869986</c:v>
                </c:pt>
                <c:pt idx="80">
                  <c:v>0.76705600917960681</c:v>
                </c:pt>
                <c:pt idx="81">
                  <c:v>0.78013428234206306</c:v>
                </c:pt>
                <c:pt idx="82">
                  <c:v>0.79459980528047813</c:v>
                </c:pt>
                <c:pt idx="83">
                  <c:v>0.80789373809763665</c:v>
                </c:pt>
                <c:pt idx="84">
                  <c:v>0.82277021162536546</c:v>
                </c:pt>
                <c:pt idx="85">
                  <c:v>0.83531967549752406</c:v>
                </c:pt>
                <c:pt idx="86">
                  <c:v>0.84686423068306282</c:v>
                </c:pt>
                <c:pt idx="87">
                  <c:v>0.8576282440758074</c:v>
                </c:pt>
                <c:pt idx="88">
                  <c:v>0.87001468044403274</c:v>
                </c:pt>
                <c:pt idx="89">
                  <c:v>0.87916684393737399</c:v>
                </c:pt>
                <c:pt idx="90">
                  <c:v>0.88889726140031722</c:v>
                </c:pt>
                <c:pt idx="91">
                  <c:v>0.89896220788063064</c:v>
                </c:pt>
                <c:pt idx="92">
                  <c:v>0.90724217034076848</c:v>
                </c:pt>
                <c:pt idx="93">
                  <c:v>0.91534581120866954</c:v>
                </c:pt>
                <c:pt idx="94">
                  <c:v>0.9227866134983469</c:v>
                </c:pt>
                <c:pt idx="95">
                  <c:v>0.93120021653037877</c:v>
                </c:pt>
                <c:pt idx="96">
                  <c:v>0.93782992394712517</c:v>
                </c:pt>
                <c:pt idx="97">
                  <c:v>0.94747155866829869</c:v>
                </c:pt>
                <c:pt idx="98">
                  <c:v>0.95041779296327189</c:v>
                </c:pt>
                <c:pt idx="99">
                  <c:v>0.9580926800475813</c:v>
                </c:pt>
                <c:pt idx="100">
                  <c:v>0.96285025330971785</c:v>
                </c:pt>
                <c:pt idx="101">
                  <c:v>0.96892052061282419</c:v>
                </c:pt>
                <c:pt idx="102">
                  <c:v>0.97224450914795579</c:v>
                </c:pt>
                <c:pt idx="103">
                  <c:v>0.97658102520393941</c:v>
                </c:pt>
                <c:pt idx="104">
                  <c:v>0.97897333915293072</c:v>
                </c:pt>
                <c:pt idx="105">
                  <c:v>0.98243081277354316</c:v>
                </c:pt>
                <c:pt idx="106">
                  <c:v>0.9847871316179464</c:v>
                </c:pt>
                <c:pt idx="107">
                  <c:v>0.98669044079834434</c:v>
                </c:pt>
                <c:pt idx="108">
                  <c:v>0.98936332997942678</c:v>
                </c:pt>
                <c:pt idx="109">
                  <c:v>0.99138721887303416</c:v>
                </c:pt>
                <c:pt idx="110">
                  <c:v>0.99372993265630793</c:v>
                </c:pt>
                <c:pt idx="111">
                  <c:v>0.99961058427887384</c:v>
                </c:pt>
                <c:pt idx="112">
                  <c:v>0.99961058427887384</c:v>
                </c:pt>
                <c:pt idx="113">
                  <c:v>0.99961058427887384</c:v>
                </c:pt>
                <c:pt idx="114">
                  <c:v>0.99961058427887384</c:v>
                </c:pt>
                <c:pt idx="115">
                  <c:v>0.99961058427887384</c:v>
                </c:pt>
                <c:pt idx="116">
                  <c:v>0.99961058427887384</c:v>
                </c:pt>
                <c:pt idx="117">
                  <c:v>1</c:v>
                </c:pt>
                <c:pt idx="118">
                  <c:v>1</c:v>
                </c:pt>
              </c:numCache>
            </c:numRef>
          </c:xVal>
          <c:yVal>
            <c:numRef>
              <c:f>Table!$A$497:$A$615</c:f>
              <c:numCache>
                <c:formatCode>????0.00</c:formatCode>
                <c:ptCount val="119"/>
                <c:pt idx="0">
                  <c:v>1.4870243072509766</c:v>
                </c:pt>
                <c:pt idx="1">
                  <c:v>1.5743272304534912</c:v>
                </c:pt>
                <c:pt idx="2">
                  <c:v>1.7827692031860352</c:v>
                </c:pt>
                <c:pt idx="3">
                  <c:v>1.9782832860946655</c:v>
                </c:pt>
                <c:pt idx="4">
                  <c:v>2.1413979530334473</c:v>
                </c:pt>
                <c:pt idx="5">
                  <c:v>2.3331613540649414</c:v>
                </c:pt>
                <c:pt idx="6">
                  <c:v>2.5605959892272949</c:v>
                </c:pt>
                <c:pt idx="7">
                  <c:v>2.8037517070770264</c:v>
                </c:pt>
                <c:pt idx="8">
                  <c:v>3.0767531394958496</c:v>
                </c:pt>
                <c:pt idx="9">
                  <c:v>3.3686678409576416</c:v>
                </c:pt>
                <c:pt idx="10">
                  <c:v>3.6739091873168945</c:v>
                </c:pt>
                <c:pt idx="11">
                  <c:v>4.0173754692077637</c:v>
                </c:pt>
                <c:pt idx="12">
                  <c:v>4.3984284400939941</c:v>
                </c:pt>
                <c:pt idx="13">
                  <c:v>4.8054170608520508</c:v>
                </c:pt>
                <c:pt idx="14">
                  <c:v>5.2477574348449707</c:v>
                </c:pt>
                <c:pt idx="15">
                  <c:v>5.7544183731079102</c:v>
                </c:pt>
                <c:pt idx="16">
                  <c:v>6.2851791381835938</c:v>
                </c:pt>
                <c:pt idx="17">
                  <c:v>6.876349925994873</c:v>
                </c:pt>
                <c:pt idx="18">
                  <c:v>7.5282497406005859</c:v>
                </c:pt>
                <c:pt idx="19">
                  <c:v>8.2390432357788086</c:v>
                </c:pt>
                <c:pt idx="20">
                  <c:v>9.0206203460693359</c:v>
                </c:pt>
                <c:pt idx="21">
                  <c:v>9.8639650344848633</c:v>
                </c:pt>
                <c:pt idx="22">
                  <c:v>10.769554138183594</c:v>
                </c:pt>
                <c:pt idx="23">
                  <c:v>11.870817184448242</c:v>
                </c:pt>
                <c:pt idx="24">
                  <c:v>12.87009334564209</c:v>
                </c:pt>
                <c:pt idx="25">
                  <c:v>14.164556503295898</c:v>
                </c:pt>
                <c:pt idx="26">
                  <c:v>15.458779335021973</c:v>
                </c:pt>
                <c:pt idx="27">
                  <c:v>16.856185913085938</c:v>
                </c:pt>
                <c:pt idx="28">
                  <c:v>18.486534118652344</c:v>
                </c:pt>
                <c:pt idx="29">
                  <c:v>20.286380767822266</c:v>
                </c:pt>
                <c:pt idx="30">
                  <c:v>22.182947158813477</c:v>
                </c:pt>
                <c:pt idx="31">
                  <c:v>24.289314270019531</c:v>
                </c:pt>
                <c:pt idx="32">
                  <c:v>26.567571640014648</c:v>
                </c:pt>
                <c:pt idx="33">
                  <c:v>28.964254379272461</c:v>
                </c:pt>
                <c:pt idx="34">
                  <c:v>31.386968612670898</c:v>
                </c:pt>
                <c:pt idx="35">
                  <c:v>33.581302642822266</c:v>
                </c:pt>
                <c:pt idx="36">
                  <c:v>36.879051208496094</c:v>
                </c:pt>
                <c:pt idx="37">
                  <c:v>40.205131530761719</c:v>
                </c:pt>
                <c:pt idx="38">
                  <c:v>44.482402801513672</c:v>
                </c:pt>
                <c:pt idx="39">
                  <c:v>48.949356079101563</c:v>
                </c:pt>
                <c:pt idx="40">
                  <c:v>53.128108978271484</c:v>
                </c:pt>
                <c:pt idx="41">
                  <c:v>58.460891723632813</c:v>
                </c:pt>
                <c:pt idx="42">
                  <c:v>64.252731323242188</c:v>
                </c:pt>
                <c:pt idx="43">
                  <c:v>70.241836547851562</c:v>
                </c:pt>
                <c:pt idx="44">
                  <c:v>77.124176025390625</c:v>
                </c:pt>
                <c:pt idx="45">
                  <c:v>84.598602294921875</c:v>
                </c:pt>
                <c:pt idx="46">
                  <c:v>92.728195190429688</c:v>
                </c:pt>
                <c:pt idx="47">
                  <c:v>100.87532806396484</c:v>
                </c:pt>
                <c:pt idx="48">
                  <c:v>111.07353973388672</c:v>
                </c:pt>
                <c:pt idx="49">
                  <c:v>120.85918426513672</c:v>
                </c:pt>
                <c:pt idx="50">
                  <c:v>133.18586730957031</c:v>
                </c:pt>
                <c:pt idx="51">
                  <c:v>144.69819641113281</c:v>
                </c:pt>
                <c:pt idx="52">
                  <c:v>159.05105590820312</c:v>
                </c:pt>
                <c:pt idx="53">
                  <c:v>173.74186706542969</c:v>
                </c:pt>
                <c:pt idx="54">
                  <c:v>189.63389587402344</c:v>
                </c:pt>
                <c:pt idx="55">
                  <c:v>207.82203674316406</c:v>
                </c:pt>
                <c:pt idx="56">
                  <c:v>227.95365905761719</c:v>
                </c:pt>
                <c:pt idx="57">
                  <c:v>249.810791015625</c:v>
                </c:pt>
                <c:pt idx="58">
                  <c:v>272.8538818359375</c:v>
                </c:pt>
                <c:pt idx="59">
                  <c:v>298.9329833984375</c:v>
                </c:pt>
                <c:pt idx="60">
                  <c:v>326.67709350585937</c:v>
                </c:pt>
                <c:pt idx="61">
                  <c:v>357.84454345703125</c:v>
                </c:pt>
                <c:pt idx="62">
                  <c:v>392.56243896484375</c:v>
                </c:pt>
                <c:pt idx="63">
                  <c:v>429.00637817382812</c:v>
                </c:pt>
                <c:pt idx="64">
                  <c:v>468.783935546875</c:v>
                </c:pt>
                <c:pt idx="65">
                  <c:v>512.5089111328125</c:v>
                </c:pt>
                <c:pt idx="66">
                  <c:v>561.3968505859375</c:v>
                </c:pt>
                <c:pt idx="67">
                  <c:v>613.73602294921875</c:v>
                </c:pt>
                <c:pt idx="68">
                  <c:v>671.65228271484375</c:v>
                </c:pt>
                <c:pt idx="69">
                  <c:v>734.7198486328125</c:v>
                </c:pt>
                <c:pt idx="70">
                  <c:v>804.52154541015625</c:v>
                </c:pt>
                <c:pt idx="71">
                  <c:v>879.3897705078125</c:v>
                </c:pt>
                <c:pt idx="72">
                  <c:v>962.7998046875</c:v>
                </c:pt>
                <c:pt idx="73">
                  <c:v>1048.1038818359375</c:v>
                </c:pt>
                <c:pt idx="74">
                  <c:v>1148.9488525390625</c:v>
                </c:pt>
                <c:pt idx="75">
                  <c:v>1258.171630859375</c:v>
                </c:pt>
                <c:pt idx="76">
                  <c:v>1378.37353515625</c:v>
                </c:pt>
                <c:pt idx="77">
                  <c:v>1508.4302978515625</c:v>
                </c:pt>
                <c:pt idx="78">
                  <c:v>1648.127197265625</c:v>
                </c:pt>
                <c:pt idx="79">
                  <c:v>1808.2908935546875</c:v>
                </c:pt>
                <c:pt idx="80">
                  <c:v>1979.2130126953125</c:v>
                </c:pt>
                <c:pt idx="81">
                  <c:v>2156.416015625</c:v>
                </c:pt>
                <c:pt idx="82">
                  <c:v>2366.50341796875</c:v>
                </c:pt>
                <c:pt idx="83">
                  <c:v>2589.161865234375</c:v>
                </c:pt>
                <c:pt idx="84">
                  <c:v>2829.07861328125</c:v>
                </c:pt>
                <c:pt idx="85">
                  <c:v>3096.498046875</c:v>
                </c:pt>
                <c:pt idx="86">
                  <c:v>3388.330078125</c:v>
                </c:pt>
                <c:pt idx="87">
                  <c:v>3706.4755859375</c:v>
                </c:pt>
                <c:pt idx="88">
                  <c:v>4060.0205078125</c:v>
                </c:pt>
                <c:pt idx="89">
                  <c:v>4435.33740234375</c:v>
                </c:pt>
                <c:pt idx="90">
                  <c:v>4845.685546875</c:v>
                </c:pt>
                <c:pt idx="91">
                  <c:v>5304.478515625</c:v>
                </c:pt>
                <c:pt idx="92">
                  <c:v>5807.2060546875</c:v>
                </c:pt>
                <c:pt idx="93">
                  <c:v>6354.52783203125</c:v>
                </c:pt>
                <c:pt idx="94">
                  <c:v>6945.37841796875</c:v>
                </c:pt>
                <c:pt idx="95">
                  <c:v>7603.33056640625</c:v>
                </c:pt>
                <c:pt idx="96">
                  <c:v>8314.1689453125</c:v>
                </c:pt>
                <c:pt idx="97">
                  <c:v>9093.5166015625</c:v>
                </c:pt>
                <c:pt idx="98">
                  <c:v>9954.7080078125</c:v>
                </c:pt>
                <c:pt idx="99">
                  <c:v>10894.3603515625</c:v>
                </c:pt>
                <c:pt idx="100">
                  <c:v>11895.2158203125</c:v>
                </c:pt>
                <c:pt idx="101">
                  <c:v>12994.140625</c:v>
                </c:pt>
                <c:pt idx="102">
                  <c:v>14294.3447265625</c:v>
                </c:pt>
                <c:pt idx="103">
                  <c:v>15595.3828125</c:v>
                </c:pt>
                <c:pt idx="104">
                  <c:v>17095.267578125</c:v>
                </c:pt>
                <c:pt idx="105">
                  <c:v>18694.75</c:v>
                </c:pt>
                <c:pt idx="106">
                  <c:v>20394.47265625</c:v>
                </c:pt>
                <c:pt idx="107">
                  <c:v>22294.89453125</c:v>
                </c:pt>
                <c:pt idx="108">
                  <c:v>24395.58984375</c:v>
                </c:pt>
                <c:pt idx="109">
                  <c:v>26696.34765625</c:v>
                </c:pt>
                <c:pt idx="110">
                  <c:v>29296.837890625</c:v>
                </c:pt>
                <c:pt idx="111">
                  <c:v>31996.814453125</c:v>
                </c:pt>
                <c:pt idx="112">
                  <c:v>34996.8203125</c:v>
                </c:pt>
                <c:pt idx="113">
                  <c:v>38297.98046875</c:v>
                </c:pt>
                <c:pt idx="114">
                  <c:v>41893.5078125</c:v>
                </c:pt>
                <c:pt idx="115">
                  <c:v>45791.8828125</c:v>
                </c:pt>
                <c:pt idx="116">
                  <c:v>50085.94921875</c:v>
                </c:pt>
                <c:pt idx="117">
                  <c:v>54781.4296875</c:v>
                </c:pt>
                <c:pt idx="118">
                  <c:v>59481.2109375</c:v>
                </c:pt>
              </c:numCache>
            </c:numRef>
          </c:yVal>
          <c:smooth val="0"/>
        </c:ser>
        <c:ser>
          <c:idx val="6"/>
          <c:order val="5"/>
          <c:tx>
            <c:v>MC 39</c:v>
          </c:tx>
          <c:spPr>
            <a:ln w="12700">
              <a:solidFill>
                <a:srgbClr val="CC99FF"/>
              </a:solidFill>
            </a:ln>
          </c:spPr>
          <c:marker>
            <c:symbol val="circle"/>
            <c:size val="5"/>
            <c:spPr>
              <a:solidFill>
                <a:srgbClr val="CC99FF"/>
              </a:solidFill>
              <a:ln w="0">
                <a:solidFill>
                  <a:srgbClr val="CC99FF"/>
                </a:solidFill>
              </a:ln>
            </c:spPr>
          </c:marker>
          <c:xVal>
            <c:numRef>
              <c:f>Table!$B$617:$B$735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5.5433974854305476E-3</c:v>
                </c:pt>
                <c:pt idx="35">
                  <c:v>1.4638207319901592E-2</c:v>
                </c:pt>
                <c:pt idx="36">
                  <c:v>4.1111748869693203E-2</c:v>
                </c:pt>
                <c:pt idx="37">
                  <c:v>8.5444321452498098E-2</c:v>
                </c:pt>
                <c:pt idx="38">
                  <c:v>0.13231860679594476</c:v>
                </c:pt>
                <c:pt idx="39">
                  <c:v>0.18454723898735614</c:v>
                </c:pt>
                <c:pt idx="40">
                  <c:v>0.23184040530264402</c:v>
                </c:pt>
                <c:pt idx="41">
                  <c:v>0.27631731046758284</c:v>
                </c:pt>
                <c:pt idx="42">
                  <c:v>0.31870704603298011</c:v>
                </c:pt>
                <c:pt idx="43">
                  <c:v>0.35427531841424448</c:v>
                </c:pt>
                <c:pt idx="44">
                  <c:v>0.38528026441581892</c:v>
                </c:pt>
                <c:pt idx="45">
                  <c:v>0.41126373267996486</c:v>
                </c:pt>
                <c:pt idx="46">
                  <c:v>0.4341124751701978</c:v>
                </c:pt>
                <c:pt idx="47">
                  <c:v>0.45371729323478849</c:v>
                </c:pt>
                <c:pt idx="48">
                  <c:v>0.47251795039210476</c:v>
                </c:pt>
                <c:pt idx="49">
                  <c:v>0.48730138762670305</c:v>
                </c:pt>
                <c:pt idx="50">
                  <c:v>0.50103404253464123</c:v>
                </c:pt>
                <c:pt idx="51">
                  <c:v>0.51243783055082948</c:v>
                </c:pt>
                <c:pt idx="52">
                  <c:v>0.52334177249256841</c:v>
                </c:pt>
                <c:pt idx="53">
                  <c:v>0.53300479665289147</c:v>
                </c:pt>
                <c:pt idx="54">
                  <c:v>0.54137664297509425</c:v>
                </c:pt>
                <c:pt idx="55">
                  <c:v>0.54943338289073507</c:v>
                </c:pt>
                <c:pt idx="56">
                  <c:v>0.55687515403447463</c:v>
                </c:pt>
                <c:pt idx="57">
                  <c:v>0.56362456648416492</c:v>
                </c:pt>
                <c:pt idx="58">
                  <c:v>0.56977765015295412</c:v>
                </c:pt>
                <c:pt idx="59">
                  <c:v>0.57571750590850168</c:v>
                </c:pt>
                <c:pt idx="60">
                  <c:v>0.58138055402442046</c:v>
                </c:pt>
                <c:pt idx="61">
                  <c:v>0.58687418197922525</c:v>
                </c:pt>
                <c:pt idx="62">
                  <c:v>0.59222555737113491</c:v>
                </c:pt>
                <c:pt idx="63">
                  <c:v>0.59750969295745304</c:v>
                </c:pt>
                <c:pt idx="64">
                  <c:v>0.60263765258678892</c:v>
                </c:pt>
                <c:pt idx="65">
                  <c:v>0.60781802304102162</c:v>
                </c:pt>
                <c:pt idx="66">
                  <c:v>0.61300182717780705</c:v>
                </c:pt>
                <c:pt idx="67">
                  <c:v>0.61817548119803578</c:v>
                </c:pt>
                <c:pt idx="68">
                  <c:v>0.62338015155956417</c:v>
                </c:pt>
                <c:pt idx="69">
                  <c:v>0.62872997990768631</c:v>
                </c:pt>
                <c:pt idx="70">
                  <c:v>0.63434839015042077</c:v>
                </c:pt>
                <c:pt idx="71">
                  <c:v>0.64010697765340885</c:v>
                </c:pt>
                <c:pt idx="72">
                  <c:v>0.64692649759961363</c:v>
                </c:pt>
                <c:pt idx="73">
                  <c:v>0.65437343813356974</c:v>
                </c:pt>
                <c:pt idx="74">
                  <c:v>0.66436386958520399</c:v>
                </c:pt>
                <c:pt idx="75">
                  <c:v>0.67757698190998428</c:v>
                </c:pt>
                <c:pt idx="76">
                  <c:v>0.69469483275430211</c:v>
                </c:pt>
                <c:pt idx="77">
                  <c:v>0.71414253154252783</c:v>
                </c:pt>
                <c:pt idx="78">
                  <c:v>0.73426089267900307</c:v>
                </c:pt>
                <c:pt idx="79">
                  <c:v>0.75521835527268411</c:v>
                </c:pt>
                <c:pt idx="80">
                  <c:v>0.77460296486060187</c:v>
                </c:pt>
                <c:pt idx="81">
                  <c:v>0.79243139932944073</c:v>
                </c:pt>
                <c:pt idx="82">
                  <c:v>0.81040344474108583</c:v>
                </c:pt>
                <c:pt idx="83">
                  <c:v>0.82628766022962141</c:v>
                </c:pt>
                <c:pt idx="84">
                  <c:v>0.84100698947897856</c:v>
                </c:pt>
                <c:pt idx="85">
                  <c:v>0.85536008441123701</c:v>
                </c:pt>
                <c:pt idx="86">
                  <c:v>0.86784835012243144</c:v>
                </c:pt>
                <c:pt idx="87">
                  <c:v>0.87937239249351296</c:v>
                </c:pt>
                <c:pt idx="88">
                  <c:v>0.89077765208793802</c:v>
                </c:pt>
                <c:pt idx="89">
                  <c:v>0.90039430266741283</c:v>
                </c:pt>
                <c:pt idx="90">
                  <c:v>0.90975965296336436</c:v>
                </c:pt>
                <c:pt idx="91">
                  <c:v>0.91849652615385602</c:v>
                </c:pt>
                <c:pt idx="92">
                  <c:v>0.92627476045497936</c:v>
                </c:pt>
                <c:pt idx="93">
                  <c:v>0.93337787994036747</c:v>
                </c:pt>
                <c:pt idx="94">
                  <c:v>0.94024516958010684</c:v>
                </c:pt>
                <c:pt idx="95">
                  <c:v>0.9463618788535032</c:v>
                </c:pt>
                <c:pt idx="96">
                  <c:v>0.95297688715756146</c:v>
                </c:pt>
                <c:pt idx="97">
                  <c:v>0.95848904190504036</c:v>
                </c:pt>
                <c:pt idx="98">
                  <c:v>0.96324789952635448</c:v>
                </c:pt>
                <c:pt idx="99">
                  <c:v>0.96795868559193166</c:v>
                </c:pt>
                <c:pt idx="100">
                  <c:v>0.97199828105040498</c:v>
                </c:pt>
                <c:pt idx="101">
                  <c:v>0.97631521240736097</c:v>
                </c:pt>
                <c:pt idx="102">
                  <c:v>0.98014984343038403</c:v>
                </c:pt>
                <c:pt idx="103">
                  <c:v>0.98336701531833592</c:v>
                </c:pt>
                <c:pt idx="104">
                  <c:v>0.9861899551699137</c:v>
                </c:pt>
                <c:pt idx="105">
                  <c:v>0.98896135205042668</c:v>
                </c:pt>
                <c:pt idx="106">
                  <c:v>0.99142998114190173</c:v>
                </c:pt>
                <c:pt idx="107">
                  <c:v>0.99297347804847869</c:v>
                </c:pt>
                <c:pt idx="108">
                  <c:v>0.99421232052725272</c:v>
                </c:pt>
                <c:pt idx="109">
                  <c:v>0.99491294269909347</c:v>
                </c:pt>
                <c:pt idx="110">
                  <c:v>0.99597096971861188</c:v>
                </c:pt>
                <c:pt idx="111">
                  <c:v>0.99682856023571631</c:v>
                </c:pt>
                <c:pt idx="112">
                  <c:v>0.99751439115963803</c:v>
                </c:pt>
                <c:pt idx="113">
                  <c:v>0.99758283841403916</c:v>
                </c:pt>
                <c:pt idx="114">
                  <c:v>0.99758283841403916</c:v>
                </c:pt>
                <c:pt idx="115">
                  <c:v>0.99891842772869222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</c:numCache>
            </c:numRef>
          </c:xVal>
          <c:yVal>
            <c:numRef>
              <c:f>Table!$A$617:$A$735</c:f>
              <c:numCache>
                <c:formatCode>????0.00</c:formatCode>
                <c:ptCount val="119"/>
                <c:pt idx="0">
                  <c:v>1.4870243072509766</c:v>
                </c:pt>
                <c:pt idx="1">
                  <c:v>1.5743272304534912</c:v>
                </c:pt>
                <c:pt idx="2">
                  <c:v>1.7827692031860352</c:v>
                </c:pt>
                <c:pt idx="3">
                  <c:v>1.9782832860946655</c:v>
                </c:pt>
                <c:pt idx="4">
                  <c:v>2.1413979530334473</c:v>
                </c:pt>
                <c:pt idx="5">
                  <c:v>2.3331613540649414</c:v>
                </c:pt>
                <c:pt idx="6">
                  <c:v>2.5605959892272949</c:v>
                </c:pt>
                <c:pt idx="7">
                  <c:v>2.8037517070770264</c:v>
                </c:pt>
                <c:pt idx="8">
                  <c:v>3.0767531394958496</c:v>
                </c:pt>
                <c:pt idx="9">
                  <c:v>3.3686678409576416</c:v>
                </c:pt>
                <c:pt idx="10">
                  <c:v>3.6739091873168945</c:v>
                </c:pt>
                <c:pt idx="11">
                  <c:v>4.0173754692077637</c:v>
                </c:pt>
                <c:pt idx="12">
                  <c:v>4.3984284400939941</c:v>
                </c:pt>
                <c:pt idx="13">
                  <c:v>4.8054170608520508</c:v>
                </c:pt>
                <c:pt idx="14">
                  <c:v>5.2477574348449707</c:v>
                </c:pt>
                <c:pt idx="15">
                  <c:v>5.7544183731079102</c:v>
                </c:pt>
                <c:pt idx="16">
                  <c:v>6.2851791381835938</c:v>
                </c:pt>
                <c:pt idx="17">
                  <c:v>6.876349925994873</c:v>
                </c:pt>
                <c:pt idx="18">
                  <c:v>7.5282497406005859</c:v>
                </c:pt>
                <c:pt idx="19">
                  <c:v>8.2390432357788086</c:v>
                </c:pt>
                <c:pt idx="20">
                  <c:v>9.0206203460693359</c:v>
                </c:pt>
                <c:pt idx="21">
                  <c:v>9.8639650344848633</c:v>
                </c:pt>
                <c:pt idx="22">
                  <c:v>10.769554138183594</c:v>
                </c:pt>
                <c:pt idx="23">
                  <c:v>11.870817184448242</c:v>
                </c:pt>
                <c:pt idx="24">
                  <c:v>12.87009334564209</c:v>
                </c:pt>
                <c:pt idx="25">
                  <c:v>14.164556503295898</c:v>
                </c:pt>
                <c:pt idx="26">
                  <c:v>15.458779335021973</c:v>
                </c:pt>
                <c:pt idx="27">
                  <c:v>16.856185913085938</c:v>
                </c:pt>
                <c:pt idx="28">
                  <c:v>18.486534118652344</c:v>
                </c:pt>
                <c:pt idx="29">
                  <c:v>20.286380767822266</c:v>
                </c:pt>
                <c:pt idx="30">
                  <c:v>22.182947158813477</c:v>
                </c:pt>
                <c:pt idx="31">
                  <c:v>24.289314270019531</c:v>
                </c:pt>
                <c:pt idx="32">
                  <c:v>26.567571640014648</c:v>
                </c:pt>
                <c:pt idx="33">
                  <c:v>28.964254379272461</c:v>
                </c:pt>
                <c:pt idx="34">
                  <c:v>31.412557601928711</c:v>
                </c:pt>
                <c:pt idx="35">
                  <c:v>33.583087921142578</c:v>
                </c:pt>
                <c:pt idx="36">
                  <c:v>36.816993713378906</c:v>
                </c:pt>
                <c:pt idx="37">
                  <c:v>40.039257049560547</c:v>
                </c:pt>
                <c:pt idx="38">
                  <c:v>44.206306457519531</c:v>
                </c:pt>
                <c:pt idx="39">
                  <c:v>48.555126190185547</c:v>
                </c:pt>
                <c:pt idx="40">
                  <c:v>52.642124176025391</c:v>
                </c:pt>
                <c:pt idx="41">
                  <c:v>57.886642456054688</c:v>
                </c:pt>
                <c:pt idx="42">
                  <c:v>63.593708038330078</c:v>
                </c:pt>
                <c:pt idx="43">
                  <c:v>69.513153076171875</c:v>
                </c:pt>
                <c:pt idx="44">
                  <c:v>76.339576721191406</c:v>
                </c:pt>
                <c:pt idx="45">
                  <c:v>83.770706176757813</c:v>
                </c:pt>
                <c:pt idx="46">
                  <c:v>91.8643798828125</c:v>
                </c:pt>
                <c:pt idx="47">
                  <c:v>99.982963562011719</c:v>
                </c:pt>
                <c:pt idx="48">
                  <c:v>110.15373229980469</c:v>
                </c:pt>
                <c:pt idx="49">
                  <c:v>119.92069244384766</c:v>
                </c:pt>
                <c:pt idx="50">
                  <c:v>132.232666015625</c:v>
                </c:pt>
                <c:pt idx="51">
                  <c:v>143.73381042480469</c:v>
                </c:pt>
                <c:pt idx="52">
                  <c:v>158.07861328125</c:v>
                </c:pt>
                <c:pt idx="53">
                  <c:v>172.76417541503906</c:v>
                </c:pt>
                <c:pt idx="54">
                  <c:v>188.65345764160156</c:v>
                </c:pt>
                <c:pt idx="55">
                  <c:v>206.83979797363281</c:v>
                </c:pt>
                <c:pt idx="56">
                  <c:v>226.971923828125</c:v>
                </c:pt>
                <c:pt idx="57">
                  <c:v>248.83226013183594</c:v>
                </c:pt>
                <c:pt idx="58">
                  <c:v>271.87994384765625</c:v>
                </c:pt>
                <c:pt idx="59">
                  <c:v>297.96575927734375</c:v>
                </c:pt>
                <c:pt idx="60">
                  <c:v>325.71734619140625</c:v>
                </c:pt>
                <c:pt idx="61">
                  <c:v>356.8931884765625</c:v>
                </c:pt>
                <c:pt idx="62">
                  <c:v>391.62069702148437</c:v>
                </c:pt>
                <c:pt idx="63">
                  <c:v>428.0755615234375</c:v>
                </c:pt>
                <c:pt idx="64">
                  <c:v>467.8653564453125</c:v>
                </c:pt>
                <c:pt idx="65">
                  <c:v>511.60244750976563</c:v>
                </c:pt>
                <c:pt idx="66">
                  <c:v>560.50360107421875</c:v>
                </c:pt>
                <c:pt idx="67">
                  <c:v>612.85626220703125</c:v>
                </c:pt>
                <c:pt idx="68">
                  <c:v>670.787109375</c:v>
                </c:pt>
                <c:pt idx="69">
                  <c:v>733.86871337890625</c:v>
                </c:pt>
                <c:pt idx="70">
                  <c:v>803.683837890625</c:v>
                </c:pt>
                <c:pt idx="71">
                  <c:v>878.5648193359375</c:v>
                </c:pt>
                <c:pt idx="72">
                  <c:v>961.98388671875</c:v>
                </c:pt>
                <c:pt idx="73">
                  <c:v>1047.2935791015625</c:v>
                </c:pt>
                <c:pt idx="74">
                  <c:v>1148.138427734375</c:v>
                </c:pt>
                <c:pt idx="75">
                  <c:v>1257.3497314453125</c:v>
                </c:pt>
                <c:pt idx="76">
                  <c:v>1377.5286865234375</c:v>
                </c:pt>
                <c:pt idx="77">
                  <c:v>1507.552978515625</c:v>
                </c:pt>
                <c:pt idx="78">
                  <c:v>1647.216796875</c:v>
                </c:pt>
                <c:pt idx="79">
                  <c:v>1807.3441162109375</c:v>
                </c:pt>
                <c:pt idx="80">
                  <c:v>1978.230712890625</c:v>
                </c:pt>
                <c:pt idx="81">
                  <c:v>2155.401611328125</c:v>
                </c:pt>
                <c:pt idx="82">
                  <c:v>2365.459716796875</c:v>
                </c:pt>
                <c:pt idx="83">
                  <c:v>2588.0927734375</c:v>
                </c:pt>
                <c:pt idx="84">
                  <c:v>2827.990234375</c:v>
                </c:pt>
                <c:pt idx="85">
                  <c:v>3095.387939453125</c:v>
                </c:pt>
                <c:pt idx="86">
                  <c:v>3387.201904296875</c:v>
                </c:pt>
                <c:pt idx="87">
                  <c:v>3705.329345703125</c:v>
                </c:pt>
                <c:pt idx="88">
                  <c:v>4058.8623046875</c:v>
                </c:pt>
                <c:pt idx="89">
                  <c:v>4434.1650390625</c:v>
                </c:pt>
                <c:pt idx="90">
                  <c:v>4844.50341796875</c:v>
                </c:pt>
                <c:pt idx="91">
                  <c:v>5303.28662109375</c:v>
                </c:pt>
                <c:pt idx="92">
                  <c:v>5806.0048828125</c:v>
                </c:pt>
                <c:pt idx="93">
                  <c:v>6353.31787109375</c:v>
                </c:pt>
                <c:pt idx="94">
                  <c:v>6944.16162109375</c:v>
                </c:pt>
                <c:pt idx="95">
                  <c:v>7602.1083984375</c:v>
                </c:pt>
                <c:pt idx="96">
                  <c:v>8312.9404296875</c:v>
                </c:pt>
                <c:pt idx="97">
                  <c:v>9092.2890625</c:v>
                </c:pt>
                <c:pt idx="98">
                  <c:v>9953.4697265625</c:v>
                </c:pt>
                <c:pt idx="99">
                  <c:v>10893.1201171875</c:v>
                </c:pt>
                <c:pt idx="100">
                  <c:v>11893.9716796875</c:v>
                </c:pt>
                <c:pt idx="101">
                  <c:v>12992.8955078125</c:v>
                </c:pt>
                <c:pt idx="102">
                  <c:v>14293.09375</c:v>
                </c:pt>
                <c:pt idx="103">
                  <c:v>15594.1298828125</c:v>
                </c:pt>
                <c:pt idx="104">
                  <c:v>17094.009765625</c:v>
                </c:pt>
                <c:pt idx="105">
                  <c:v>18693.4921875</c:v>
                </c:pt>
                <c:pt idx="106">
                  <c:v>20393.2109375</c:v>
                </c:pt>
                <c:pt idx="107">
                  <c:v>22293.62890625</c:v>
                </c:pt>
                <c:pt idx="108">
                  <c:v>24394.32421875</c:v>
                </c:pt>
                <c:pt idx="109">
                  <c:v>26695.080078125</c:v>
                </c:pt>
                <c:pt idx="110">
                  <c:v>29295.568359375</c:v>
                </c:pt>
                <c:pt idx="111">
                  <c:v>31995.552734375</c:v>
                </c:pt>
                <c:pt idx="112">
                  <c:v>34995.55078125</c:v>
                </c:pt>
                <c:pt idx="113">
                  <c:v>38296.70703125</c:v>
                </c:pt>
                <c:pt idx="114">
                  <c:v>41892.23828125</c:v>
                </c:pt>
                <c:pt idx="115">
                  <c:v>45790.60546875</c:v>
                </c:pt>
                <c:pt idx="116">
                  <c:v>50084.66796875</c:v>
                </c:pt>
                <c:pt idx="117">
                  <c:v>54780.1484375</c:v>
                </c:pt>
                <c:pt idx="118">
                  <c:v>59479.92578125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82432"/>
        <c:axId val="104121856"/>
      </c:scatterChart>
      <c:valAx>
        <c:axId val="104082432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/>
                  <a:t>Mercury Saturation</a:t>
                </a:r>
              </a:p>
            </c:rich>
          </c:tx>
          <c:layout>
            <c:manualLayout>
              <c:xMode val="edge"/>
              <c:yMode val="edge"/>
              <c:x val="0.43662674650698602"/>
              <c:y val="0.9661665975963530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04121856"/>
        <c:crossesAt val="0.1"/>
        <c:crossBetween val="midCat"/>
        <c:majorUnit val="0.2"/>
        <c:minorUnit val="0.1"/>
      </c:valAx>
      <c:valAx>
        <c:axId val="104121856"/>
        <c:scaling>
          <c:logBase val="10"/>
          <c:orientation val="minMax"/>
          <c:max val="100000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/>
                  <a:t>Injection Pressure, psia</a:t>
                </a:r>
              </a:p>
            </c:rich>
          </c:tx>
          <c:layout>
            <c:manualLayout>
              <c:xMode val="edge"/>
              <c:yMode val="edge"/>
              <c:x val="7.4850299401198013E-3"/>
              <c:y val="0.39974989968359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04082432"/>
        <c:crosses val="max"/>
        <c:crossBetween val="midCat"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575782385000044"/>
          <c:y val="3.592406212381348E-2"/>
          <c:w val="0.22604790419161677"/>
          <c:h val="0.139933429373959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sz="1200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322" r="0.750000000000003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2</xdr:row>
      <xdr:rowOff>133350</xdr:rowOff>
    </xdr:to>
    <xdr:pic>
      <xdr:nvPicPr>
        <xdr:cNvPr id="3" name="Picture 3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7275" cy="457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209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466725</xdr:colOff>
      <xdr:row>2</xdr:row>
      <xdr:rowOff>133350</xdr:rowOff>
    </xdr:to>
    <xdr:pic>
      <xdr:nvPicPr>
        <xdr:cNvPr id="2093" name="Picture 3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10017" cy="463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3117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466725</xdr:colOff>
      <xdr:row>2</xdr:row>
      <xdr:rowOff>133350</xdr:rowOff>
    </xdr:to>
    <xdr:pic>
      <xdr:nvPicPr>
        <xdr:cNvPr id="3119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10017" cy="463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10</xdr:col>
      <xdr:colOff>9525</xdr:colOff>
      <xdr:row>56</xdr:row>
      <xdr:rowOff>152400</xdr:rowOff>
    </xdr:to>
    <xdr:graphicFrame macro="">
      <xdr:nvGraphicFramePr>
        <xdr:cNvPr id="414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466725</xdr:colOff>
      <xdr:row>2</xdr:row>
      <xdr:rowOff>133350</xdr:rowOff>
    </xdr:to>
    <xdr:pic>
      <xdr:nvPicPr>
        <xdr:cNvPr id="4144" name="Picture 6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10017" cy="463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10</xdr:col>
      <xdr:colOff>0</xdr:colOff>
      <xdr:row>56</xdr:row>
      <xdr:rowOff>152400</xdr:rowOff>
    </xdr:to>
    <xdr:graphicFrame macro="">
      <xdr:nvGraphicFramePr>
        <xdr:cNvPr id="5165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466725</xdr:colOff>
      <xdr:row>2</xdr:row>
      <xdr:rowOff>133350</xdr:rowOff>
    </xdr:to>
    <xdr:pic>
      <xdr:nvPicPr>
        <xdr:cNvPr id="5167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10017" cy="463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466725</xdr:colOff>
      <xdr:row>2</xdr:row>
      <xdr:rowOff>133350</xdr:rowOff>
    </xdr:to>
    <xdr:pic>
      <xdr:nvPicPr>
        <xdr:cNvPr id="6174" name="Picture 2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10017" cy="463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showGridLines="0" workbookViewId="0">
      <pane xSplit="2" ySplit="17" topLeftCell="C18" activePane="bottomRight" state="frozen"/>
      <selection pane="topRight" activeCell="C1" sqref="C1"/>
      <selection pane="bottomLeft" activeCell="A17" sqref="A17"/>
      <selection pane="bottomRight" activeCell="B33" sqref="B33"/>
    </sheetView>
  </sheetViews>
  <sheetFormatPr defaultColWidth="8.85546875" defaultRowHeight="12.75" x14ac:dyDescent="0.2"/>
  <cols>
    <col min="1" max="1" width="8.42578125" style="70" customWidth="1"/>
    <col min="2" max="2" width="8.85546875" style="70"/>
    <col min="3" max="5" width="11.7109375" style="70" customWidth="1"/>
    <col min="6" max="6" width="20.5703125" style="70" customWidth="1"/>
    <col min="7" max="7" width="8.85546875" style="70" customWidth="1"/>
    <col min="8" max="8" width="8.85546875" style="70"/>
    <col min="9" max="9" width="8.85546875" style="70" customWidth="1"/>
    <col min="10" max="16384" width="8.85546875" style="70"/>
  </cols>
  <sheetData>
    <row r="1" spans="1:14" x14ac:dyDescent="0.2">
      <c r="F1" s="14"/>
    </row>
    <row r="3" spans="1:14" x14ac:dyDescent="0.2">
      <c r="I3" s="14"/>
    </row>
    <row r="5" spans="1:14" ht="15.75" x14ac:dyDescent="0.25">
      <c r="A5" s="101" t="s">
        <v>8</v>
      </c>
      <c r="B5" s="101"/>
      <c r="C5" s="101"/>
      <c r="D5" s="101"/>
      <c r="E5" s="101"/>
      <c r="F5" s="101"/>
      <c r="G5" s="64"/>
      <c r="H5" s="117"/>
    </row>
    <row r="6" spans="1:14" x14ac:dyDescent="0.2">
      <c r="A6" s="1"/>
      <c r="B6" s="1"/>
      <c r="C6" s="1"/>
      <c r="D6" s="117"/>
      <c r="E6" s="1"/>
      <c r="F6" s="1"/>
      <c r="G6" s="117"/>
      <c r="H6" s="117"/>
    </row>
    <row r="7" spans="1:14" x14ac:dyDescent="0.2">
      <c r="A7" s="109" t="s">
        <v>67</v>
      </c>
      <c r="B7" s="109"/>
      <c r="C7" s="62"/>
      <c r="D7" s="1"/>
      <c r="E7" s="117"/>
      <c r="F7" s="118" t="s">
        <v>74</v>
      </c>
      <c r="N7"/>
    </row>
    <row r="8" spans="1:14" x14ac:dyDescent="0.2">
      <c r="A8" s="30" t="s">
        <v>77</v>
      </c>
      <c r="B8" s="109"/>
      <c r="C8" s="65"/>
      <c r="D8" s="1"/>
      <c r="E8" s="1"/>
      <c r="F8" s="119" t="s">
        <v>75</v>
      </c>
    </row>
    <row r="9" spans="1:14" x14ac:dyDescent="0.2">
      <c r="A9" s="128" t="s">
        <v>78</v>
      </c>
      <c r="B9" s="109"/>
      <c r="D9" s="1"/>
      <c r="E9" s="117"/>
    </row>
    <row r="10" spans="1:14" x14ac:dyDescent="0.2">
      <c r="A10" s="109"/>
      <c r="B10" s="109"/>
      <c r="D10" s="1"/>
      <c r="E10" s="117"/>
      <c r="F10" s="117"/>
      <c r="G10" s="1"/>
    </row>
    <row r="11" spans="1:14" x14ac:dyDescent="0.2">
      <c r="A11" s="114"/>
      <c r="B11" s="114"/>
      <c r="C11" s="124" t="s">
        <v>76</v>
      </c>
      <c r="D11" s="125"/>
      <c r="E11" s="127"/>
      <c r="F11" s="126"/>
    </row>
    <row r="12" spans="1:14" x14ac:dyDescent="0.2">
      <c r="A12" s="8"/>
      <c r="B12" s="8"/>
      <c r="C12" s="123"/>
      <c r="D12" s="123"/>
      <c r="E12" s="122"/>
      <c r="F12" s="50" t="s">
        <v>20</v>
      </c>
      <c r="G12" s="117"/>
    </row>
    <row r="13" spans="1:14" x14ac:dyDescent="0.2">
      <c r="A13" s="8"/>
      <c r="B13" s="8"/>
      <c r="C13" s="122"/>
      <c r="D13" s="123" t="s">
        <v>57</v>
      </c>
      <c r="E13" s="122"/>
      <c r="F13" s="50" t="s">
        <v>43</v>
      </c>
      <c r="G13" s="1"/>
    </row>
    <row r="14" spans="1:14" x14ac:dyDescent="0.2">
      <c r="A14" s="8"/>
      <c r="B14" s="8" t="s">
        <v>5</v>
      </c>
      <c r="C14" s="123" t="s">
        <v>3</v>
      </c>
      <c r="D14" s="122"/>
      <c r="E14" s="37" t="s">
        <v>36</v>
      </c>
      <c r="F14" s="50" t="s">
        <v>54</v>
      </c>
      <c r="G14" s="1"/>
      <c r="H14" s="115"/>
    </row>
    <row r="15" spans="1:14" x14ac:dyDescent="0.2">
      <c r="A15" s="8" t="s">
        <v>5</v>
      </c>
      <c r="B15" s="8" t="s">
        <v>27</v>
      </c>
      <c r="C15" s="37" t="s">
        <v>4</v>
      </c>
      <c r="D15" s="37" t="s">
        <v>14</v>
      </c>
      <c r="E15" s="37" t="s">
        <v>37</v>
      </c>
      <c r="F15" s="50" t="s">
        <v>1</v>
      </c>
      <c r="G15" s="1"/>
      <c r="I15" s="115"/>
    </row>
    <row r="16" spans="1:14" x14ac:dyDescent="0.2">
      <c r="A16" s="25" t="s">
        <v>32</v>
      </c>
      <c r="B16" s="25" t="s">
        <v>66</v>
      </c>
      <c r="C16" s="120" t="s">
        <v>11</v>
      </c>
      <c r="D16" s="120" t="s">
        <v>58</v>
      </c>
      <c r="E16" s="120" t="s">
        <v>59</v>
      </c>
      <c r="F16" s="121" t="s">
        <v>51</v>
      </c>
      <c r="G16" s="1"/>
      <c r="I16" s="115"/>
    </row>
    <row r="17" spans="1:9" x14ac:dyDescent="0.2">
      <c r="A17" s="117"/>
      <c r="B17" s="117"/>
      <c r="C17" s="117"/>
      <c r="D17" s="117"/>
      <c r="E17" s="117"/>
      <c r="F17" s="117"/>
      <c r="G17" s="2"/>
      <c r="H17" s="2"/>
    </row>
    <row r="18" spans="1:9" x14ac:dyDescent="0.2">
      <c r="A18" s="35" t="s">
        <v>68</v>
      </c>
      <c r="B18" s="108">
        <v>0</v>
      </c>
      <c r="C18" s="6">
        <v>24.593316592269844</v>
      </c>
      <c r="D18" s="24">
        <v>0.22421889649053736</v>
      </c>
      <c r="E18" s="7">
        <v>2.6750620078364955</v>
      </c>
      <c r="F18" s="24">
        <v>0.24878301602991165</v>
      </c>
      <c r="G18" s="24"/>
      <c r="H18" s="7"/>
      <c r="I18" s="24"/>
    </row>
    <row r="19" spans="1:9" x14ac:dyDescent="0.2">
      <c r="A19" s="35" t="s">
        <v>69</v>
      </c>
      <c r="B19" s="108">
        <v>0</v>
      </c>
      <c r="C19" s="6">
        <v>70.024154203287338</v>
      </c>
      <c r="D19" s="24">
        <v>0.25937635562369549</v>
      </c>
      <c r="E19" s="7">
        <v>2.6735002682030076</v>
      </c>
      <c r="F19" s="24">
        <v>0.16951697950595151</v>
      </c>
      <c r="G19" s="24"/>
      <c r="H19" s="7"/>
      <c r="I19" s="24"/>
    </row>
    <row r="20" spans="1:9" x14ac:dyDescent="0.2">
      <c r="A20" s="35" t="s">
        <v>70</v>
      </c>
      <c r="B20" s="108">
        <v>0</v>
      </c>
      <c r="C20" s="6">
        <v>129.0310883988123</v>
      </c>
      <c r="D20" s="24">
        <v>0.28192322762664823</v>
      </c>
      <c r="E20" s="7">
        <v>2.6724391219431127</v>
      </c>
      <c r="F20" s="24">
        <v>0.15464793686702916</v>
      </c>
      <c r="G20" s="24"/>
      <c r="H20" s="7"/>
      <c r="I20" s="24"/>
    </row>
    <row r="21" spans="1:9" x14ac:dyDescent="0.2">
      <c r="A21" s="35" t="s">
        <v>71</v>
      </c>
      <c r="B21" s="108">
        <v>0</v>
      </c>
      <c r="C21" s="6">
        <v>20.182213411296051</v>
      </c>
      <c r="D21" s="24">
        <v>0.23063301949749149</v>
      </c>
      <c r="E21" s="7">
        <v>2.6498834970880143</v>
      </c>
      <c r="F21" s="24">
        <v>0.25148213885322362</v>
      </c>
      <c r="G21" s="24"/>
      <c r="H21" s="7"/>
      <c r="I21" s="24"/>
    </row>
    <row r="22" spans="1:9" x14ac:dyDescent="0.2">
      <c r="A22" s="35" t="s">
        <v>72</v>
      </c>
      <c r="B22" s="108">
        <v>0</v>
      </c>
      <c r="C22" s="6">
        <v>3.0969943395212023</v>
      </c>
      <c r="D22" s="24">
        <v>0.20436240159403174</v>
      </c>
      <c r="E22" s="7">
        <v>2.680143401188364</v>
      </c>
      <c r="F22" s="24">
        <v>0.34227395695185103</v>
      </c>
      <c r="G22" s="24"/>
      <c r="H22" s="7"/>
      <c r="I22" s="24"/>
    </row>
    <row r="23" spans="1:9" x14ac:dyDescent="0.2">
      <c r="A23" s="35" t="s">
        <v>73</v>
      </c>
      <c r="B23" s="108">
        <v>0</v>
      </c>
      <c r="C23" s="6">
        <v>8.874245638097225</v>
      </c>
      <c r="D23" s="24">
        <v>0.20667681609127561</v>
      </c>
      <c r="E23" s="7">
        <v>2.6387621396910372</v>
      </c>
      <c r="F23" s="24">
        <v>0.34421731409519674</v>
      </c>
      <c r="G23" s="24"/>
      <c r="H23" s="7"/>
      <c r="I23" s="24"/>
    </row>
  </sheetData>
  <conditionalFormatting sqref="H18:H23">
    <cfRule type="cellIs" dxfId="1" priority="1" stopIfTrue="1" operator="lessThan">
      <formula>-0.02</formula>
    </cfRule>
    <cfRule type="cellIs" dxfId="0" priority="2" stopIfTrue="1" operator="greaterThan">
      <formula>0.02</formula>
    </cfRule>
  </conditionalFormatting>
  <printOptions horizontalCentered="1"/>
  <pageMargins left="0" right="0" top="0.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2"/>
  <sheetViews>
    <sheetView showGridLines="0" zoomScaleNormal="100" workbookViewId="0">
      <selection activeCell="A8" sqref="A8:A9"/>
    </sheetView>
  </sheetViews>
  <sheetFormatPr defaultColWidth="8.85546875" defaultRowHeight="12.75" x14ac:dyDescent="0.2"/>
  <cols>
    <col min="1" max="2" width="8.85546875" style="70"/>
    <col min="3" max="3" width="11.140625" style="70" customWidth="1"/>
    <col min="4" max="5" width="8.85546875" style="70"/>
    <col min="6" max="6" width="10.5703125" style="70" customWidth="1"/>
    <col min="7" max="9" width="8.85546875" style="70"/>
    <col min="10" max="10" width="9.7109375" style="70" customWidth="1"/>
    <col min="11" max="16384" width="8.85546875" style="70"/>
  </cols>
  <sheetData>
    <row r="1" spans="1:13" x14ac:dyDescent="0.2">
      <c r="J1" s="87"/>
    </row>
    <row r="5" spans="1:13" ht="15.75" x14ac:dyDescent="0.25">
      <c r="A5" s="101" t="s">
        <v>44</v>
      </c>
      <c r="B5" s="64"/>
      <c r="C5" s="64"/>
      <c r="D5" s="64"/>
      <c r="E5" s="64"/>
      <c r="F5" s="64"/>
      <c r="G5" s="64"/>
      <c r="H5" s="64"/>
      <c r="I5" s="64"/>
      <c r="J5" s="76"/>
      <c r="K5" s="117"/>
      <c r="L5" s="117"/>
      <c r="M5" s="117"/>
    </row>
    <row r="6" spans="1:13" x14ac:dyDescent="0.2">
      <c r="A6" s="1"/>
      <c r="B6" s="117"/>
      <c r="C6" s="117"/>
      <c r="D6" s="1"/>
      <c r="E6" s="117"/>
      <c r="F6" s="117"/>
      <c r="G6" s="117"/>
      <c r="H6" s="1"/>
      <c r="I6" s="117"/>
      <c r="J6" s="117"/>
      <c r="K6" s="117"/>
      <c r="L6" s="117"/>
      <c r="M6" s="117"/>
    </row>
    <row r="7" spans="1:13" x14ac:dyDescent="0.2">
      <c r="A7" s="30" t="str">
        <f>Summary!A7</f>
        <v>Shell Exploration &amp; Production Company</v>
      </c>
      <c r="B7" s="1"/>
      <c r="C7" s="1"/>
      <c r="D7" s="117"/>
      <c r="E7" s="1"/>
      <c r="F7" s="1"/>
      <c r="G7" s="89"/>
      <c r="H7" s="30" t="s">
        <v>60</v>
      </c>
      <c r="I7" s="1"/>
      <c r="K7" s="117"/>
      <c r="L7" s="117"/>
      <c r="M7" s="117"/>
    </row>
    <row r="8" spans="1:13" x14ac:dyDescent="0.2">
      <c r="A8" s="30" t="s">
        <v>77</v>
      </c>
      <c r="B8" s="1"/>
      <c r="C8" s="1"/>
      <c r="D8" s="1"/>
      <c r="E8" s="1"/>
      <c r="F8" s="1"/>
      <c r="G8" s="83"/>
      <c r="H8" s="30" t="str">
        <f>Summary!F7</f>
        <v>Offshore</v>
      </c>
      <c r="I8" s="1"/>
      <c r="J8" s="31"/>
      <c r="K8" s="117"/>
      <c r="L8" s="58"/>
      <c r="M8" s="117"/>
    </row>
    <row r="9" spans="1:13" x14ac:dyDescent="0.2">
      <c r="A9" s="128" t="s">
        <v>78</v>
      </c>
      <c r="B9" s="1"/>
      <c r="C9" s="1"/>
      <c r="D9" s="1"/>
      <c r="E9" s="1"/>
      <c r="F9" s="1"/>
      <c r="G9" s="83"/>
      <c r="H9" s="30" t="str">
        <f>Summary!F8</f>
        <v>HH-77445</v>
      </c>
      <c r="I9" s="1"/>
      <c r="J9" s="31"/>
      <c r="K9" s="117"/>
      <c r="L9" s="58"/>
      <c r="M9" s="117"/>
    </row>
    <row r="10" spans="1:13" x14ac:dyDescent="0.2">
      <c r="B10" s="1"/>
      <c r="C10" s="1"/>
      <c r="D10" s="1"/>
      <c r="E10" s="1"/>
      <c r="F10" s="1"/>
      <c r="G10" s="89"/>
      <c r="I10" s="1"/>
      <c r="J10" s="98"/>
      <c r="K10" s="117"/>
      <c r="L10" s="58"/>
      <c r="M10" s="117"/>
    </row>
    <row r="11" spans="1:13" x14ac:dyDescent="0.2">
      <c r="A11" s="42"/>
      <c r="B11" s="1"/>
      <c r="C11" s="1"/>
      <c r="D11" s="117"/>
      <c r="E11" s="1"/>
      <c r="F11" s="1"/>
      <c r="G11" s="89"/>
      <c r="H11" s="1"/>
      <c r="I11" s="1"/>
      <c r="J11" s="44"/>
      <c r="K11" s="117"/>
      <c r="L11" s="58"/>
      <c r="M11" s="117"/>
    </row>
    <row r="12" spans="1:13" x14ac:dyDescent="0.2">
      <c r="A12" s="17"/>
      <c r="B12" s="59"/>
      <c r="C12" s="59"/>
      <c r="D12" s="59"/>
      <c r="E12" s="59"/>
      <c r="F12" s="77"/>
      <c r="G12" s="77"/>
      <c r="H12" s="77"/>
      <c r="I12" s="77"/>
      <c r="J12" s="77"/>
      <c r="K12" s="117"/>
      <c r="L12" s="58"/>
      <c r="M12" s="117"/>
    </row>
    <row r="13" spans="1:13" x14ac:dyDescent="0.2">
      <c r="A13" s="59"/>
      <c r="B13" s="59"/>
      <c r="C13" s="59"/>
      <c r="D13" s="59"/>
      <c r="E13" s="59"/>
      <c r="F13" s="59"/>
      <c r="G13" s="59"/>
      <c r="H13" s="59"/>
      <c r="I13" s="77"/>
      <c r="J13" s="77"/>
      <c r="K13" s="1"/>
      <c r="L13" s="58"/>
      <c r="M13" s="117"/>
    </row>
    <row r="14" spans="1:13" x14ac:dyDescent="0.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1"/>
      <c r="L14" s="27"/>
      <c r="M14" s="27"/>
    </row>
    <row r="15" spans="1:13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1"/>
      <c r="L15" s="27"/>
      <c r="M15" s="27"/>
    </row>
    <row r="16" spans="1:13" x14ac:dyDescent="0.2">
      <c r="A16" s="53"/>
      <c r="B16" s="47"/>
      <c r="C16" s="47"/>
      <c r="D16" s="104"/>
      <c r="E16" s="90"/>
      <c r="F16" s="61"/>
      <c r="G16" s="61"/>
      <c r="H16" s="61"/>
      <c r="I16" s="61"/>
      <c r="J16" s="61"/>
      <c r="K16" s="1"/>
      <c r="L16" s="27"/>
      <c r="M16" s="27"/>
    </row>
    <row r="17" spans="1:13" x14ac:dyDescent="0.2">
      <c r="A17" s="99"/>
      <c r="B17" s="47"/>
      <c r="C17" s="47"/>
      <c r="D17" s="104"/>
      <c r="E17" s="90"/>
      <c r="F17" s="61"/>
      <c r="G17" s="61"/>
      <c r="H17" s="61"/>
      <c r="I17" s="61"/>
      <c r="J17" s="61"/>
      <c r="K17" s="1"/>
      <c r="L17" s="27"/>
      <c r="M17" s="27"/>
    </row>
    <row r="18" spans="1:13" x14ac:dyDescent="0.2">
      <c r="A18" s="99"/>
      <c r="B18" s="47"/>
      <c r="C18" s="47"/>
      <c r="D18" s="104"/>
      <c r="E18" s="90"/>
      <c r="F18" s="61"/>
      <c r="G18" s="61"/>
      <c r="H18" s="61"/>
      <c r="I18" s="61"/>
      <c r="J18" s="61"/>
      <c r="K18" s="1"/>
      <c r="L18" s="27"/>
      <c r="M18" s="27"/>
    </row>
    <row r="19" spans="1:13" x14ac:dyDescent="0.2">
      <c r="A19" s="99"/>
      <c r="B19" s="47"/>
      <c r="C19" s="47"/>
      <c r="D19" s="104"/>
      <c r="E19" s="90"/>
      <c r="F19" s="61"/>
      <c r="G19" s="61"/>
      <c r="H19" s="61"/>
      <c r="I19" s="61"/>
      <c r="J19" s="61"/>
      <c r="K19" s="1"/>
      <c r="L19" s="91"/>
      <c r="M19" s="91"/>
    </row>
    <row r="20" spans="1:13" x14ac:dyDescent="0.2">
      <c r="A20" s="99"/>
      <c r="B20" s="47"/>
      <c r="C20" s="47"/>
      <c r="D20" s="104"/>
      <c r="E20" s="90"/>
      <c r="F20" s="61"/>
      <c r="G20" s="61"/>
      <c r="H20" s="61"/>
      <c r="I20" s="61"/>
      <c r="J20" s="61"/>
      <c r="K20" s="1"/>
      <c r="L20" s="69"/>
      <c r="M20" s="72"/>
    </row>
    <row r="21" spans="1:13" x14ac:dyDescent="0.2">
      <c r="A21" s="99"/>
      <c r="B21" s="47"/>
      <c r="C21" s="47"/>
      <c r="D21" s="104"/>
      <c r="E21" s="90"/>
      <c r="F21" s="61"/>
      <c r="G21" s="61"/>
      <c r="H21" s="61"/>
      <c r="I21" s="61"/>
      <c r="J21" s="61"/>
      <c r="K21" s="1"/>
      <c r="L21" s="69"/>
      <c r="M21" s="72"/>
    </row>
    <row r="22" spans="1:13" x14ac:dyDescent="0.2">
      <c r="A22" s="99"/>
      <c r="B22" s="47"/>
      <c r="C22" s="47"/>
      <c r="D22" s="104"/>
      <c r="E22" s="90"/>
      <c r="F22" s="61"/>
      <c r="G22" s="61"/>
      <c r="H22" s="61"/>
      <c r="I22" s="61"/>
      <c r="J22" s="61"/>
      <c r="K22" s="1"/>
      <c r="L22" s="69"/>
      <c r="M22" s="72"/>
    </row>
    <row r="23" spans="1:13" x14ac:dyDescent="0.2">
      <c r="A23" s="102"/>
      <c r="B23" s="47"/>
      <c r="C23" s="47"/>
      <c r="D23" s="104"/>
      <c r="E23" s="90"/>
      <c r="F23" s="61"/>
      <c r="G23" s="61"/>
      <c r="H23" s="61"/>
      <c r="I23" s="61"/>
      <c r="J23" s="61"/>
      <c r="K23" s="1"/>
      <c r="L23" s="69"/>
      <c r="M23" s="72"/>
    </row>
    <row r="24" spans="1:13" x14ac:dyDescent="0.2">
      <c r="A24" s="102"/>
      <c r="B24" s="47"/>
      <c r="C24" s="47"/>
      <c r="D24" s="104"/>
      <c r="E24" s="90"/>
      <c r="F24" s="61"/>
      <c r="G24" s="61"/>
      <c r="H24" s="61"/>
      <c r="I24" s="61"/>
      <c r="J24" s="61"/>
      <c r="K24" s="1"/>
      <c r="L24" s="69"/>
      <c r="M24" s="72"/>
    </row>
    <row r="25" spans="1:13" x14ac:dyDescent="0.2">
      <c r="A25" s="102"/>
      <c r="B25" s="47"/>
      <c r="C25" s="47"/>
      <c r="D25" s="104"/>
      <c r="E25" s="90"/>
      <c r="F25" s="61"/>
      <c r="G25" s="61"/>
      <c r="H25" s="61"/>
      <c r="I25" s="61"/>
      <c r="J25" s="61"/>
      <c r="K25" s="1"/>
      <c r="L25" s="69"/>
      <c r="M25" s="72"/>
    </row>
    <row r="26" spans="1:13" x14ac:dyDescent="0.2">
      <c r="A26" s="102"/>
      <c r="B26" s="47"/>
      <c r="C26" s="47"/>
      <c r="D26" s="104"/>
      <c r="E26" s="90"/>
      <c r="F26" s="61"/>
      <c r="G26" s="61"/>
      <c r="H26" s="61"/>
      <c r="I26" s="61"/>
      <c r="J26" s="61"/>
      <c r="K26" s="1"/>
      <c r="L26" s="69"/>
      <c r="M26" s="72"/>
    </row>
    <row r="27" spans="1:13" x14ac:dyDescent="0.2">
      <c r="A27" s="102"/>
      <c r="B27" s="47"/>
      <c r="C27" s="47"/>
      <c r="D27" s="104"/>
      <c r="E27" s="90"/>
      <c r="F27" s="61"/>
      <c r="G27" s="61"/>
      <c r="H27" s="61"/>
      <c r="I27" s="61"/>
      <c r="J27" s="61"/>
      <c r="K27" s="1"/>
      <c r="L27" s="69"/>
      <c r="M27" s="72"/>
    </row>
    <row r="28" spans="1:13" x14ac:dyDescent="0.2">
      <c r="A28" s="116"/>
      <c r="B28" s="47"/>
      <c r="C28" s="47"/>
      <c r="D28" s="104"/>
      <c r="E28" s="90"/>
      <c r="F28" s="61"/>
      <c r="G28" s="61"/>
      <c r="H28" s="61"/>
      <c r="I28" s="61"/>
      <c r="J28" s="61"/>
      <c r="K28" s="1"/>
      <c r="L28" s="69"/>
      <c r="M28" s="72"/>
    </row>
    <row r="29" spans="1:13" x14ac:dyDescent="0.2">
      <c r="A29" s="116"/>
      <c r="B29" s="47"/>
      <c r="C29" s="47"/>
      <c r="D29" s="104"/>
      <c r="E29" s="90"/>
      <c r="F29" s="61"/>
      <c r="G29" s="61"/>
      <c r="H29" s="61"/>
      <c r="I29" s="61"/>
      <c r="J29" s="61"/>
      <c r="K29" s="1"/>
      <c r="L29" s="69"/>
      <c r="M29" s="72"/>
    </row>
    <row r="30" spans="1:13" x14ac:dyDescent="0.2">
      <c r="A30" s="116"/>
      <c r="B30" s="47"/>
      <c r="C30" s="47"/>
      <c r="D30" s="104"/>
      <c r="E30" s="90"/>
      <c r="F30" s="61"/>
      <c r="G30" s="61"/>
      <c r="H30" s="61"/>
      <c r="I30" s="61"/>
      <c r="J30" s="61"/>
      <c r="K30" s="1"/>
      <c r="L30" s="69"/>
      <c r="M30" s="72"/>
    </row>
    <row r="31" spans="1:13" x14ac:dyDescent="0.2">
      <c r="A31" s="116"/>
      <c r="B31" s="47"/>
      <c r="C31" s="47"/>
      <c r="D31" s="104"/>
      <c r="E31" s="90"/>
      <c r="F31" s="61"/>
      <c r="G31" s="61"/>
      <c r="H31" s="61"/>
      <c r="I31" s="61"/>
      <c r="J31" s="61"/>
      <c r="K31" s="1"/>
      <c r="L31" s="69"/>
      <c r="M31" s="72"/>
    </row>
    <row r="32" spans="1:13" x14ac:dyDescent="0.2">
      <c r="A32" s="116"/>
      <c r="B32" s="47"/>
      <c r="C32" s="47"/>
      <c r="D32" s="104"/>
      <c r="E32" s="90"/>
      <c r="F32" s="61"/>
      <c r="G32" s="61"/>
      <c r="H32" s="61"/>
      <c r="I32" s="61"/>
      <c r="J32" s="61"/>
      <c r="K32" s="1"/>
      <c r="L32" s="69"/>
      <c r="M32" s="72"/>
    </row>
    <row r="33" spans="1:13" x14ac:dyDescent="0.2">
      <c r="A33" s="73"/>
      <c r="B33" s="47"/>
      <c r="C33" s="47"/>
      <c r="D33" s="104"/>
      <c r="E33" s="90"/>
      <c r="F33" s="61"/>
      <c r="G33" s="61"/>
      <c r="H33" s="61"/>
      <c r="I33" s="61"/>
      <c r="J33" s="61"/>
      <c r="K33" s="1"/>
      <c r="L33" s="69"/>
      <c r="M33" s="72"/>
    </row>
    <row r="34" spans="1:13" x14ac:dyDescent="0.2">
      <c r="A34" s="73"/>
      <c r="B34" s="47"/>
      <c r="C34" s="47"/>
      <c r="D34" s="104"/>
      <c r="E34" s="90"/>
      <c r="F34" s="61"/>
      <c r="G34" s="61"/>
      <c r="H34" s="61"/>
      <c r="I34" s="61"/>
      <c r="J34" s="61"/>
      <c r="K34" s="1"/>
      <c r="L34" s="69"/>
      <c r="M34" s="72"/>
    </row>
    <row r="35" spans="1:13" x14ac:dyDescent="0.2">
      <c r="A35" s="73"/>
      <c r="B35" s="47"/>
      <c r="C35" s="47"/>
      <c r="D35" s="104"/>
      <c r="E35" s="90"/>
      <c r="F35" s="61"/>
      <c r="G35" s="61"/>
      <c r="H35" s="61"/>
      <c r="I35" s="61"/>
      <c r="J35" s="61"/>
      <c r="K35" s="1"/>
      <c r="L35" s="69"/>
      <c r="M35" s="72"/>
    </row>
    <row r="36" spans="1:13" x14ac:dyDescent="0.2">
      <c r="A36" s="73"/>
      <c r="B36" s="47"/>
      <c r="C36" s="47"/>
      <c r="D36" s="104"/>
      <c r="E36" s="90"/>
      <c r="F36" s="61"/>
      <c r="G36" s="61"/>
      <c r="H36" s="61"/>
      <c r="I36" s="61"/>
      <c r="J36" s="61"/>
      <c r="K36" s="1"/>
      <c r="L36" s="69"/>
      <c r="M36" s="72"/>
    </row>
    <row r="37" spans="1:13" x14ac:dyDescent="0.2">
      <c r="A37" s="73"/>
      <c r="B37" s="47"/>
      <c r="C37" s="47"/>
      <c r="D37" s="104"/>
      <c r="E37" s="90"/>
      <c r="F37" s="61"/>
      <c r="G37" s="61"/>
      <c r="H37" s="61"/>
      <c r="I37" s="61"/>
      <c r="J37" s="61"/>
      <c r="K37" s="1"/>
      <c r="L37" s="69"/>
      <c r="M37" s="72"/>
    </row>
    <row r="38" spans="1:13" x14ac:dyDescent="0.2">
      <c r="A38" s="73"/>
      <c r="B38" s="47"/>
      <c r="C38" s="47"/>
      <c r="D38" s="104"/>
      <c r="E38" s="90"/>
      <c r="F38" s="61"/>
      <c r="G38" s="61"/>
      <c r="H38" s="61"/>
      <c r="I38" s="61"/>
      <c r="J38" s="61"/>
      <c r="K38" s="1"/>
      <c r="L38" s="69"/>
      <c r="M38" s="72"/>
    </row>
    <row r="39" spans="1:13" x14ac:dyDescent="0.2">
      <c r="A39" s="73"/>
      <c r="B39" s="47"/>
      <c r="C39" s="47"/>
      <c r="D39" s="104"/>
      <c r="E39" s="90"/>
      <c r="F39" s="61"/>
      <c r="G39" s="61"/>
      <c r="H39" s="61"/>
      <c r="I39" s="61"/>
      <c r="J39" s="61"/>
      <c r="K39" s="1"/>
      <c r="L39" s="69"/>
      <c r="M39" s="72"/>
    </row>
    <row r="40" spans="1:13" x14ac:dyDescent="0.2">
      <c r="A40" s="73"/>
      <c r="B40" s="47"/>
      <c r="C40" s="47"/>
      <c r="D40" s="104"/>
      <c r="E40" s="90"/>
      <c r="F40" s="61"/>
      <c r="G40" s="61"/>
      <c r="H40" s="61"/>
      <c r="I40" s="61"/>
      <c r="J40" s="61"/>
      <c r="K40" s="1"/>
      <c r="L40" s="69"/>
      <c r="M40" s="72"/>
    </row>
    <row r="41" spans="1:13" x14ac:dyDescent="0.2">
      <c r="A41" s="73"/>
      <c r="B41" s="47"/>
      <c r="C41" s="47"/>
      <c r="D41" s="104"/>
      <c r="E41" s="90"/>
      <c r="F41" s="61"/>
      <c r="G41" s="61"/>
      <c r="H41" s="61"/>
      <c r="I41" s="61"/>
      <c r="J41" s="61"/>
      <c r="K41" s="1"/>
      <c r="L41" s="69"/>
      <c r="M41" s="72"/>
    </row>
    <row r="42" spans="1:13" x14ac:dyDescent="0.2">
      <c r="A42" s="73"/>
      <c r="B42" s="47"/>
      <c r="C42" s="47"/>
      <c r="D42" s="104"/>
      <c r="E42" s="90"/>
      <c r="F42" s="61"/>
      <c r="G42" s="61"/>
      <c r="H42" s="61"/>
      <c r="I42" s="61"/>
      <c r="J42" s="61"/>
      <c r="K42" s="1"/>
      <c r="L42" s="69"/>
      <c r="M42" s="72"/>
    </row>
    <row r="43" spans="1:13" x14ac:dyDescent="0.2">
      <c r="A43" s="73"/>
      <c r="B43" s="47"/>
      <c r="C43" s="47"/>
      <c r="D43" s="104"/>
      <c r="E43" s="90"/>
      <c r="F43" s="61"/>
      <c r="G43" s="61"/>
      <c r="H43" s="61"/>
      <c r="I43" s="61"/>
      <c r="J43" s="61"/>
      <c r="K43" s="1"/>
      <c r="L43" s="69"/>
      <c r="M43" s="72"/>
    </row>
    <row r="44" spans="1:13" x14ac:dyDescent="0.2">
      <c r="A44" s="73"/>
      <c r="B44" s="47"/>
      <c r="C44" s="47"/>
      <c r="D44" s="104"/>
      <c r="E44" s="90"/>
      <c r="F44" s="61"/>
      <c r="G44" s="61"/>
      <c r="H44" s="61"/>
      <c r="I44" s="61"/>
      <c r="J44" s="61"/>
      <c r="K44" s="1"/>
      <c r="L44" s="69"/>
      <c r="M44" s="72"/>
    </row>
    <row r="45" spans="1:13" x14ac:dyDescent="0.2">
      <c r="A45" s="73"/>
      <c r="B45" s="47"/>
      <c r="C45" s="47"/>
      <c r="D45" s="104"/>
      <c r="E45" s="90"/>
      <c r="F45" s="61"/>
      <c r="G45" s="61"/>
      <c r="H45" s="61"/>
      <c r="I45" s="61"/>
      <c r="J45" s="61"/>
      <c r="K45" s="1"/>
      <c r="L45" s="69"/>
      <c r="M45" s="72"/>
    </row>
    <row r="46" spans="1:13" x14ac:dyDescent="0.2">
      <c r="A46" s="73"/>
      <c r="B46" s="47"/>
      <c r="C46" s="47"/>
      <c r="D46" s="104"/>
      <c r="E46" s="90"/>
      <c r="F46" s="61"/>
      <c r="G46" s="61"/>
      <c r="H46" s="61"/>
      <c r="I46" s="61"/>
      <c r="J46" s="61"/>
      <c r="K46" s="1"/>
      <c r="L46" s="69"/>
      <c r="M46" s="72"/>
    </row>
    <row r="47" spans="1:13" x14ac:dyDescent="0.2">
      <c r="A47" s="73"/>
      <c r="B47" s="47"/>
      <c r="C47" s="47"/>
      <c r="D47" s="104"/>
      <c r="E47" s="90"/>
      <c r="F47" s="61"/>
      <c r="G47" s="61"/>
      <c r="H47" s="61"/>
      <c r="I47" s="61"/>
      <c r="J47" s="61"/>
      <c r="K47" s="1"/>
      <c r="L47" s="69"/>
      <c r="M47" s="72"/>
    </row>
    <row r="48" spans="1:13" x14ac:dyDescent="0.2">
      <c r="A48" s="73"/>
      <c r="B48" s="47"/>
      <c r="C48" s="47"/>
      <c r="D48" s="104"/>
      <c r="E48" s="90"/>
      <c r="F48" s="61"/>
      <c r="G48" s="61"/>
      <c r="H48" s="61"/>
      <c r="I48" s="61"/>
      <c r="J48" s="61"/>
      <c r="K48" s="1"/>
      <c r="L48" s="69"/>
      <c r="M48" s="72"/>
    </row>
    <row r="49" spans="1:13" x14ac:dyDescent="0.2">
      <c r="A49" s="73"/>
      <c r="B49" s="47"/>
      <c r="C49" s="47"/>
      <c r="D49" s="104"/>
      <c r="E49" s="90"/>
      <c r="F49" s="61"/>
      <c r="G49" s="61"/>
      <c r="H49" s="61"/>
      <c r="I49" s="61"/>
      <c r="J49" s="61"/>
      <c r="K49" s="1"/>
      <c r="L49" s="69"/>
      <c r="M49" s="72"/>
    </row>
    <row r="50" spans="1:13" x14ac:dyDescent="0.2">
      <c r="A50" s="73"/>
      <c r="B50" s="47"/>
      <c r="C50" s="47"/>
      <c r="D50" s="104"/>
      <c r="E50" s="90"/>
      <c r="F50" s="61"/>
      <c r="G50" s="61"/>
      <c r="H50" s="61"/>
      <c r="I50" s="61"/>
      <c r="J50" s="61"/>
      <c r="K50" s="1"/>
      <c r="L50" s="69"/>
      <c r="M50" s="72"/>
    </row>
    <row r="51" spans="1:13" x14ac:dyDescent="0.2">
      <c r="A51" s="73"/>
      <c r="B51" s="47"/>
      <c r="C51" s="47"/>
      <c r="D51" s="104"/>
      <c r="E51" s="90"/>
      <c r="F51" s="61"/>
      <c r="G51" s="61"/>
      <c r="H51" s="61"/>
      <c r="I51" s="61"/>
      <c r="J51" s="61"/>
      <c r="K51" s="1"/>
      <c r="L51" s="69"/>
      <c r="M51" s="72"/>
    </row>
    <row r="52" spans="1:13" x14ac:dyDescent="0.2">
      <c r="A52" s="73"/>
      <c r="B52" s="47"/>
      <c r="C52" s="47"/>
      <c r="D52" s="104"/>
      <c r="E52" s="90"/>
      <c r="F52" s="61"/>
      <c r="G52" s="61"/>
      <c r="H52" s="61"/>
      <c r="I52" s="61"/>
      <c r="J52" s="61"/>
      <c r="K52" s="1"/>
      <c r="L52" s="69"/>
      <c r="M52" s="72"/>
    </row>
    <row r="53" spans="1:13" x14ac:dyDescent="0.2">
      <c r="A53" s="73"/>
      <c r="B53" s="47"/>
      <c r="C53" s="47"/>
      <c r="D53" s="104"/>
      <c r="E53" s="90"/>
      <c r="F53" s="61"/>
      <c r="G53" s="61"/>
      <c r="H53" s="61"/>
      <c r="I53" s="61"/>
      <c r="J53" s="61"/>
      <c r="K53" s="1"/>
      <c r="L53" s="69"/>
      <c r="M53" s="72"/>
    </row>
    <row r="54" spans="1:13" x14ac:dyDescent="0.2">
      <c r="A54" s="73"/>
      <c r="B54" s="47"/>
      <c r="C54" s="47"/>
      <c r="D54" s="104"/>
      <c r="E54" s="90"/>
      <c r="F54" s="61"/>
      <c r="G54" s="61"/>
      <c r="H54" s="61"/>
      <c r="I54" s="61"/>
      <c r="J54" s="61"/>
      <c r="K54" s="1"/>
      <c r="L54" s="69"/>
      <c r="M54" s="72"/>
    </row>
    <row r="55" spans="1:13" x14ac:dyDescent="0.2">
      <c r="A55" s="73"/>
      <c r="B55" s="47"/>
      <c r="C55" s="47"/>
      <c r="D55" s="104"/>
      <c r="E55" s="90"/>
      <c r="F55" s="61"/>
      <c r="G55" s="61"/>
      <c r="H55" s="61"/>
      <c r="I55" s="61"/>
      <c r="J55" s="61"/>
      <c r="K55" s="1"/>
      <c r="L55" s="69"/>
      <c r="M55" s="72"/>
    </row>
    <row r="56" spans="1:13" x14ac:dyDescent="0.2">
      <c r="A56" s="73"/>
      <c r="B56" s="47"/>
      <c r="C56" s="47"/>
      <c r="D56" s="104"/>
      <c r="E56" s="90"/>
      <c r="F56" s="61"/>
      <c r="G56" s="61"/>
      <c r="H56" s="61"/>
      <c r="I56" s="61"/>
      <c r="J56" s="61"/>
      <c r="K56" s="1"/>
      <c r="L56" s="69"/>
      <c r="M56" s="72"/>
    </row>
    <row r="57" spans="1:13" x14ac:dyDescent="0.2">
      <c r="A57" s="73"/>
      <c r="B57" s="47"/>
      <c r="C57" s="47"/>
      <c r="D57" s="104"/>
      <c r="E57" s="90"/>
      <c r="F57" s="61"/>
      <c r="G57" s="61"/>
      <c r="H57" s="61"/>
      <c r="I57" s="61"/>
      <c r="J57" s="61"/>
      <c r="K57" s="1"/>
      <c r="L57" s="69"/>
      <c r="M57" s="72"/>
    </row>
    <row r="58" spans="1:13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1"/>
      <c r="L58" s="69"/>
      <c r="M58" s="72"/>
    </row>
    <row r="59" spans="1:13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1"/>
      <c r="L59" s="69"/>
      <c r="M59" s="72"/>
    </row>
    <row r="60" spans="1:13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3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3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3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3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x14ac:dyDescent="0.2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x14ac:dyDescent="0.2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x14ac:dyDescent="0.2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0" x14ac:dyDescent="0.2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 spans="1:10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 spans="1:10" x14ac:dyDescent="0.2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 spans="1:10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</row>
  </sheetData>
  <printOptions horizontalCentered="1"/>
  <pageMargins left="0.5" right="0.5" top="0.5" bottom="0.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2"/>
  <sheetViews>
    <sheetView showGridLines="0" workbookViewId="0">
      <selection activeCell="A8" sqref="A8:A9"/>
    </sheetView>
  </sheetViews>
  <sheetFormatPr defaultColWidth="8.85546875" defaultRowHeight="12.75" x14ac:dyDescent="0.2"/>
  <cols>
    <col min="1" max="2" width="8.85546875" style="70"/>
    <col min="3" max="3" width="11.140625" style="70" customWidth="1"/>
    <col min="4" max="5" width="8.85546875" style="70"/>
    <col min="6" max="6" width="10.5703125" style="70" customWidth="1"/>
    <col min="7" max="9" width="8.85546875" style="70"/>
    <col min="10" max="10" width="9.7109375" style="70" customWidth="1"/>
    <col min="11" max="16384" width="8.85546875" style="70"/>
  </cols>
  <sheetData>
    <row r="1" spans="1:13" x14ac:dyDescent="0.2">
      <c r="J1" s="87"/>
    </row>
    <row r="5" spans="1:13" ht="15.75" x14ac:dyDescent="0.25">
      <c r="A5" s="101" t="s">
        <v>56</v>
      </c>
      <c r="B5" s="64"/>
      <c r="C5" s="64"/>
      <c r="D5" s="64"/>
      <c r="E5" s="64"/>
      <c r="F5" s="64"/>
      <c r="G5" s="64"/>
      <c r="H5" s="64"/>
      <c r="I5" s="64"/>
      <c r="J5" s="76"/>
      <c r="K5" s="117"/>
      <c r="L5" s="117"/>
      <c r="M5" s="117"/>
    </row>
    <row r="6" spans="1:13" x14ac:dyDescent="0.2">
      <c r="A6" s="1"/>
      <c r="B6" s="117"/>
      <c r="C6" s="117"/>
      <c r="D6" s="1"/>
      <c r="E6" s="117"/>
      <c r="F6" s="117"/>
      <c r="G6" s="117"/>
      <c r="H6" s="1"/>
      <c r="I6" s="117"/>
      <c r="J6" s="117"/>
      <c r="K6" s="117"/>
      <c r="L6" s="117"/>
      <c r="M6" s="117"/>
    </row>
    <row r="7" spans="1:13" x14ac:dyDescent="0.2">
      <c r="A7" s="30" t="str">
        <f>Summary!A7</f>
        <v>Shell Exploration &amp; Production Company</v>
      </c>
      <c r="B7" s="1"/>
      <c r="C7" s="1"/>
      <c r="D7" s="117"/>
      <c r="E7" s="1"/>
      <c r="F7" s="1"/>
      <c r="G7" s="89"/>
      <c r="H7" s="30" t="s">
        <v>60</v>
      </c>
      <c r="I7" s="1"/>
      <c r="K7" s="117"/>
      <c r="L7" s="117"/>
      <c r="M7" s="117"/>
    </row>
    <row r="8" spans="1:13" x14ac:dyDescent="0.2">
      <c r="A8" s="30" t="s">
        <v>77</v>
      </c>
      <c r="B8" s="1"/>
      <c r="C8" s="1"/>
      <c r="D8" s="1"/>
      <c r="E8" s="1"/>
      <c r="F8" s="1"/>
      <c r="G8" s="83"/>
      <c r="H8" s="30" t="str">
        <f>Summary!F7</f>
        <v>Offshore</v>
      </c>
      <c r="I8" s="1"/>
      <c r="J8" s="31"/>
      <c r="K8" s="117"/>
      <c r="L8" s="58"/>
      <c r="M8" s="117"/>
    </row>
    <row r="9" spans="1:13" x14ac:dyDescent="0.2">
      <c r="A9" s="128" t="s">
        <v>78</v>
      </c>
      <c r="B9" s="1"/>
      <c r="C9" s="1"/>
      <c r="D9" s="1"/>
      <c r="E9" s="1"/>
      <c r="F9" s="1"/>
      <c r="G9" s="83"/>
      <c r="H9" s="30" t="str">
        <f>Summary!F8</f>
        <v>HH-77445</v>
      </c>
      <c r="I9" s="1"/>
      <c r="J9" s="31"/>
      <c r="K9" s="117"/>
      <c r="L9" s="58"/>
      <c r="M9" s="117"/>
    </row>
    <row r="10" spans="1:13" x14ac:dyDescent="0.2">
      <c r="B10" s="1"/>
      <c r="C10" s="1"/>
      <c r="D10" s="1"/>
      <c r="E10" s="1"/>
      <c r="F10" s="1"/>
      <c r="G10" s="89"/>
      <c r="I10" s="1"/>
      <c r="J10" s="98"/>
      <c r="K10" s="117"/>
      <c r="L10" s="58"/>
      <c r="M10" s="117"/>
    </row>
    <row r="11" spans="1:13" x14ac:dyDescent="0.2">
      <c r="A11" s="42"/>
      <c r="B11" s="1"/>
      <c r="C11" s="1"/>
      <c r="D11" s="117"/>
      <c r="E11" s="1"/>
      <c r="F11" s="1"/>
      <c r="G11" s="89"/>
      <c r="H11" s="1"/>
      <c r="I11" s="1"/>
      <c r="J11" s="44"/>
      <c r="K11" s="117"/>
      <c r="L11" s="58"/>
      <c r="M11" s="117"/>
    </row>
    <row r="12" spans="1:13" x14ac:dyDescent="0.2">
      <c r="A12" s="17"/>
      <c r="B12" s="59"/>
      <c r="C12" s="59"/>
      <c r="D12" s="59"/>
      <c r="E12" s="59"/>
      <c r="F12" s="77"/>
      <c r="G12" s="77"/>
      <c r="H12" s="77"/>
      <c r="I12" s="77"/>
      <c r="J12" s="77"/>
      <c r="K12" s="117"/>
      <c r="L12" s="58"/>
      <c r="M12" s="117"/>
    </row>
    <row r="13" spans="1:13" x14ac:dyDescent="0.2">
      <c r="A13" s="59"/>
      <c r="B13" s="59"/>
      <c r="C13" s="59"/>
      <c r="D13" s="59"/>
      <c r="E13" s="59"/>
      <c r="F13" s="59"/>
      <c r="G13" s="59"/>
      <c r="H13" s="59"/>
      <c r="I13" s="77"/>
      <c r="J13" s="77"/>
      <c r="K13" s="1"/>
      <c r="L13" s="58"/>
      <c r="M13" s="117"/>
    </row>
    <row r="14" spans="1:13" x14ac:dyDescent="0.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1"/>
      <c r="L14" s="27"/>
      <c r="M14" s="27"/>
    </row>
    <row r="15" spans="1:13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1"/>
      <c r="L15" s="27"/>
      <c r="M15" s="27"/>
    </row>
    <row r="16" spans="1:13" x14ac:dyDescent="0.2">
      <c r="A16" s="53"/>
      <c r="B16" s="47"/>
      <c r="C16" s="47"/>
      <c r="D16" s="104"/>
      <c r="E16" s="90"/>
      <c r="F16" s="61"/>
      <c r="G16" s="61"/>
      <c r="H16" s="61"/>
      <c r="I16" s="61"/>
      <c r="J16" s="61"/>
      <c r="K16" s="1"/>
      <c r="L16" s="27"/>
      <c r="M16" s="27"/>
    </row>
    <row r="17" spans="1:13" x14ac:dyDescent="0.2">
      <c r="A17" s="99"/>
      <c r="B17" s="47"/>
      <c r="C17" s="47"/>
      <c r="D17" s="104"/>
      <c r="E17" s="90"/>
      <c r="F17" s="61"/>
      <c r="G17" s="61"/>
      <c r="H17" s="61"/>
      <c r="I17" s="61"/>
      <c r="J17" s="61"/>
      <c r="K17" s="1"/>
      <c r="L17" s="27"/>
      <c r="M17" s="27"/>
    </row>
    <row r="18" spans="1:13" x14ac:dyDescent="0.2">
      <c r="A18" s="99"/>
      <c r="B18" s="47"/>
      <c r="C18" s="47"/>
      <c r="D18" s="104"/>
      <c r="E18" s="90"/>
      <c r="F18" s="61"/>
      <c r="G18" s="61"/>
      <c r="H18" s="61"/>
      <c r="I18" s="61"/>
      <c r="J18" s="61"/>
      <c r="K18" s="1"/>
      <c r="L18" s="69"/>
      <c r="M18" s="72"/>
    </row>
    <row r="19" spans="1:13" x14ac:dyDescent="0.2">
      <c r="A19" s="99"/>
      <c r="B19" s="47"/>
      <c r="C19" s="47"/>
      <c r="D19" s="104"/>
      <c r="E19" s="90"/>
      <c r="F19" s="61"/>
      <c r="G19" s="61"/>
      <c r="H19" s="61"/>
      <c r="I19" s="61"/>
      <c r="J19" s="61"/>
      <c r="K19" s="1"/>
      <c r="L19" s="69"/>
      <c r="M19" s="72"/>
    </row>
    <row r="20" spans="1:13" x14ac:dyDescent="0.2">
      <c r="A20" s="99"/>
      <c r="B20" s="47"/>
      <c r="C20" s="47"/>
      <c r="D20" s="104"/>
      <c r="E20" s="90"/>
      <c r="F20" s="61"/>
      <c r="G20" s="61"/>
      <c r="H20" s="61"/>
      <c r="I20" s="61"/>
      <c r="J20" s="61"/>
      <c r="K20" s="1"/>
      <c r="L20" s="69"/>
      <c r="M20" s="72"/>
    </row>
    <row r="21" spans="1:13" x14ac:dyDescent="0.2">
      <c r="A21" s="99"/>
      <c r="B21" s="47"/>
      <c r="C21" s="47"/>
      <c r="D21" s="104"/>
      <c r="E21" s="90"/>
      <c r="F21" s="61"/>
      <c r="G21" s="61"/>
      <c r="H21" s="61"/>
      <c r="I21" s="61"/>
      <c r="J21" s="61"/>
      <c r="K21" s="1"/>
      <c r="L21" s="69"/>
      <c r="M21" s="72"/>
    </row>
    <row r="22" spans="1:13" x14ac:dyDescent="0.2">
      <c r="A22" s="99"/>
      <c r="B22" s="47"/>
      <c r="C22" s="47"/>
      <c r="D22" s="104"/>
      <c r="E22" s="90"/>
      <c r="F22" s="61"/>
      <c r="G22" s="61"/>
      <c r="H22" s="61"/>
      <c r="I22" s="61"/>
      <c r="J22" s="61"/>
      <c r="K22" s="1"/>
      <c r="L22" s="69"/>
      <c r="M22" s="72"/>
    </row>
    <row r="23" spans="1:13" x14ac:dyDescent="0.2">
      <c r="A23" s="102"/>
      <c r="B23" s="47"/>
      <c r="C23" s="47"/>
      <c r="D23" s="104"/>
      <c r="E23" s="90"/>
      <c r="F23" s="61"/>
      <c r="G23" s="61"/>
      <c r="H23" s="61"/>
      <c r="I23" s="61"/>
      <c r="J23" s="61"/>
      <c r="K23" s="1"/>
      <c r="L23" s="69"/>
      <c r="M23" s="72"/>
    </row>
    <row r="24" spans="1:13" x14ac:dyDescent="0.2">
      <c r="A24" s="102"/>
      <c r="B24" s="47"/>
      <c r="C24" s="47"/>
      <c r="D24" s="104"/>
      <c r="E24" s="90"/>
      <c r="F24" s="61"/>
      <c r="G24" s="61"/>
      <c r="H24" s="61"/>
      <c r="I24" s="61"/>
      <c r="J24" s="61"/>
      <c r="K24" s="1"/>
      <c r="L24" s="69"/>
      <c r="M24" s="72"/>
    </row>
    <row r="25" spans="1:13" x14ac:dyDescent="0.2">
      <c r="A25" s="102"/>
      <c r="B25" s="47"/>
      <c r="C25" s="47"/>
      <c r="D25" s="104"/>
      <c r="E25" s="90"/>
      <c r="F25" s="61"/>
      <c r="G25" s="61"/>
      <c r="H25" s="61"/>
      <c r="I25" s="61"/>
      <c r="J25" s="61"/>
      <c r="K25" s="1"/>
      <c r="L25" s="69"/>
      <c r="M25" s="72"/>
    </row>
    <row r="26" spans="1:13" x14ac:dyDescent="0.2">
      <c r="A26" s="102"/>
      <c r="B26" s="47"/>
      <c r="C26" s="47"/>
      <c r="D26" s="104"/>
      <c r="E26" s="90"/>
      <c r="F26" s="61"/>
      <c r="G26" s="61"/>
      <c r="H26" s="61"/>
      <c r="I26" s="61"/>
      <c r="J26" s="61"/>
      <c r="K26" s="1"/>
      <c r="L26" s="69"/>
      <c r="M26" s="72"/>
    </row>
    <row r="27" spans="1:13" x14ac:dyDescent="0.2">
      <c r="A27" s="102"/>
      <c r="B27" s="47"/>
      <c r="C27" s="47"/>
      <c r="D27" s="104"/>
      <c r="E27" s="90"/>
      <c r="F27" s="61"/>
      <c r="G27" s="61"/>
      <c r="H27" s="61"/>
      <c r="I27" s="61"/>
      <c r="J27" s="61"/>
      <c r="K27" s="1"/>
      <c r="L27" s="69"/>
      <c r="M27" s="72"/>
    </row>
    <row r="28" spans="1:13" x14ac:dyDescent="0.2">
      <c r="A28" s="102"/>
      <c r="B28" s="47"/>
      <c r="C28" s="47"/>
      <c r="D28" s="104"/>
      <c r="E28" s="90"/>
      <c r="F28" s="61"/>
      <c r="G28" s="61"/>
      <c r="H28" s="61"/>
      <c r="I28" s="61"/>
      <c r="J28" s="61"/>
      <c r="K28" s="1"/>
      <c r="L28" s="69"/>
      <c r="M28" s="72"/>
    </row>
    <row r="29" spans="1:13" x14ac:dyDescent="0.2">
      <c r="A29" s="116"/>
      <c r="B29" s="47"/>
      <c r="C29" s="47"/>
      <c r="D29" s="104"/>
      <c r="E29" s="90"/>
      <c r="F29" s="61"/>
      <c r="G29" s="61"/>
      <c r="H29" s="61"/>
      <c r="I29" s="61"/>
      <c r="J29" s="61"/>
      <c r="K29" s="1"/>
      <c r="L29" s="69"/>
      <c r="M29" s="72"/>
    </row>
    <row r="30" spans="1:13" x14ac:dyDescent="0.2">
      <c r="A30" s="116"/>
      <c r="B30" s="47"/>
      <c r="C30" s="47"/>
      <c r="D30" s="104"/>
      <c r="E30" s="90"/>
      <c r="F30" s="61"/>
      <c r="G30" s="61"/>
      <c r="H30" s="61"/>
      <c r="I30" s="61"/>
      <c r="J30" s="61"/>
      <c r="K30" s="1"/>
      <c r="L30" s="69"/>
      <c r="M30" s="72"/>
    </row>
    <row r="31" spans="1:13" x14ac:dyDescent="0.2">
      <c r="A31" s="116"/>
      <c r="B31" s="47"/>
      <c r="C31" s="47"/>
      <c r="D31" s="104"/>
      <c r="E31" s="90"/>
      <c r="F31" s="61"/>
      <c r="G31" s="61"/>
      <c r="H31" s="61"/>
      <c r="I31" s="61"/>
      <c r="J31" s="61"/>
      <c r="K31" s="1"/>
      <c r="L31" s="69"/>
      <c r="M31" s="72"/>
    </row>
    <row r="32" spans="1:13" x14ac:dyDescent="0.2">
      <c r="A32" s="116"/>
      <c r="B32" s="47"/>
      <c r="C32" s="47"/>
      <c r="D32" s="104"/>
      <c r="E32" s="90"/>
      <c r="F32" s="61"/>
      <c r="G32" s="61"/>
      <c r="H32" s="61"/>
      <c r="I32" s="61"/>
      <c r="J32" s="61"/>
      <c r="K32" s="1"/>
      <c r="L32" s="69"/>
      <c r="M32" s="72"/>
    </row>
    <row r="33" spans="1:13" x14ac:dyDescent="0.2">
      <c r="A33" s="116"/>
      <c r="B33" s="47"/>
      <c r="C33" s="47"/>
      <c r="D33" s="104"/>
      <c r="E33" s="90"/>
      <c r="F33" s="61"/>
      <c r="G33" s="61"/>
      <c r="H33" s="61"/>
      <c r="I33" s="61"/>
      <c r="J33" s="61"/>
      <c r="K33" s="1"/>
      <c r="L33" s="69"/>
      <c r="M33" s="72"/>
    </row>
    <row r="34" spans="1:13" x14ac:dyDescent="0.2">
      <c r="A34" s="73"/>
      <c r="B34" s="47"/>
      <c r="C34" s="47"/>
      <c r="D34" s="104"/>
      <c r="E34" s="90"/>
      <c r="F34" s="61"/>
      <c r="G34" s="61"/>
      <c r="H34" s="61"/>
      <c r="I34" s="61"/>
      <c r="J34" s="61"/>
      <c r="K34" s="1"/>
      <c r="L34" s="69"/>
      <c r="M34" s="72"/>
    </row>
    <row r="35" spans="1:13" x14ac:dyDescent="0.2">
      <c r="A35" s="73"/>
      <c r="B35" s="47"/>
      <c r="C35" s="47"/>
      <c r="D35" s="104"/>
      <c r="E35" s="90"/>
      <c r="F35" s="61"/>
      <c r="G35" s="61"/>
      <c r="H35" s="61"/>
      <c r="I35" s="61"/>
      <c r="J35" s="61"/>
      <c r="K35" s="1"/>
      <c r="L35" s="69"/>
      <c r="M35" s="72"/>
    </row>
    <row r="36" spans="1:13" x14ac:dyDescent="0.2">
      <c r="A36" s="73"/>
      <c r="B36" s="47"/>
      <c r="C36" s="47"/>
      <c r="D36" s="104"/>
      <c r="E36" s="90"/>
      <c r="F36" s="61"/>
      <c r="G36" s="61"/>
      <c r="H36" s="61"/>
      <c r="I36" s="61"/>
      <c r="J36" s="61"/>
      <c r="K36" s="1"/>
      <c r="L36" s="69"/>
      <c r="M36" s="72"/>
    </row>
    <row r="37" spans="1:13" x14ac:dyDescent="0.2">
      <c r="A37" s="73"/>
      <c r="B37" s="47"/>
      <c r="C37" s="47"/>
      <c r="D37" s="104"/>
      <c r="E37" s="90"/>
      <c r="F37" s="61"/>
      <c r="G37" s="61"/>
      <c r="H37" s="61"/>
      <c r="I37" s="61"/>
      <c r="J37" s="61"/>
      <c r="K37" s="1"/>
      <c r="L37" s="69"/>
      <c r="M37" s="72"/>
    </row>
    <row r="38" spans="1:13" x14ac:dyDescent="0.2">
      <c r="A38" s="73"/>
      <c r="B38" s="47"/>
      <c r="C38" s="47"/>
      <c r="D38" s="104"/>
      <c r="E38" s="90"/>
      <c r="F38" s="61"/>
      <c r="G38" s="61"/>
      <c r="H38" s="61"/>
      <c r="I38" s="61"/>
      <c r="J38" s="61"/>
      <c r="K38" s="1"/>
      <c r="L38" s="69"/>
      <c r="M38" s="72"/>
    </row>
    <row r="39" spans="1:13" x14ac:dyDescent="0.2">
      <c r="A39" s="73"/>
      <c r="B39" s="47"/>
      <c r="C39" s="47"/>
      <c r="D39" s="104"/>
      <c r="E39" s="90"/>
      <c r="F39" s="61"/>
      <c r="G39" s="61"/>
      <c r="H39" s="61"/>
      <c r="I39" s="61"/>
      <c r="J39" s="61"/>
      <c r="K39" s="1"/>
      <c r="L39" s="69"/>
      <c r="M39" s="72"/>
    </row>
    <row r="40" spans="1:13" x14ac:dyDescent="0.2">
      <c r="A40" s="73"/>
      <c r="B40" s="47"/>
      <c r="C40" s="47"/>
      <c r="D40" s="104"/>
      <c r="E40" s="90"/>
      <c r="F40" s="61"/>
      <c r="G40" s="61"/>
      <c r="H40" s="61"/>
      <c r="I40" s="61"/>
      <c r="J40" s="61"/>
      <c r="K40" s="1"/>
      <c r="L40" s="69"/>
      <c r="M40" s="72"/>
    </row>
    <row r="41" spans="1:13" x14ac:dyDescent="0.2">
      <c r="A41" s="73"/>
      <c r="B41" s="47"/>
      <c r="C41" s="47"/>
      <c r="D41" s="104"/>
      <c r="E41" s="90"/>
      <c r="F41" s="61"/>
      <c r="G41" s="61"/>
      <c r="H41" s="61"/>
      <c r="I41" s="61"/>
      <c r="J41" s="61"/>
      <c r="K41" s="1"/>
      <c r="L41" s="69"/>
      <c r="M41" s="72"/>
    </row>
    <row r="42" spans="1:13" x14ac:dyDescent="0.2">
      <c r="A42" s="73"/>
      <c r="B42" s="47"/>
      <c r="C42" s="47"/>
      <c r="D42" s="104"/>
      <c r="E42" s="90"/>
      <c r="F42" s="61"/>
      <c r="G42" s="61"/>
      <c r="H42" s="61"/>
      <c r="I42" s="61"/>
      <c r="J42" s="61"/>
      <c r="K42" s="1"/>
      <c r="L42" s="69"/>
      <c r="M42" s="72"/>
    </row>
    <row r="43" spans="1:13" x14ac:dyDescent="0.2">
      <c r="A43" s="73"/>
      <c r="B43" s="47"/>
      <c r="C43" s="47"/>
      <c r="D43" s="104"/>
      <c r="E43" s="90"/>
      <c r="F43" s="61"/>
      <c r="G43" s="61"/>
      <c r="H43" s="61"/>
      <c r="I43" s="61"/>
      <c r="J43" s="61"/>
      <c r="K43" s="1"/>
      <c r="L43" s="69"/>
      <c r="M43" s="72"/>
    </row>
    <row r="44" spans="1:13" x14ac:dyDescent="0.2">
      <c r="A44" s="73"/>
      <c r="B44" s="47"/>
      <c r="C44" s="47"/>
      <c r="D44" s="104"/>
      <c r="E44" s="90"/>
      <c r="F44" s="61"/>
      <c r="G44" s="61"/>
      <c r="H44" s="61"/>
      <c r="I44" s="61"/>
      <c r="J44" s="61"/>
      <c r="K44" s="1"/>
      <c r="L44" s="69"/>
      <c r="M44" s="72"/>
    </row>
    <row r="45" spans="1:13" x14ac:dyDescent="0.2">
      <c r="A45" s="73"/>
      <c r="B45" s="47"/>
      <c r="C45" s="47"/>
      <c r="D45" s="104"/>
      <c r="E45" s="90"/>
      <c r="F45" s="61"/>
      <c r="G45" s="61"/>
      <c r="H45" s="61"/>
      <c r="I45" s="61"/>
      <c r="J45" s="61"/>
      <c r="K45" s="1"/>
      <c r="L45" s="69"/>
      <c r="M45" s="72"/>
    </row>
    <row r="46" spans="1:13" x14ac:dyDescent="0.2">
      <c r="A46" s="73"/>
      <c r="B46" s="47"/>
      <c r="C46" s="47"/>
      <c r="D46" s="104"/>
      <c r="E46" s="90"/>
      <c r="F46" s="61"/>
      <c r="G46" s="61"/>
      <c r="H46" s="61"/>
      <c r="I46" s="61"/>
      <c r="J46" s="61"/>
      <c r="K46" s="1"/>
      <c r="L46" s="69"/>
      <c r="M46" s="72"/>
    </row>
    <row r="47" spans="1:13" x14ac:dyDescent="0.2">
      <c r="A47" s="73"/>
      <c r="B47" s="47"/>
      <c r="C47" s="47"/>
      <c r="D47" s="104"/>
      <c r="E47" s="90"/>
      <c r="F47" s="61"/>
      <c r="G47" s="61"/>
      <c r="H47" s="61"/>
      <c r="I47" s="61"/>
      <c r="J47" s="61"/>
      <c r="K47" s="1"/>
      <c r="L47" s="69"/>
      <c r="M47" s="72"/>
    </row>
    <row r="48" spans="1:13" x14ac:dyDescent="0.2">
      <c r="A48" s="73"/>
      <c r="B48" s="47"/>
      <c r="C48" s="47"/>
      <c r="D48" s="104"/>
      <c r="E48" s="90"/>
      <c r="F48" s="61"/>
      <c r="G48" s="61"/>
      <c r="H48" s="61"/>
      <c r="I48" s="61"/>
      <c r="J48" s="61"/>
      <c r="K48" s="1"/>
      <c r="L48" s="69"/>
      <c r="M48" s="72"/>
    </row>
    <row r="49" spans="1:13" x14ac:dyDescent="0.2">
      <c r="A49" s="73"/>
      <c r="B49" s="47"/>
      <c r="C49" s="47"/>
      <c r="D49" s="104"/>
      <c r="E49" s="90"/>
      <c r="F49" s="61"/>
      <c r="G49" s="61"/>
      <c r="H49" s="61"/>
      <c r="I49" s="61"/>
      <c r="J49" s="61"/>
      <c r="K49" s="1"/>
      <c r="L49" s="69"/>
      <c r="M49" s="72"/>
    </row>
    <row r="50" spans="1:13" x14ac:dyDescent="0.2">
      <c r="A50" s="73"/>
      <c r="B50" s="47"/>
      <c r="C50" s="47"/>
      <c r="D50" s="104"/>
      <c r="E50" s="90"/>
      <c r="F50" s="61"/>
      <c r="G50" s="61"/>
      <c r="H50" s="61"/>
      <c r="I50" s="61"/>
      <c r="J50" s="61"/>
      <c r="K50" s="1"/>
      <c r="L50" s="69"/>
      <c r="M50" s="72"/>
    </row>
    <row r="51" spans="1:13" x14ac:dyDescent="0.2">
      <c r="A51" s="73"/>
      <c r="B51" s="47"/>
      <c r="C51" s="47"/>
      <c r="D51" s="104"/>
      <c r="E51" s="90"/>
      <c r="F51" s="61"/>
      <c r="G51" s="61"/>
      <c r="H51" s="61"/>
      <c r="I51" s="61"/>
      <c r="J51" s="61"/>
      <c r="K51" s="1"/>
      <c r="L51" s="69"/>
      <c r="M51" s="72"/>
    </row>
    <row r="52" spans="1:13" x14ac:dyDescent="0.2">
      <c r="A52" s="73"/>
      <c r="B52" s="47"/>
      <c r="C52" s="47"/>
      <c r="D52" s="104"/>
      <c r="E52" s="90"/>
      <c r="F52" s="61"/>
      <c r="G52" s="61"/>
      <c r="H52" s="61"/>
      <c r="I52" s="61"/>
      <c r="J52" s="61"/>
      <c r="K52" s="1"/>
      <c r="L52" s="69"/>
      <c r="M52" s="72"/>
    </row>
    <row r="53" spans="1:13" x14ac:dyDescent="0.2">
      <c r="A53" s="73"/>
      <c r="B53" s="47"/>
      <c r="C53" s="47"/>
      <c r="D53" s="104"/>
      <c r="E53" s="90"/>
      <c r="F53" s="61"/>
      <c r="G53" s="61"/>
      <c r="H53" s="61"/>
      <c r="I53" s="61"/>
      <c r="J53" s="61"/>
      <c r="K53" s="1"/>
      <c r="L53" s="69"/>
      <c r="M53" s="72"/>
    </row>
    <row r="54" spans="1:13" x14ac:dyDescent="0.2">
      <c r="A54" s="73"/>
      <c r="B54" s="47"/>
      <c r="C54" s="47"/>
      <c r="D54" s="104"/>
      <c r="E54" s="90"/>
      <c r="F54" s="61"/>
      <c r="G54" s="61"/>
      <c r="H54" s="61"/>
      <c r="I54" s="61"/>
      <c r="J54" s="61"/>
      <c r="K54" s="1"/>
      <c r="L54" s="69"/>
      <c r="M54" s="72"/>
    </row>
    <row r="55" spans="1:13" x14ac:dyDescent="0.2">
      <c r="A55" s="73"/>
      <c r="B55" s="47"/>
      <c r="C55" s="47"/>
      <c r="D55" s="104"/>
      <c r="E55" s="90"/>
      <c r="F55" s="61"/>
      <c r="G55" s="61"/>
      <c r="H55" s="61"/>
      <c r="I55" s="61"/>
      <c r="J55" s="61"/>
      <c r="K55" s="1"/>
      <c r="L55" s="69"/>
      <c r="M55" s="72"/>
    </row>
    <row r="56" spans="1:13" x14ac:dyDescent="0.2">
      <c r="A56" s="73"/>
      <c r="B56" s="47"/>
      <c r="C56" s="47"/>
      <c r="D56" s="104"/>
      <c r="E56" s="90"/>
      <c r="F56" s="61"/>
      <c r="G56" s="61"/>
      <c r="H56" s="61"/>
      <c r="I56" s="61"/>
      <c r="J56" s="61"/>
      <c r="K56" s="1"/>
      <c r="L56" s="69"/>
      <c r="M56" s="72"/>
    </row>
    <row r="57" spans="1:13" x14ac:dyDescent="0.2">
      <c r="A57" s="73"/>
      <c r="B57" s="47"/>
      <c r="C57" s="47"/>
      <c r="D57" s="104"/>
      <c r="E57" s="90"/>
      <c r="F57" s="61"/>
      <c r="G57" s="61"/>
      <c r="H57" s="61"/>
      <c r="I57" s="61"/>
      <c r="J57" s="61"/>
      <c r="K57" s="1"/>
      <c r="L57" s="69"/>
      <c r="M57" s="72"/>
    </row>
    <row r="58" spans="1:13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1"/>
      <c r="L58" s="69"/>
      <c r="M58" s="72"/>
    </row>
    <row r="59" spans="1:13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1"/>
      <c r="L59" s="69"/>
      <c r="M59" s="72"/>
    </row>
    <row r="60" spans="1:13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3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3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3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3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x14ac:dyDescent="0.2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x14ac:dyDescent="0.2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x14ac:dyDescent="0.2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0" x14ac:dyDescent="0.2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 spans="1:10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 spans="1:10" x14ac:dyDescent="0.2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 spans="1:10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</row>
  </sheetData>
  <printOptions horizontalCentered="1"/>
  <pageMargins left="0.5" right="0.5" top="0.5" bottom="0.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2"/>
  <sheetViews>
    <sheetView showGridLines="0" workbookViewId="0">
      <selection activeCell="A8" sqref="A8:A9"/>
    </sheetView>
  </sheetViews>
  <sheetFormatPr defaultColWidth="8.85546875" defaultRowHeight="12.75" x14ac:dyDescent="0.2"/>
  <cols>
    <col min="1" max="2" width="8.85546875" style="70"/>
    <col min="3" max="3" width="11.140625" style="70" customWidth="1"/>
    <col min="4" max="5" width="8.85546875" style="70"/>
    <col min="6" max="6" width="10.5703125" style="70" customWidth="1"/>
    <col min="7" max="9" width="8.85546875" style="70"/>
    <col min="10" max="10" width="9.7109375" style="70" customWidth="1"/>
    <col min="11" max="16384" width="8.85546875" style="70"/>
  </cols>
  <sheetData>
    <row r="1" spans="1:13" x14ac:dyDescent="0.2">
      <c r="J1" s="87"/>
    </row>
    <row r="5" spans="1:13" ht="15.75" x14ac:dyDescent="0.25">
      <c r="A5" s="101" t="s">
        <v>50</v>
      </c>
      <c r="B5" s="64"/>
      <c r="C5" s="64"/>
      <c r="D5" s="64"/>
      <c r="E5" s="64"/>
      <c r="F5" s="64"/>
      <c r="G5" s="64"/>
      <c r="H5" s="64"/>
      <c r="I5" s="64"/>
      <c r="J5" s="76"/>
      <c r="K5" s="117"/>
      <c r="L5" s="117"/>
      <c r="M5" s="117"/>
    </row>
    <row r="6" spans="1:13" x14ac:dyDescent="0.2">
      <c r="A6" s="1"/>
      <c r="B6" s="117"/>
      <c r="C6" s="117"/>
      <c r="D6" s="1"/>
      <c r="E6" s="117"/>
      <c r="F6" s="117"/>
      <c r="G6" s="117"/>
      <c r="H6" s="1"/>
      <c r="I6" s="117"/>
      <c r="J6" s="117"/>
      <c r="K6" s="117"/>
      <c r="L6" s="117"/>
      <c r="M6" s="117"/>
    </row>
    <row r="7" spans="1:13" x14ac:dyDescent="0.2">
      <c r="A7" s="30" t="str">
        <f>Summary!A7</f>
        <v>Shell Exploration &amp; Production Company</v>
      </c>
      <c r="B7" s="1"/>
      <c r="C7" s="1"/>
      <c r="D7" s="117"/>
      <c r="E7" s="1"/>
      <c r="F7" s="1"/>
      <c r="G7" s="89"/>
      <c r="H7" s="30" t="s">
        <v>60</v>
      </c>
      <c r="I7" s="1"/>
      <c r="K7" s="117"/>
      <c r="L7" s="117"/>
      <c r="M7" s="117"/>
    </row>
    <row r="8" spans="1:13" x14ac:dyDescent="0.2">
      <c r="A8" s="30" t="s">
        <v>77</v>
      </c>
      <c r="B8" s="1"/>
      <c r="C8" s="1"/>
      <c r="D8" s="1"/>
      <c r="E8" s="1"/>
      <c r="F8" s="1"/>
      <c r="G8" s="83"/>
      <c r="H8" s="30" t="str">
        <f>Summary!F7</f>
        <v>Offshore</v>
      </c>
      <c r="I8" s="1"/>
      <c r="J8" s="31"/>
      <c r="K8" s="117"/>
      <c r="L8" s="58"/>
      <c r="M8" s="117"/>
    </row>
    <row r="9" spans="1:13" x14ac:dyDescent="0.2">
      <c r="A9" s="128" t="s">
        <v>78</v>
      </c>
      <c r="B9" s="1"/>
      <c r="C9" s="1"/>
      <c r="D9" s="1"/>
      <c r="E9" s="1"/>
      <c r="F9" s="1"/>
      <c r="G9" s="83"/>
      <c r="H9" s="30" t="str">
        <f>Summary!F8</f>
        <v>HH-77445</v>
      </c>
      <c r="I9" s="1"/>
      <c r="J9" s="31"/>
      <c r="K9" s="117"/>
      <c r="L9" s="58"/>
      <c r="M9" s="117"/>
    </row>
    <row r="10" spans="1:13" x14ac:dyDescent="0.2">
      <c r="B10" s="1"/>
      <c r="C10" s="1"/>
      <c r="D10" s="1"/>
      <c r="E10" s="1"/>
      <c r="F10" s="1"/>
      <c r="G10" s="89"/>
      <c r="I10" s="1"/>
      <c r="J10" s="98"/>
      <c r="K10" s="117"/>
      <c r="L10" s="58"/>
      <c r="M10" s="117"/>
    </row>
    <row r="11" spans="1:13" x14ac:dyDescent="0.2">
      <c r="A11" s="42"/>
      <c r="B11" s="1"/>
      <c r="C11" s="1"/>
      <c r="D11" s="117"/>
      <c r="E11" s="1"/>
      <c r="F11" s="1"/>
      <c r="G11" s="89"/>
      <c r="H11" s="1"/>
      <c r="I11" s="1"/>
      <c r="J11" s="44"/>
      <c r="K11" s="117"/>
      <c r="L11" s="58"/>
      <c r="M11" s="117"/>
    </row>
    <row r="12" spans="1:13" x14ac:dyDescent="0.2">
      <c r="A12" s="17"/>
      <c r="B12" s="59"/>
      <c r="C12" s="59"/>
      <c r="D12" s="59"/>
      <c r="E12" s="59"/>
      <c r="F12" s="59"/>
      <c r="G12" s="59"/>
      <c r="H12" s="59"/>
      <c r="I12" s="77"/>
      <c r="J12" s="77"/>
      <c r="K12" s="1"/>
      <c r="L12" s="58"/>
      <c r="M12" s="117"/>
    </row>
    <row r="13" spans="1:13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1"/>
      <c r="L13" s="27"/>
      <c r="M13" s="27"/>
    </row>
    <row r="14" spans="1:13" x14ac:dyDescent="0.2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1"/>
      <c r="L14" s="27"/>
      <c r="M14" s="27"/>
    </row>
    <row r="15" spans="1:13" x14ac:dyDescent="0.2">
      <c r="A15" s="53"/>
      <c r="B15" s="47"/>
      <c r="C15" s="47"/>
      <c r="D15" s="104"/>
      <c r="E15" s="90"/>
      <c r="F15" s="61"/>
      <c r="G15" s="61"/>
      <c r="H15" s="61"/>
      <c r="I15" s="61"/>
      <c r="J15" s="61"/>
      <c r="K15" s="1"/>
      <c r="L15" s="27"/>
      <c r="M15" s="27"/>
    </row>
    <row r="16" spans="1:13" x14ac:dyDescent="0.2">
      <c r="A16" s="99"/>
      <c r="B16" s="47"/>
      <c r="C16" s="47"/>
      <c r="D16" s="104"/>
      <c r="E16" s="90"/>
      <c r="F16" s="61"/>
      <c r="G16" s="61"/>
      <c r="H16" s="61"/>
      <c r="I16" s="61"/>
      <c r="J16" s="61"/>
      <c r="K16" s="1"/>
      <c r="L16" s="27"/>
      <c r="M16" s="27"/>
    </row>
    <row r="17" spans="1:13" x14ac:dyDescent="0.2">
      <c r="A17" s="99"/>
      <c r="B17" s="47"/>
      <c r="C17" s="47"/>
      <c r="D17" s="104"/>
      <c r="E17" s="90"/>
      <c r="F17" s="61"/>
      <c r="G17" s="61"/>
      <c r="H17" s="61"/>
      <c r="I17" s="61"/>
      <c r="J17" s="61"/>
      <c r="K17" s="1"/>
      <c r="L17" s="91"/>
      <c r="M17" s="91"/>
    </row>
    <row r="18" spans="1:13" x14ac:dyDescent="0.2">
      <c r="A18" s="99"/>
      <c r="B18" s="47"/>
      <c r="C18" s="47"/>
      <c r="D18" s="104"/>
      <c r="E18" s="90"/>
      <c r="F18" s="61"/>
      <c r="G18" s="61"/>
      <c r="H18" s="61"/>
      <c r="I18" s="61"/>
      <c r="J18" s="61"/>
      <c r="K18" s="1"/>
      <c r="L18" s="69"/>
      <c r="M18" s="72"/>
    </row>
    <row r="19" spans="1:13" x14ac:dyDescent="0.2">
      <c r="A19" s="99"/>
      <c r="B19" s="47"/>
      <c r="C19" s="47"/>
      <c r="D19" s="104"/>
      <c r="E19" s="90"/>
      <c r="F19" s="61"/>
      <c r="G19" s="61"/>
      <c r="H19" s="61"/>
      <c r="I19" s="61"/>
      <c r="J19" s="61"/>
      <c r="K19" s="1"/>
      <c r="L19" s="69"/>
      <c r="M19" s="72"/>
    </row>
    <row r="20" spans="1:13" x14ac:dyDescent="0.2">
      <c r="A20" s="102"/>
      <c r="B20" s="47"/>
      <c r="C20" s="47"/>
      <c r="D20" s="104"/>
      <c r="E20" s="90"/>
      <c r="F20" s="61"/>
      <c r="G20" s="61"/>
      <c r="H20" s="61"/>
      <c r="I20" s="61"/>
      <c r="J20" s="61"/>
      <c r="K20" s="1"/>
      <c r="L20" s="69"/>
      <c r="M20" s="72"/>
    </row>
    <row r="21" spans="1:13" x14ac:dyDescent="0.2">
      <c r="A21" s="102"/>
      <c r="B21" s="47"/>
      <c r="C21" s="47"/>
      <c r="D21" s="104"/>
      <c r="E21" s="90"/>
      <c r="F21" s="61"/>
      <c r="G21" s="61"/>
      <c r="H21" s="61"/>
      <c r="I21" s="61"/>
      <c r="J21" s="61"/>
      <c r="K21" s="1"/>
      <c r="L21" s="69"/>
      <c r="M21" s="72"/>
    </row>
    <row r="22" spans="1:13" x14ac:dyDescent="0.2">
      <c r="A22" s="102"/>
      <c r="B22" s="47"/>
      <c r="C22" s="47"/>
      <c r="D22" s="104"/>
      <c r="E22" s="90"/>
      <c r="F22" s="61"/>
      <c r="G22" s="61"/>
      <c r="H22" s="61"/>
      <c r="I22" s="61"/>
      <c r="J22" s="61"/>
      <c r="K22" s="1"/>
      <c r="L22" s="69"/>
      <c r="M22" s="72"/>
    </row>
    <row r="23" spans="1:13" x14ac:dyDescent="0.2">
      <c r="A23" s="102"/>
      <c r="B23" s="47"/>
      <c r="C23" s="47"/>
      <c r="D23" s="104"/>
      <c r="E23" s="90"/>
      <c r="F23" s="61"/>
      <c r="G23" s="61"/>
      <c r="H23" s="61"/>
      <c r="I23" s="61"/>
      <c r="J23" s="61"/>
      <c r="K23" s="1"/>
      <c r="L23" s="69"/>
      <c r="M23" s="72"/>
    </row>
    <row r="24" spans="1:13" x14ac:dyDescent="0.2">
      <c r="A24" s="102"/>
      <c r="B24" s="47"/>
      <c r="C24" s="47"/>
      <c r="D24" s="104"/>
      <c r="E24" s="90"/>
      <c r="F24" s="61"/>
      <c r="G24" s="61"/>
      <c r="H24" s="61"/>
      <c r="I24" s="61"/>
      <c r="J24" s="61"/>
      <c r="K24" s="1"/>
      <c r="L24" s="69"/>
      <c r="M24" s="72"/>
    </row>
    <row r="25" spans="1:13" x14ac:dyDescent="0.2">
      <c r="A25" s="102"/>
      <c r="B25" s="47"/>
      <c r="C25" s="47"/>
      <c r="D25" s="104"/>
      <c r="E25" s="90"/>
      <c r="F25" s="61"/>
      <c r="G25" s="61"/>
      <c r="H25" s="61"/>
      <c r="I25" s="61"/>
      <c r="J25" s="61"/>
      <c r="K25" s="1"/>
      <c r="L25" s="69"/>
      <c r="M25" s="72"/>
    </row>
    <row r="26" spans="1:13" x14ac:dyDescent="0.2">
      <c r="A26" s="102"/>
      <c r="B26" s="47"/>
      <c r="C26" s="47"/>
      <c r="D26" s="104"/>
      <c r="E26" s="90"/>
      <c r="F26" s="61"/>
      <c r="G26" s="61"/>
      <c r="H26" s="61"/>
      <c r="I26" s="61"/>
      <c r="J26" s="61"/>
      <c r="K26" s="1"/>
      <c r="L26" s="69"/>
      <c r="M26" s="72"/>
    </row>
    <row r="27" spans="1:13" x14ac:dyDescent="0.2">
      <c r="A27" s="116"/>
      <c r="B27" s="47"/>
      <c r="C27" s="47"/>
      <c r="D27" s="104"/>
      <c r="E27" s="90"/>
      <c r="F27" s="61"/>
      <c r="G27" s="61"/>
      <c r="H27" s="61"/>
      <c r="I27" s="61"/>
      <c r="J27" s="61"/>
      <c r="K27" s="1"/>
      <c r="L27" s="69"/>
      <c r="M27" s="72"/>
    </row>
    <row r="28" spans="1:13" x14ac:dyDescent="0.2">
      <c r="A28" s="116"/>
      <c r="B28" s="47"/>
      <c r="C28" s="47"/>
      <c r="D28" s="104"/>
      <c r="E28" s="90"/>
      <c r="F28" s="61"/>
      <c r="G28" s="61"/>
      <c r="H28" s="61"/>
      <c r="I28" s="61"/>
      <c r="J28" s="61"/>
      <c r="K28" s="1"/>
      <c r="L28" s="69"/>
      <c r="M28" s="72"/>
    </row>
    <row r="29" spans="1:13" x14ac:dyDescent="0.2">
      <c r="A29" s="116"/>
      <c r="B29" s="47"/>
      <c r="C29" s="47"/>
      <c r="D29" s="104"/>
      <c r="E29" s="90"/>
      <c r="F29" s="61"/>
      <c r="G29" s="61"/>
      <c r="H29" s="61"/>
      <c r="I29" s="61"/>
      <c r="J29" s="61"/>
      <c r="K29" s="1"/>
      <c r="L29" s="69"/>
      <c r="M29" s="72"/>
    </row>
    <row r="30" spans="1:13" x14ac:dyDescent="0.2">
      <c r="A30" s="116"/>
      <c r="B30" s="47"/>
      <c r="C30" s="47"/>
      <c r="D30" s="104"/>
      <c r="E30" s="90"/>
      <c r="F30" s="61"/>
      <c r="G30" s="61"/>
      <c r="H30" s="61"/>
      <c r="I30" s="61"/>
      <c r="J30" s="61"/>
      <c r="K30" s="1"/>
      <c r="L30" s="69"/>
      <c r="M30" s="72"/>
    </row>
    <row r="31" spans="1:13" x14ac:dyDescent="0.2">
      <c r="A31" s="116"/>
      <c r="B31" s="47"/>
      <c r="C31" s="47"/>
      <c r="D31" s="104"/>
      <c r="E31" s="90"/>
      <c r="F31" s="61"/>
      <c r="G31" s="61"/>
      <c r="H31" s="61"/>
      <c r="I31" s="61"/>
      <c r="J31" s="61"/>
      <c r="K31" s="1"/>
      <c r="L31" s="69"/>
      <c r="M31" s="72"/>
    </row>
    <row r="32" spans="1:13" x14ac:dyDescent="0.2">
      <c r="A32" s="73"/>
      <c r="B32" s="47"/>
      <c r="C32" s="47"/>
      <c r="D32" s="104"/>
      <c r="E32" s="90"/>
      <c r="F32" s="61"/>
      <c r="G32" s="61"/>
      <c r="H32" s="61"/>
      <c r="I32" s="61"/>
      <c r="J32" s="61"/>
      <c r="K32" s="1"/>
      <c r="L32" s="69"/>
      <c r="M32" s="72"/>
    </row>
    <row r="33" spans="1:13" x14ac:dyDescent="0.2">
      <c r="A33" s="73"/>
      <c r="B33" s="47"/>
      <c r="C33" s="47"/>
      <c r="D33" s="104"/>
      <c r="E33" s="90"/>
      <c r="F33" s="61"/>
      <c r="G33" s="61"/>
      <c r="H33" s="61"/>
      <c r="I33" s="61"/>
      <c r="J33" s="61"/>
      <c r="K33" s="1"/>
      <c r="L33" s="69"/>
      <c r="M33" s="72"/>
    </row>
    <row r="34" spans="1:13" x14ac:dyDescent="0.2">
      <c r="A34" s="73"/>
      <c r="B34" s="47"/>
      <c r="C34" s="47"/>
      <c r="D34" s="104"/>
      <c r="E34" s="90"/>
      <c r="F34" s="61"/>
      <c r="G34" s="61"/>
      <c r="H34" s="61"/>
      <c r="I34" s="61"/>
      <c r="J34" s="61"/>
      <c r="K34" s="1"/>
      <c r="L34" s="69"/>
      <c r="M34" s="72"/>
    </row>
    <row r="35" spans="1:13" x14ac:dyDescent="0.2">
      <c r="A35" s="73"/>
      <c r="B35" s="47"/>
      <c r="C35" s="47"/>
      <c r="D35" s="104"/>
      <c r="E35" s="90"/>
      <c r="F35" s="61"/>
      <c r="G35" s="61"/>
      <c r="H35" s="61"/>
      <c r="I35" s="61"/>
      <c r="J35" s="61"/>
      <c r="K35" s="1"/>
      <c r="L35" s="69"/>
      <c r="M35" s="72"/>
    </row>
    <row r="36" spans="1:13" x14ac:dyDescent="0.2">
      <c r="A36" s="73"/>
      <c r="B36" s="47"/>
      <c r="C36" s="47"/>
      <c r="D36" s="104"/>
      <c r="E36" s="90"/>
      <c r="F36" s="61"/>
      <c r="G36" s="61"/>
      <c r="H36" s="61"/>
      <c r="I36" s="61"/>
      <c r="J36" s="61"/>
      <c r="K36" s="1"/>
      <c r="L36" s="69"/>
      <c r="M36" s="72"/>
    </row>
    <row r="37" spans="1:13" x14ac:dyDescent="0.2">
      <c r="A37" s="73"/>
      <c r="B37" s="47"/>
      <c r="C37" s="47"/>
      <c r="D37" s="104"/>
      <c r="E37" s="90"/>
      <c r="F37" s="61"/>
      <c r="G37" s="61"/>
      <c r="H37" s="61"/>
      <c r="I37" s="61"/>
      <c r="J37" s="61"/>
      <c r="K37" s="1"/>
      <c r="L37" s="69"/>
      <c r="M37" s="72"/>
    </row>
    <row r="38" spans="1:13" x14ac:dyDescent="0.2">
      <c r="A38" s="73"/>
      <c r="B38" s="47"/>
      <c r="C38" s="47"/>
      <c r="D38" s="104"/>
      <c r="E38" s="90"/>
      <c r="F38" s="61"/>
      <c r="G38" s="61"/>
      <c r="H38" s="61"/>
      <c r="I38" s="61"/>
      <c r="J38" s="61"/>
      <c r="K38" s="1"/>
      <c r="L38" s="69"/>
      <c r="M38" s="72"/>
    </row>
    <row r="39" spans="1:13" x14ac:dyDescent="0.2">
      <c r="A39" s="73"/>
      <c r="B39" s="47"/>
      <c r="C39" s="47"/>
      <c r="D39" s="104"/>
      <c r="E39" s="90"/>
      <c r="F39" s="61"/>
      <c r="G39" s="61"/>
      <c r="H39" s="61"/>
      <c r="I39" s="61"/>
      <c r="J39" s="61"/>
      <c r="K39" s="1"/>
      <c r="L39" s="69"/>
      <c r="M39" s="72"/>
    </row>
    <row r="40" spans="1:13" x14ac:dyDescent="0.2">
      <c r="A40" s="73"/>
      <c r="B40" s="47"/>
      <c r="C40" s="47"/>
      <c r="D40" s="104"/>
      <c r="E40" s="90"/>
      <c r="F40" s="61"/>
      <c r="G40" s="61"/>
      <c r="H40" s="61"/>
      <c r="I40" s="61"/>
      <c r="J40" s="61"/>
      <c r="K40" s="1"/>
      <c r="L40" s="69"/>
      <c r="M40" s="72"/>
    </row>
    <row r="41" spans="1:13" x14ac:dyDescent="0.2">
      <c r="A41" s="73"/>
      <c r="B41" s="47"/>
      <c r="C41" s="47"/>
      <c r="D41" s="104"/>
      <c r="E41" s="90"/>
      <c r="F41" s="61"/>
      <c r="G41" s="61"/>
      <c r="H41" s="61"/>
      <c r="I41" s="61"/>
      <c r="J41" s="61"/>
      <c r="K41" s="1"/>
      <c r="L41" s="69"/>
      <c r="M41" s="72"/>
    </row>
    <row r="42" spans="1:13" x14ac:dyDescent="0.2">
      <c r="A42" s="73"/>
      <c r="B42" s="47"/>
      <c r="C42" s="47"/>
      <c r="D42" s="104"/>
      <c r="E42" s="90"/>
      <c r="F42" s="61"/>
      <c r="G42" s="61"/>
      <c r="H42" s="61"/>
      <c r="I42" s="61"/>
      <c r="J42" s="61"/>
      <c r="K42" s="1"/>
      <c r="L42" s="69"/>
      <c r="M42" s="72"/>
    </row>
    <row r="43" spans="1:13" x14ac:dyDescent="0.2">
      <c r="A43" s="73"/>
      <c r="B43" s="47"/>
      <c r="C43" s="47"/>
      <c r="D43" s="104"/>
      <c r="E43" s="90"/>
      <c r="F43" s="61"/>
      <c r="G43" s="61"/>
      <c r="H43" s="61"/>
      <c r="I43" s="61"/>
      <c r="J43" s="61"/>
      <c r="K43" s="1"/>
      <c r="L43" s="69"/>
      <c r="M43" s="72"/>
    </row>
    <row r="44" spans="1:13" x14ac:dyDescent="0.2">
      <c r="A44" s="73"/>
      <c r="B44" s="47"/>
      <c r="C44" s="47"/>
      <c r="D44" s="104"/>
      <c r="E44" s="90"/>
      <c r="F44" s="61"/>
      <c r="G44" s="61"/>
      <c r="H44" s="61"/>
      <c r="I44" s="61"/>
      <c r="J44" s="61"/>
      <c r="K44" s="1"/>
      <c r="L44" s="69"/>
      <c r="M44" s="72"/>
    </row>
    <row r="45" spans="1:13" x14ac:dyDescent="0.2">
      <c r="A45" s="73"/>
      <c r="B45" s="47"/>
      <c r="C45" s="47"/>
      <c r="D45" s="104"/>
      <c r="E45" s="90"/>
      <c r="F45" s="61"/>
      <c r="G45" s="61"/>
      <c r="H45" s="61"/>
      <c r="I45" s="61"/>
      <c r="J45" s="61"/>
      <c r="K45" s="1"/>
      <c r="L45" s="69"/>
      <c r="M45" s="72"/>
    </row>
    <row r="46" spans="1:13" x14ac:dyDescent="0.2">
      <c r="A46" s="73"/>
      <c r="B46" s="47"/>
      <c r="C46" s="47"/>
      <c r="D46" s="104"/>
      <c r="E46" s="90"/>
      <c r="F46" s="61"/>
      <c r="G46" s="61"/>
      <c r="H46" s="61"/>
      <c r="I46" s="61"/>
      <c r="J46" s="61"/>
      <c r="K46" s="1"/>
      <c r="L46" s="69"/>
      <c r="M46" s="72"/>
    </row>
    <row r="47" spans="1:13" x14ac:dyDescent="0.2">
      <c r="A47" s="73"/>
      <c r="B47" s="47"/>
      <c r="C47" s="47"/>
      <c r="D47" s="104"/>
      <c r="E47" s="90"/>
      <c r="F47" s="61"/>
      <c r="G47" s="61"/>
      <c r="H47" s="61"/>
      <c r="I47" s="61"/>
      <c r="J47" s="61"/>
      <c r="K47" s="1"/>
      <c r="L47" s="69"/>
      <c r="M47" s="72"/>
    </row>
    <row r="48" spans="1:13" x14ac:dyDescent="0.2">
      <c r="A48" s="73"/>
      <c r="B48" s="47"/>
      <c r="C48" s="47"/>
      <c r="D48" s="104"/>
      <c r="E48" s="90"/>
      <c r="F48" s="61"/>
      <c r="G48" s="61"/>
      <c r="H48" s="61"/>
      <c r="I48" s="61"/>
      <c r="J48" s="61"/>
      <c r="K48" s="1"/>
      <c r="L48" s="69"/>
      <c r="M48" s="72"/>
    </row>
    <row r="49" spans="1:13" x14ac:dyDescent="0.2">
      <c r="A49" s="73"/>
      <c r="B49" s="47"/>
      <c r="C49" s="47"/>
      <c r="D49" s="104"/>
      <c r="E49" s="90"/>
      <c r="F49" s="61"/>
      <c r="G49" s="61"/>
      <c r="H49" s="61"/>
      <c r="I49" s="61"/>
      <c r="J49" s="61"/>
      <c r="K49" s="1"/>
      <c r="L49" s="69"/>
      <c r="M49" s="72"/>
    </row>
    <row r="50" spans="1:13" x14ac:dyDescent="0.2">
      <c r="A50" s="73"/>
      <c r="B50" s="47"/>
      <c r="C50" s="47"/>
      <c r="D50" s="104"/>
      <c r="E50" s="90"/>
      <c r="F50" s="61"/>
      <c r="G50" s="61"/>
      <c r="H50" s="61"/>
      <c r="I50" s="61"/>
      <c r="J50" s="61"/>
      <c r="K50" s="1"/>
      <c r="L50" s="69"/>
      <c r="M50" s="72"/>
    </row>
    <row r="51" spans="1:13" x14ac:dyDescent="0.2">
      <c r="A51" s="73"/>
      <c r="B51" s="47"/>
      <c r="C51" s="47"/>
      <c r="D51" s="104"/>
      <c r="E51" s="90"/>
      <c r="F51" s="61"/>
      <c r="G51" s="61"/>
      <c r="H51" s="61"/>
      <c r="I51" s="61"/>
      <c r="J51" s="61"/>
      <c r="K51" s="1"/>
      <c r="L51" s="69"/>
      <c r="M51" s="72"/>
    </row>
    <row r="52" spans="1:13" x14ac:dyDescent="0.2">
      <c r="A52" s="73"/>
      <c r="B52" s="47"/>
      <c r="C52" s="47"/>
      <c r="D52" s="104"/>
      <c r="E52" s="90"/>
      <c r="F52" s="61"/>
      <c r="G52" s="61"/>
      <c r="H52" s="61"/>
      <c r="I52" s="61"/>
      <c r="J52" s="61"/>
      <c r="K52" s="1"/>
      <c r="L52" s="69"/>
      <c r="M52" s="72"/>
    </row>
    <row r="53" spans="1:13" x14ac:dyDescent="0.2">
      <c r="A53" s="73"/>
      <c r="B53" s="47"/>
      <c r="C53" s="47"/>
      <c r="D53" s="104"/>
      <c r="E53" s="90"/>
      <c r="F53" s="61"/>
      <c r="G53" s="61"/>
      <c r="H53" s="61"/>
      <c r="I53" s="61"/>
      <c r="J53" s="61"/>
      <c r="K53" s="1"/>
      <c r="L53" s="69"/>
      <c r="M53" s="72"/>
    </row>
    <row r="54" spans="1:13" x14ac:dyDescent="0.2">
      <c r="A54" s="73"/>
      <c r="B54" s="47"/>
      <c r="C54" s="47"/>
      <c r="D54" s="104"/>
      <c r="E54" s="90"/>
      <c r="F54" s="61"/>
      <c r="G54" s="61"/>
      <c r="H54" s="61"/>
      <c r="I54" s="61"/>
      <c r="J54" s="61"/>
      <c r="K54" s="1"/>
      <c r="L54" s="69"/>
      <c r="M54" s="72"/>
    </row>
    <row r="55" spans="1:13" x14ac:dyDescent="0.2">
      <c r="A55" s="73"/>
      <c r="B55" s="47"/>
      <c r="C55" s="47"/>
      <c r="D55" s="104"/>
      <c r="E55" s="90"/>
      <c r="F55" s="61"/>
      <c r="G55" s="61"/>
      <c r="H55" s="61"/>
      <c r="I55" s="61"/>
      <c r="J55" s="61"/>
      <c r="K55" s="1"/>
      <c r="L55" s="69"/>
      <c r="M55" s="72"/>
    </row>
    <row r="56" spans="1:13" x14ac:dyDescent="0.2">
      <c r="A56" s="73"/>
      <c r="B56" s="47"/>
      <c r="C56" s="47"/>
      <c r="D56" s="104"/>
      <c r="E56" s="90"/>
      <c r="F56" s="61"/>
      <c r="G56" s="61"/>
      <c r="H56" s="61"/>
      <c r="I56" s="61"/>
      <c r="J56" s="61"/>
      <c r="K56" s="1"/>
      <c r="L56" s="69"/>
      <c r="M56" s="72"/>
    </row>
    <row r="57" spans="1:13" x14ac:dyDescent="0.2">
      <c r="A57" s="73"/>
      <c r="B57" s="47"/>
      <c r="C57" s="47"/>
      <c r="D57" s="104"/>
      <c r="E57" s="90"/>
      <c r="F57" s="61"/>
      <c r="G57" s="61"/>
      <c r="H57" s="61"/>
      <c r="I57" s="61"/>
      <c r="J57" s="61"/>
      <c r="K57" s="1"/>
      <c r="L57" s="69"/>
      <c r="M57" s="72"/>
    </row>
    <row r="58" spans="1:13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1"/>
      <c r="L58" s="69"/>
      <c r="M58" s="72"/>
    </row>
    <row r="59" spans="1:13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1"/>
      <c r="L59" s="69"/>
      <c r="M59" s="72"/>
    </row>
    <row r="60" spans="1:13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3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3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3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3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x14ac:dyDescent="0.2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x14ac:dyDescent="0.2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x14ac:dyDescent="0.2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0" x14ac:dyDescent="0.2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 spans="1:10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 spans="1:10" x14ac:dyDescent="0.2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 spans="1:10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</row>
  </sheetData>
  <printOptions horizontalCentered="1"/>
  <pageMargins left="0.5" right="0.5" top="0.5" bottom="0.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72"/>
  <sheetViews>
    <sheetView showGridLines="0" workbookViewId="0">
      <selection activeCell="A8" sqref="A8:A9"/>
    </sheetView>
  </sheetViews>
  <sheetFormatPr defaultColWidth="8.85546875" defaultRowHeight="12.75" x14ac:dyDescent="0.2"/>
  <cols>
    <col min="1" max="2" width="8.85546875" style="70"/>
    <col min="3" max="3" width="11.140625" style="70" customWidth="1"/>
    <col min="4" max="5" width="8.85546875" style="70"/>
    <col min="6" max="6" width="10.5703125" style="70" customWidth="1"/>
    <col min="7" max="9" width="8.85546875" style="70"/>
    <col min="10" max="10" width="9.7109375" style="70" customWidth="1"/>
    <col min="11" max="16384" width="8.85546875" style="70"/>
  </cols>
  <sheetData>
    <row r="1" spans="1:13" x14ac:dyDescent="0.2">
      <c r="J1" s="87"/>
    </row>
    <row r="5" spans="1:13" ht="15.75" x14ac:dyDescent="0.25">
      <c r="A5" s="101" t="s">
        <v>26</v>
      </c>
      <c r="B5" s="64"/>
      <c r="C5" s="64"/>
      <c r="D5" s="64"/>
      <c r="E5" s="64"/>
      <c r="F5" s="64"/>
      <c r="G5" s="64"/>
      <c r="H5" s="64"/>
      <c r="I5" s="64"/>
      <c r="J5" s="76"/>
      <c r="K5" s="117"/>
      <c r="L5" s="117"/>
      <c r="M5" s="117"/>
    </row>
    <row r="6" spans="1:13" x14ac:dyDescent="0.2">
      <c r="A6" s="1"/>
      <c r="B6" s="117"/>
      <c r="C6" s="117"/>
      <c r="D6" s="1"/>
      <c r="E6" s="117"/>
      <c r="F6" s="117"/>
      <c r="G6" s="117"/>
      <c r="H6" s="1"/>
      <c r="I6" s="117"/>
      <c r="J6" s="117"/>
      <c r="K6" s="117"/>
      <c r="L6" s="117"/>
      <c r="M6" s="117"/>
    </row>
    <row r="7" spans="1:13" x14ac:dyDescent="0.2">
      <c r="A7" s="30" t="str">
        <f>Summary!A7</f>
        <v>Shell Exploration &amp; Production Company</v>
      </c>
      <c r="B7" s="1"/>
      <c r="C7" s="1"/>
      <c r="D7" s="117"/>
      <c r="E7" s="1"/>
      <c r="F7" s="1"/>
      <c r="G7" s="89"/>
      <c r="H7" s="30" t="s">
        <v>60</v>
      </c>
      <c r="I7" s="1"/>
      <c r="K7" s="117"/>
      <c r="L7" s="117"/>
      <c r="M7" s="117"/>
    </row>
    <row r="8" spans="1:13" x14ac:dyDescent="0.2">
      <c r="A8" s="30" t="s">
        <v>77</v>
      </c>
      <c r="B8" s="1"/>
      <c r="C8" s="1"/>
      <c r="D8" s="1"/>
      <c r="E8" s="1"/>
      <c r="F8" s="1"/>
      <c r="G8" s="83"/>
      <c r="H8" s="30" t="str">
        <f>Summary!F7</f>
        <v>Offshore</v>
      </c>
      <c r="I8" s="1"/>
      <c r="J8" s="31"/>
      <c r="K8" s="117"/>
      <c r="L8" s="58"/>
      <c r="M8" s="117"/>
    </row>
    <row r="9" spans="1:13" x14ac:dyDescent="0.2">
      <c r="A9" s="128" t="s">
        <v>78</v>
      </c>
      <c r="B9" s="1"/>
      <c r="C9" s="1"/>
      <c r="D9" s="1"/>
      <c r="E9" s="1"/>
      <c r="F9" s="1"/>
      <c r="G9" s="83"/>
      <c r="H9" s="30" t="str">
        <f>Summary!F8</f>
        <v>HH-77445</v>
      </c>
      <c r="I9" s="1"/>
      <c r="J9" s="31"/>
      <c r="K9" s="117"/>
      <c r="L9" s="58"/>
      <c r="M9" s="117"/>
    </row>
    <row r="10" spans="1:13" x14ac:dyDescent="0.2">
      <c r="B10" s="1"/>
      <c r="C10" s="1"/>
      <c r="D10" s="1"/>
      <c r="E10" s="1"/>
      <c r="F10" s="1"/>
      <c r="G10" s="89"/>
      <c r="I10" s="1"/>
      <c r="J10" s="98"/>
      <c r="K10" s="117"/>
      <c r="L10" s="58"/>
      <c r="M10" s="117"/>
    </row>
    <row r="11" spans="1:13" x14ac:dyDescent="0.2">
      <c r="A11" s="42"/>
      <c r="B11" s="1"/>
      <c r="C11" s="1"/>
      <c r="D11" s="117"/>
      <c r="E11" s="1"/>
      <c r="F11" s="1"/>
      <c r="G11" s="89"/>
      <c r="H11" s="1"/>
      <c r="I11" s="1"/>
      <c r="J11" s="44"/>
      <c r="K11" s="117"/>
      <c r="L11" s="58"/>
      <c r="M11" s="117"/>
    </row>
    <row r="12" spans="1:13" x14ac:dyDescent="0.2">
      <c r="A12" s="17"/>
      <c r="B12" s="59"/>
      <c r="C12" s="59"/>
      <c r="D12" s="59"/>
      <c r="E12" s="59"/>
      <c r="F12" s="77"/>
      <c r="G12" s="77"/>
      <c r="H12" s="77"/>
      <c r="I12" s="77"/>
      <c r="J12" s="77"/>
      <c r="K12" s="117"/>
      <c r="L12" s="58"/>
      <c r="M12" s="117"/>
    </row>
    <row r="13" spans="1:13" x14ac:dyDescent="0.2">
      <c r="A13" s="59"/>
      <c r="B13" s="59"/>
      <c r="C13" s="59"/>
      <c r="D13" s="59"/>
      <c r="E13" s="59"/>
      <c r="F13" s="59"/>
      <c r="G13" s="59"/>
      <c r="H13" s="59"/>
      <c r="I13" s="77"/>
      <c r="J13" s="77"/>
      <c r="K13" s="1"/>
      <c r="L13" s="58"/>
      <c r="M13" s="117"/>
    </row>
    <row r="14" spans="1:13" x14ac:dyDescent="0.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1"/>
      <c r="L14" s="27"/>
      <c r="M14" s="27"/>
    </row>
    <row r="15" spans="1:13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1"/>
      <c r="L15" s="27"/>
      <c r="M15" s="27"/>
    </row>
    <row r="16" spans="1:13" x14ac:dyDescent="0.2">
      <c r="A16" s="53"/>
      <c r="B16" s="47"/>
      <c r="C16" s="47"/>
      <c r="D16" s="104"/>
      <c r="E16" s="90"/>
      <c r="F16" s="61"/>
      <c r="G16" s="61"/>
      <c r="H16" s="61"/>
      <c r="I16" s="61"/>
      <c r="J16" s="61"/>
      <c r="K16" s="1"/>
      <c r="L16" s="27"/>
      <c r="M16" s="27"/>
    </row>
    <row r="17" spans="1:13" x14ac:dyDescent="0.2">
      <c r="A17" s="99"/>
      <c r="B17" s="47"/>
      <c r="C17" s="47"/>
      <c r="D17" s="104"/>
      <c r="E17" s="90"/>
      <c r="F17" s="61"/>
      <c r="G17" s="61"/>
      <c r="H17" s="61"/>
      <c r="I17" s="61"/>
      <c r="J17" s="61"/>
      <c r="K17" s="1"/>
      <c r="L17" s="27"/>
      <c r="M17" s="27"/>
    </row>
    <row r="18" spans="1:13" x14ac:dyDescent="0.2">
      <c r="A18" s="99"/>
      <c r="B18" s="47"/>
      <c r="C18" s="47"/>
      <c r="D18" s="104"/>
      <c r="E18" s="90"/>
      <c r="F18" s="61"/>
      <c r="G18" s="61"/>
      <c r="H18" s="61"/>
      <c r="I18" s="61"/>
      <c r="J18" s="61"/>
      <c r="K18" s="1"/>
      <c r="L18" s="69"/>
      <c r="M18" s="72"/>
    </row>
    <row r="19" spans="1:13" x14ac:dyDescent="0.2">
      <c r="A19" s="99"/>
      <c r="B19" s="47"/>
      <c r="C19" s="47"/>
      <c r="D19" s="104"/>
      <c r="E19" s="90"/>
      <c r="F19" s="61"/>
      <c r="G19" s="61"/>
      <c r="H19" s="61"/>
      <c r="I19" s="61"/>
      <c r="J19" s="61"/>
      <c r="K19" s="1"/>
      <c r="L19" s="69"/>
      <c r="M19" s="72"/>
    </row>
    <row r="20" spans="1:13" x14ac:dyDescent="0.2">
      <c r="A20" s="99"/>
      <c r="B20" s="47"/>
      <c r="C20" s="47"/>
      <c r="D20" s="104"/>
      <c r="E20" s="90"/>
      <c r="F20" s="61"/>
      <c r="G20" s="61"/>
      <c r="H20" s="61"/>
      <c r="I20" s="61"/>
      <c r="J20" s="61"/>
      <c r="K20" s="1"/>
      <c r="L20" s="69"/>
      <c r="M20" s="72"/>
    </row>
    <row r="21" spans="1:13" x14ac:dyDescent="0.2">
      <c r="A21" s="99"/>
      <c r="B21" s="47"/>
      <c r="C21" s="47"/>
      <c r="D21" s="104"/>
      <c r="E21" s="90"/>
      <c r="F21" s="61"/>
      <c r="G21" s="61"/>
      <c r="H21" s="61"/>
      <c r="I21" s="61"/>
      <c r="J21" s="61"/>
      <c r="K21" s="1"/>
      <c r="L21" s="69"/>
      <c r="M21" s="72"/>
    </row>
    <row r="22" spans="1:13" x14ac:dyDescent="0.2">
      <c r="A22" s="99"/>
      <c r="B22" s="47"/>
      <c r="C22" s="47"/>
      <c r="D22" s="104"/>
      <c r="E22" s="90"/>
      <c r="F22" s="61"/>
      <c r="G22" s="61"/>
      <c r="H22" s="61"/>
      <c r="I22" s="61"/>
      <c r="J22" s="61"/>
      <c r="K22" s="1"/>
      <c r="L22" s="69"/>
      <c r="M22" s="72"/>
    </row>
    <row r="23" spans="1:13" x14ac:dyDescent="0.2">
      <c r="A23" s="102"/>
      <c r="B23" s="47"/>
      <c r="C23" s="47"/>
      <c r="D23" s="104"/>
      <c r="E23" s="90"/>
      <c r="F23" s="61"/>
      <c r="G23" s="61"/>
      <c r="H23" s="61"/>
      <c r="I23" s="61"/>
      <c r="J23" s="61"/>
      <c r="K23" s="1"/>
      <c r="L23" s="69"/>
      <c r="M23" s="72"/>
    </row>
    <row r="24" spans="1:13" x14ac:dyDescent="0.2">
      <c r="A24" s="102"/>
      <c r="B24" s="47"/>
      <c r="C24" s="47"/>
      <c r="D24" s="104"/>
      <c r="E24" s="90"/>
      <c r="F24" s="61"/>
      <c r="G24" s="61"/>
      <c r="H24" s="61"/>
      <c r="I24" s="61"/>
      <c r="J24" s="61"/>
      <c r="K24" s="1"/>
      <c r="L24" s="69"/>
      <c r="M24" s="72"/>
    </row>
    <row r="25" spans="1:13" x14ac:dyDescent="0.2">
      <c r="A25" s="102"/>
      <c r="B25" s="47"/>
      <c r="C25" s="47"/>
      <c r="D25" s="104"/>
      <c r="E25" s="90"/>
      <c r="F25" s="61"/>
      <c r="G25" s="61"/>
      <c r="H25" s="61"/>
      <c r="I25" s="61"/>
      <c r="J25" s="61"/>
      <c r="K25" s="1"/>
      <c r="L25" s="69"/>
      <c r="M25" s="72"/>
    </row>
    <row r="26" spans="1:13" x14ac:dyDescent="0.2">
      <c r="A26" s="102"/>
      <c r="B26" s="47"/>
      <c r="C26" s="47"/>
      <c r="D26" s="104"/>
      <c r="E26" s="90"/>
      <c r="F26" s="61"/>
      <c r="G26" s="61"/>
      <c r="H26" s="61"/>
      <c r="I26" s="61"/>
      <c r="J26" s="61"/>
      <c r="K26" s="1"/>
      <c r="L26" s="69"/>
      <c r="M26" s="72"/>
    </row>
    <row r="27" spans="1:13" x14ac:dyDescent="0.2">
      <c r="A27" s="102"/>
      <c r="B27" s="47"/>
      <c r="C27" s="47"/>
      <c r="D27" s="104"/>
      <c r="E27" s="90"/>
      <c r="F27" s="61"/>
      <c r="G27" s="61"/>
      <c r="H27" s="61"/>
      <c r="I27" s="61"/>
      <c r="J27" s="61"/>
      <c r="K27" s="1"/>
      <c r="L27" s="69"/>
      <c r="M27" s="72"/>
    </row>
    <row r="28" spans="1:13" x14ac:dyDescent="0.2">
      <c r="A28" s="116"/>
      <c r="B28" s="47"/>
      <c r="C28" s="47"/>
      <c r="D28" s="104"/>
      <c r="E28" s="90"/>
      <c r="F28" s="61"/>
      <c r="G28" s="61"/>
      <c r="H28" s="61"/>
      <c r="I28" s="61"/>
      <c r="J28" s="61"/>
      <c r="K28" s="1"/>
      <c r="L28" s="69"/>
      <c r="M28" s="72"/>
    </row>
    <row r="29" spans="1:13" x14ac:dyDescent="0.2">
      <c r="A29" s="116"/>
      <c r="B29" s="47"/>
      <c r="C29" s="47"/>
      <c r="D29" s="104"/>
      <c r="E29" s="90"/>
      <c r="F29" s="61"/>
      <c r="G29" s="61"/>
      <c r="H29" s="61"/>
      <c r="I29" s="61"/>
      <c r="J29" s="61"/>
      <c r="K29" s="1"/>
      <c r="L29" s="69"/>
      <c r="M29" s="72"/>
    </row>
    <row r="30" spans="1:13" x14ac:dyDescent="0.2">
      <c r="A30" s="116"/>
      <c r="B30" s="47"/>
      <c r="C30" s="47"/>
      <c r="D30" s="104"/>
      <c r="E30" s="90"/>
      <c r="F30" s="61"/>
      <c r="G30" s="61"/>
      <c r="H30" s="61"/>
      <c r="I30" s="61"/>
      <c r="J30" s="61"/>
      <c r="K30" s="1"/>
      <c r="L30" s="69"/>
      <c r="M30" s="72"/>
    </row>
    <row r="31" spans="1:13" x14ac:dyDescent="0.2">
      <c r="A31" s="116"/>
      <c r="B31" s="47"/>
      <c r="C31" s="47"/>
      <c r="D31" s="104"/>
      <c r="E31" s="90"/>
      <c r="F31" s="61"/>
      <c r="G31" s="61"/>
      <c r="H31" s="61"/>
      <c r="I31" s="61"/>
      <c r="J31" s="61"/>
      <c r="K31" s="1"/>
      <c r="L31" s="69"/>
      <c r="M31" s="72"/>
    </row>
    <row r="32" spans="1:13" x14ac:dyDescent="0.2">
      <c r="A32" s="116"/>
      <c r="B32" s="47"/>
      <c r="C32" s="47"/>
      <c r="D32" s="104"/>
      <c r="E32" s="90"/>
      <c r="F32" s="61"/>
      <c r="G32" s="61"/>
      <c r="H32" s="61"/>
      <c r="I32" s="61"/>
      <c r="J32" s="61"/>
      <c r="K32" s="1"/>
      <c r="L32" s="69"/>
      <c r="M32" s="72"/>
    </row>
    <row r="33" spans="1:13" x14ac:dyDescent="0.2">
      <c r="A33" s="73"/>
      <c r="B33" s="47"/>
      <c r="C33" s="47"/>
      <c r="D33" s="104"/>
      <c r="E33" s="90"/>
      <c r="F33" s="61"/>
      <c r="G33" s="61"/>
      <c r="H33" s="61"/>
      <c r="I33" s="61"/>
      <c r="J33" s="61"/>
      <c r="K33" s="1"/>
      <c r="L33" s="69"/>
      <c r="M33" s="72"/>
    </row>
    <row r="34" spans="1:13" x14ac:dyDescent="0.2">
      <c r="A34" s="73"/>
      <c r="B34" s="47"/>
      <c r="C34" s="47"/>
      <c r="D34" s="104"/>
      <c r="E34" s="90"/>
      <c r="F34" s="61"/>
      <c r="G34" s="61"/>
      <c r="H34" s="61"/>
      <c r="I34" s="61"/>
      <c r="J34" s="61"/>
      <c r="K34" s="1"/>
      <c r="L34" s="69"/>
      <c r="M34" s="72"/>
    </row>
    <row r="35" spans="1:13" x14ac:dyDescent="0.2">
      <c r="A35" s="73"/>
      <c r="B35" s="47"/>
      <c r="C35" s="47"/>
      <c r="D35" s="104"/>
      <c r="E35" s="90"/>
      <c r="F35" s="61"/>
      <c r="G35" s="61"/>
      <c r="H35" s="61"/>
      <c r="I35" s="61"/>
      <c r="J35" s="61"/>
      <c r="K35" s="1"/>
      <c r="L35" s="69"/>
      <c r="M35" s="72"/>
    </row>
    <row r="36" spans="1:13" x14ac:dyDescent="0.2">
      <c r="A36" s="73"/>
      <c r="B36" s="47"/>
      <c r="C36" s="47"/>
      <c r="D36" s="104"/>
      <c r="E36" s="90"/>
      <c r="F36" s="61"/>
      <c r="G36" s="61"/>
      <c r="H36" s="61"/>
      <c r="I36" s="61"/>
      <c r="J36" s="61"/>
      <c r="K36" s="1"/>
      <c r="L36" s="69"/>
      <c r="M36" s="72"/>
    </row>
    <row r="37" spans="1:13" x14ac:dyDescent="0.2">
      <c r="A37" s="73"/>
      <c r="B37" s="47"/>
      <c r="C37" s="47"/>
      <c r="D37" s="104"/>
      <c r="E37" s="90"/>
      <c r="F37" s="61"/>
      <c r="G37" s="61"/>
      <c r="H37" s="61"/>
      <c r="I37" s="61"/>
      <c r="J37" s="61"/>
      <c r="K37" s="1"/>
      <c r="L37" s="69"/>
      <c r="M37" s="72"/>
    </row>
    <row r="38" spans="1:13" x14ac:dyDescent="0.2">
      <c r="A38" s="73"/>
      <c r="B38" s="47"/>
      <c r="C38" s="47"/>
      <c r="D38" s="104"/>
      <c r="E38" s="90"/>
      <c r="F38" s="61"/>
      <c r="G38" s="61"/>
      <c r="H38" s="61"/>
      <c r="I38" s="61"/>
      <c r="J38" s="61"/>
      <c r="K38" s="1"/>
      <c r="L38" s="69"/>
      <c r="M38" s="72"/>
    </row>
    <row r="39" spans="1:13" x14ac:dyDescent="0.2">
      <c r="A39" s="73"/>
      <c r="B39" s="47"/>
      <c r="C39" s="47"/>
      <c r="D39" s="104"/>
      <c r="E39" s="90"/>
      <c r="F39" s="61"/>
      <c r="G39" s="61"/>
      <c r="H39" s="61"/>
      <c r="I39" s="61"/>
      <c r="J39" s="61"/>
      <c r="K39" s="1"/>
      <c r="L39" s="69"/>
      <c r="M39" s="72"/>
    </row>
    <row r="40" spans="1:13" x14ac:dyDescent="0.2">
      <c r="A40" s="73"/>
      <c r="B40" s="47"/>
      <c r="C40" s="47"/>
      <c r="D40" s="104"/>
      <c r="E40" s="90"/>
      <c r="F40" s="61"/>
      <c r="G40" s="61"/>
      <c r="H40" s="61"/>
      <c r="I40" s="61"/>
      <c r="J40" s="61"/>
      <c r="K40" s="1"/>
      <c r="L40" s="69"/>
      <c r="M40" s="72"/>
    </row>
    <row r="41" spans="1:13" x14ac:dyDescent="0.2">
      <c r="A41" s="73"/>
      <c r="B41" s="47"/>
      <c r="C41" s="47"/>
      <c r="D41" s="104"/>
      <c r="E41" s="90"/>
      <c r="F41" s="61"/>
      <c r="G41" s="61"/>
      <c r="H41" s="61"/>
      <c r="I41" s="61"/>
      <c r="J41" s="61"/>
      <c r="K41" s="1"/>
      <c r="L41" s="69"/>
      <c r="M41" s="72"/>
    </row>
    <row r="42" spans="1:13" x14ac:dyDescent="0.2">
      <c r="A42" s="73"/>
      <c r="B42" s="47"/>
      <c r="C42" s="47"/>
      <c r="D42" s="104"/>
      <c r="E42" s="90"/>
      <c r="F42" s="61"/>
      <c r="G42" s="61"/>
      <c r="H42" s="61"/>
      <c r="I42" s="61"/>
      <c r="J42" s="61"/>
      <c r="K42" s="1"/>
      <c r="L42" s="69"/>
      <c r="M42" s="72"/>
    </row>
    <row r="43" spans="1:13" x14ac:dyDescent="0.2">
      <c r="A43" s="73"/>
      <c r="B43" s="47"/>
      <c r="C43" s="47"/>
      <c r="D43" s="104"/>
      <c r="E43" s="90"/>
      <c r="F43" s="61"/>
      <c r="G43" s="61"/>
      <c r="H43" s="61"/>
      <c r="I43" s="61"/>
      <c r="J43" s="61"/>
      <c r="K43" s="1"/>
      <c r="L43" s="69"/>
      <c r="M43" s="72"/>
    </row>
    <row r="44" spans="1:13" x14ac:dyDescent="0.2">
      <c r="A44" s="73"/>
      <c r="B44" s="47"/>
      <c r="C44" s="47"/>
      <c r="D44" s="104"/>
      <c r="E44" s="90"/>
      <c r="F44" s="61"/>
      <c r="G44" s="61"/>
      <c r="H44" s="61"/>
      <c r="I44" s="61"/>
      <c r="J44" s="61"/>
      <c r="K44" s="1"/>
      <c r="L44" s="69"/>
      <c r="M44" s="72"/>
    </row>
    <row r="45" spans="1:13" x14ac:dyDescent="0.2">
      <c r="A45" s="73"/>
      <c r="B45" s="47"/>
      <c r="C45" s="47"/>
      <c r="D45" s="104"/>
      <c r="E45" s="90"/>
      <c r="F45" s="61"/>
      <c r="G45" s="61"/>
      <c r="H45" s="61"/>
      <c r="I45" s="61"/>
      <c r="J45" s="61"/>
      <c r="K45" s="1"/>
      <c r="L45" s="69"/>
      <c r="M45" s="72"/>
    </row>
    <row r="46" spans="1:13" x14ac:dyDescent="0.2">
      <c r="A46" s="73"/>
      <c r="B46" s="47"/>
      <c r="C46" s="47"/>
      <c r="D46" s="104"/>
      <c r="E46" s="90"/>
      <c r="F46" s="61"/>
      <c r="G46" s="61"/>
      <c r="H46" s="61"/>
      <c r="I46" s="61"/>
      <c r="J46" s="61"/>
      <c r="K46" s="1"/>
      <c r="L46" s="69"/>
      <c r="M46" s="72"/>
    </row>
    <row r="47" spans="1:13" x14ac:dyDescent="0.2">
      <c r="A47" s="73"/>
      <c r="B47" s="47"/>
      <c r="C47" s="47"/>
      <c r="D47" s="104"/>
      <c r="E47" s="90"/>
      <c r="F47" s="61"/>
      <c r="G47" s="61"/>
      <c r="H47" s="61"/>
      <c r="I47" s="61"/>
      <c r="J47" s="61"/>
      <c r="K47" s="1"/>
      <c r="L47" s="69"/>
      <c r="M47" s="72"/>
    </row>
    <row r="48" spans="1:13" x14ac:dyDescent="0.2">
      <c r="A48" s="73"/>
      <c r="B48" s="47"/>
      <c r="C48" s="47"/>
      <c r="D48" s="104"/>
      <c r="E48" s="90"/>
      <c r="F48" s="61"/>
      <c r="G48" s="61"/>
      <c r="H48" s="61"/>
      <c r="I48" s="61"/>
      <c r="J48" s="61"/>
      <c r="K48" s="1"/>
      <c r="L48" s="69"/>
      <c r="M48" s="72"/>
    </row>
    <row r="49" spans="1:13" x14ac:dyDescent="0.2">
      <c r="A49" s="73"/>
      <c r="B49" s="47"/>
      <c r="C49" s="47"/>
      <c r="D49" s="104"/>
      <c r="E49" s="90"/>
      <c r="F49" s="61"/>
      <c r="G49" s="61"/>
      <c r="H49" s="61"/>
      <c r="I49" s="61"/>
      <c r="J49" s="61"/>
      <c r="K49" s="1"/>
      <c r="L49" s="69"/>
      <c r="M49" s="72"/>
    </row>
    <row r="50" spans="1:13" x14ac:dyDescent="0.2">
      <c r="A50" s="73"/>
      <c r="B50" s="47"/>
      <c r="C50" s="47"/>
      <c r="D50" s="104"/>
      <c r="E50" s="90"/>
      <c r="F50" s="61"/>
      <c r="G50" s="61"/>
      <c r="H50" s="61"/>
      <c r="I50" s="61"/>
      <c r="J50" s="61"/>
      <c r="K50" s="1"/>
      <c r="L50" s="69"/>
      <c r="M50" s="72"/>
    </row>
    <row r="51" spans="1:13" x14ac:dyDescent="0.2">
      <c r="A51" s="73"/>
      <c r="B51" s="47"/>
      <c r="C51" s="47"/>
      <c r="D51" s="104"/>
      <c r="E51" s="90"/>
      <c r="F51" s="61"/>
      <c r="G51" s="61"/>
      <c r="H51" s="61"/>
      <c r="I51" s="61"/>
      <c r="J51" s="61"/>
      <c r="K51" s="1"/>
      <c r="L51" s="69"/>
      <c r="M51" s="72"/>
    </row>
    <row r="52" spans="1:13" x14ac:dyDescent="0.2">
      <c r="A52" s="73"/>
      <c r="B52" s="47"/>
      <c r="C52" s="47"/>
      <c r="D52" s="104"/>
      <c r="E52" s="90"/>
      <c r="F52" s="61"/>
      <c r="G52" s="61"/>
      <c r="H52" s="61"/>
      <c r="I52" s="61"/>
      <c r="J52" s="61"/>
      <c r="K52" s="1"/>
      <c r="L52" s="69"/>
      <c r="M52" s="72"/>
    </row>
    <row r="53" spans="1:13" x14ac:dyDescent="0.2">
      <c r="A53" s="73"/>
      <c r="B53" s="47"/>
      <c r="C53" s="47"/>
      <c r="D53" s="104"/>
      <c r="E53" s="90"/>
      <c r="F53" s="61"/>
      <c r="G53" s="61"/>
      <c r="H53" s="61"/>
      <c r="I53" s="61"/>
      <c r="J53" s="61"/>
      <c r="K53" s="1"/>
      <c r="L53" s="69"/>
      <c r="M53" s="72"/>
    </row>
    <row r="54" spans="1:13" x14ac:dyDescent="0.2">
      <c r="A54" s="73"/>
      <c r="B54" s="47"/>
      <c r="C54" s="47"/>
      <c r="D54" s="104"/>
      <c r="E54" s="90"/>
      <c r="F54" s="61"/>
      <c r="G54" s="61"/>
      <c r="H54" s="61"/>
      <c r="I54" s="61"/>
      <c r="J54" s="61"/>
      <c r="K54" s="1"/>
      <c r="L54" s="69"/>
      <c r="M54" s="72"/>
    </row>
    <row r="55" spans="1:13" x14ac:dyDescent="0.2">
      <c r="A55" s="73"/>
      <c r="B55" s="47"/>
      <c r="C55" s="47"/>
      <c r="D55" s="104"/>
      <c r="E55" s="90"/>
      <c r="F55" s="61"/>
      <c r="G55" s="61"/>
      <c r="H55" s="61"/>
      <c r="I55" s="61"/>
      <c r="J55" s="61"/>
      <c r="K55" s="1"/>
      <c r="L55" s="69"/>
      <c r="M55" s="72"/>
    </row>
    <row r="56" spans="1:13" x14ac:dyDescent="0.2">
      <c r="A56" s="73"/>
      <c r="B56" s="47"/>
      <c r="C56" s="47"/>
      <c r="D56" s="104"/>
      <c r="E56" s="90"/>
      <c r="F56" s="61"/>
      <c r="G56" s="61"/>
      <c r="H56" s="61"/>
      <c r="I56" s="61"/>
      <c r="J56" s="61"/>
      <c r="K56" s="1"/>
      <c r="L56" s="69"/>
      <c r="M56" s="72"/>
    </row>
    <row r="57" spans="1:13" x14ac:dyDescent="0.2">
      <c r="A57" s="73"/>
      <c r="B57" s="47"/>
      <c r="C57" s="47"/>
      <c r="D57" s="104"/>
      <c r="E57" s="90"/>
      <c r="F57" s="61"/>
      <c r="G57" s="61"/>
      <c r="H57" s="61"/>
      <c r="I57" s="61"/>
      <c r="J57" s="61"/>
      <c r="K57" s="1"/>
      <c r="L57" s="69"/>
      <c r="M57" s="72"/>
    </row>
    <row r="58" spans="1:13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1"/>
      <c r="L58" s="69"/>
      <c r="M58" s="72"/>
    </row>
    <row r="59" spans="1:13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1"/>
      <c r="L59" s="69"/>
      <c r="M59" s="72"/>
    </row>
    <row r="60" spans="1:13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3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3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3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3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x14ac:dyDescent="0.2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x14ac:dyDescent="0.2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x14ac:dyDescent="0.2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0" x14ac:dyDescent="0.2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 spans="1:10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 spans="1:10" x14ac:dyDescent="0.2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 spans="1:10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</row>
  </sheetData>
  <printOptions horizontalCentered="1"/>
  <pageMargins left="0.5" right="0.5" top="0.5" bottom="0.5" header="0" footer="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736"/>
  <sheetViews>
    <sheetView showGridLines="0" tabSelected="1" workbookViewId="0">
      <pane xSplit="2" ySplit="16" topLeftCell="C17" activePane="bottomRight" state="frozen"/>
      <selection activeCell="Q17" sqref="Q17"/>
      <selection pane="topRight" activeCell="Q17" sqref="Q17"/>
      <selection pane="bottomLeft" activeCell="Q17" sqref="Q17"/>
      <selection pane="bottomRight" activeCell="A7" sqref="A7"/>
    </sheetView>
  </sheetViews>
  <sheetFormatPr defaultColWidth="8.85546875" defaultRowHeight="12.75" x14ac:dyDescent="0.2"/>
  <cols>
    <col min="1" max="2" width="8.85546875" style="70"/>
    <col min="3" max="3" width="11.140625" style="70" customWidth="1"/>
    <col min="4" max="4" width="10.5703125" style="70" customWidth="1"/>
    <col min="5" max="5" width="10.7109375" style="70" bestFit="1" customWidth="1"/>
    <col min="6" max="6" width="10.5703125" style="70" customWidth="1"/>
    <col min="7" max="10" width="10.42578125" style="70" bestFit="1" customWidth="1"/>
    <col min="11" max="11" width="9.28515625" style="70" bestFit="1" customWidth="1"/>
    <col min="12" max="12" width="8.85546875" style="70"/>
    <col min="13" max="13" width="13" style="70" customWidth="1"/>
    <col min="14" max="26" width="8.85546875" style="70"/>
    <col min="27" max="27" width="15.85546875" style="70" customWidth="1"/>
    <col min="28" max="16384" width="8.85546875" style="70"/>
  </cols>
  <sheetData>
    <row r="1" spans="1:29" x14ac:dyDescent="0.2">
      <c r="J1" s="105"/>
      <c r="M1" s="66" t="s">
        <v>45</v>
      </c>
      <c r="N1" s="76"/>
      <c r="O1" s="76"/>
      <c r="P1" s="75"/>
      <c r="Q1" s="75"/>
    </row>
    <row r="2" spans="1:29" x14ac:dyDescent="0.2">
      <c r="M2" s="36"/>
      <c r="N2" s="38"/>
      <c r="O2" s="26" t="s">
        <v>33</v>
      </c>
      <c r="P2" s="26" t="s">
        <v>63</v>
      </c>
      <c r="Q2" s="23" t="s">
        <v>41</v>
      </c>
      <c r="R2" s="56" t="s">
        <v>23</v>
      </c>
    </row>
    <row r="3" spans="1:29" x14ac:dyDescent="0.2">
      <c r="M3" s="9" t="s">
        <v>35</v>
      </c>
      <c r="N3" s="91"/>
      <c r="O3" s="57">
        <v>140</v>
      </c>
      <c r="P3" s="27"/>
      <c r="Q3" s="5"/>
      <c r="R3" s="16"/>
    </row>
    <row r="4" spans="1:29" x14ac:dyDescent="0.2">
      <c r="M4" s="9" t="s">
        <v>52</v>
      </c>
      <c r="N4" s="91"/>
      <c r="O4" s="57">
        <v>485</v>
      </c>
      <c r="P4" s="27"/>
      <c r="Q4" s="5"/>
      <c r="R4" s="16"/>
      <c r="AA4" s="84" t="s">
        <v>38</v>
      </c>
      <c r="AB4" s="92"/>
      <c r="AC4" s="3"/>
    </row>
    <row r="5" spans="1:29" ht="15.75" x14ac:dyDescent="0.25">
      <c r="A5" s="101" t="s">
        <v>26</v>
      </c>
      <c r="B5" s="64"/>
      <c r="C5" s="64"/>
      <c r="D5" s="64"/>
      <c r="E5" s="64"/>
      <c r="F5" s="64"/>
      <c r="G5" s="64"/>
      <c r="H5" s="64"/>
      <c r="I5" s="64"/>
      <c r="J5" s="76"/>
      <c r="K5" s="117"/>
      <c r="L5" s="117"/>
      <c r="M5" s="9" t="s">
        <v>24</v>
      </c>
      <c r="N5" s="91"/>
      <c r="O5" s="27"/>
      <c r="P5" s="110">
        <v>0</v>
      </c>
      <c r="Q5" s="110">
        <v>0</v>
      </c>
      <c r="R5" s="39">
        <v>30</v>
      </c>
      <c r="AA5" s="67" t="s">
        <v>15</v>
      </c>
      <c r="AB5" s="67" t="s">
        <v>22</v>
      </c>
      <c r="AC5" s="67" t="s">
        <v>6</v>
      </c>
    </row>
    <row r="6" spans="1:29" x14ac:dyDescent="0.2">
      <c r="A6" s="1"/>
      <c r="B6" s="117"/>
      <c r="C6" s="117"/>
      <c r="D6" s="1"/>
      <c r="E6" s="117"/>
      <c r="F6" s="117"/>
      <c r="G6" s="117"/>
      <c r="H6" s="1"/>
      <c r="I6" s="117"/>
      <c r="J6" s="117"/>
      <c r="K6" s="117"/>
      <c r="L6" s="117"/>
      <c r="M6" s="9" t="s">
        <v>7</v>
      </c>
      <c r="N6" s="91"/>
      <c r="O6" s="27"/>
      <c r="P6" s="100">
        <v>70</v>
      </c>
      <c r="Q6" s="57">
        <v>24</v>
      </c>
      <c r="R6" s="96">
        <v>35</v>
      </c>
      <c r="AA6" s="10" t="s">
        <v>13</v>
      </c>
      <c r="AB6" s="10" t="s">
        <v>58</v>
      </c>
      <c r="AC6" s="10" t="s">
        <v>58</v>
      </c>
    </row>
    <row r="7" spans="1:29" x14ac:dyDescent="0.2">
      <c r="A7" s="30" t="s">
        <v>67</v>
      </c>
      <c r="B7" s="1"/>
      <c r="C7" s="1"/>
      <c r="D7" s="117"/>
      <c r="E7" s="1"/>
      <c r="F7" s="1"/>
      <c r="G7" s="89"/>
      <c r="H7" s="30" t="s">
        <v>60</v>
      </c>
      <c r="I7" s="1"/>
      <c r="K7" s="117"/>
      <c r="L7" s="62"/>
      <c r="M7" s="48" t="s">
        <v>30</v>
      </c>
      <c r="N7" s="93"/>
      <c r="O7" s="28"/>
      <c r="P7" s="100">
        <v>0</v>
      </c>
      <c r="Q7" s="60"/>
      <c r="R7" s="96">
        <v>30</v>
      </c>
      <c r="AA7" s="95" t="s">
        <v>28</v>
      </c>
      <c r="AB7" s="24">
        <v>1</v>
      </c>
      <c r="AC7" s="24">
        <f t="shared" ref="AC7:AC28" si="0">AB7-AB8</f>
        <v>0.45547398968758945</v>
      </c>
    </row>
    <row r="8" spans="1:29" x14ac:dyDescent="0.2">
      <c r="A8" s="30" t="s">
        <v>77</v>
      </c>
      <c r="B8" s="1"/>
      <c r="C8" s="1"/>
      <c r="D8" s="1"/>
      <c r="E8" s="1"/>
      <c r="F8" s="1"/>
      <c r="G8" s="83"/>
      <c r="H8" s="30" t="str">
        <f>Summary!F7</f>
        <v>Offshore</v>
      </c>
      <c r="I8" s="1"/>
      <c r="J8" s="31"/>
      <c r="K8" s="117"/>
      <c r="L8" s="62"/>
      <c r="M8" s="13" t="s">
        <v>53</v>
      </c>
      <c r="N8" s="85"/>
      <c r="O8" s="22"/>
      <c r="P8" s="94">
        <v>50</v>
      </c>
      <c r="Q8" s="54"/>
      <c r="R8" s="88">
        <v>25</v>
      </c>
      <c r="AA8" s="95">
        <v>1.8E-3</v>
      </c>
      <c r="AB8" s="24">
        <f>B68</f>
        <v>0.54452601031241055</v>
      </c>
      <c r="AC8" s="24">
        <f t="shared" si="0"/>
        <v>2.3533258736338603E-2</v>
      </c>
    </row>
    <row r="9" spans="1:29" x14ac:dyDescent="0.2">
      <c r="A9" s="128" t="s">
        <v>78</v>
      </c>
      <c r="B9" s="1"/>
      <c r="C9" s="1"/>
      <c r="D9" s="1"/>
      <c r="E9" s="1"/>
      <c r="F9" s="1"/>
      <c r="G9" s="83"/>
      <c r="H9" s="30" t="str">
        <f>Summary!F8</f>
        <v>HH-77445</v>
      </c>
      <c r="I9" s="1"/>
      <c r="J9" s="31"/>
      <c r="K9" s="117"/>
      <c r="L9" s="62" t="s">
        <v>10</v>
      </c>
      <c r="M9" s="46" t="s">
        <v>25</v>
      </c>
      <c r="N9" s="93"/>
      <c r="O9" s="93"/>
      <c r="P9" s="86">
        <f>ABS($P$6*COS($P$5*PI()/180))</f>
        <v>70</v>
      </c>
      <c r="Q9" s="86">
        <f>ABS($Q$6*COS($Q$5*PI()/180))</f>
        <v>24</v>
      </c>
      <c r="R9" s="55">
        <f>ABS($R$6*COS($R$5*PI()/180))</f>
        <v>30.310889132455355</v>
      </c>
      <c r="AA9" s="95">
        <v>2.5000000000000001E-3</v>
      </c>
      <c r="AB9" s="24">
        <f>B65</f>
        <v>0.52099275157607194</v>
      </c>
      <c r="AC9" s="24">
        <f t="shared" si="0"/>
        <v>3.7125077683027585E-2</v>
      </c>
    </row>
    <row r="10" spans="1:29" x14ac:dyDescent="0.2">
      <c r="B10" s="1"/>
      <c r="C10" s="1"/>
      <c r="D10" s="1"/>
      <c r="E10" s="1"/>
      <c r="F10" s="1"/>
      <c r="G10" s="89"/>
      <c r="I10" s="1"/>
      <c r="J10" s="98"/>
      <c r="K10" s="117"/>
      <c r="L10" s="15" t="s">
        <v>10</v>
      </c>
      <c r="M10" s="11" t="s">
        <v>65</v>
      </c>
      <c r="N10" s="85"/>
      <c r="O10" s="85"/>
      <c r="P10" s="78">
        <f>ABS($P$8*COS($P$7*PI()/180))</f>
        <v>50</v>
      </c>
      <c r="Q10" s="22"/>
      <c r="R10" s="45">
        <f>ABS($R$8*COS($R$7*PI()/180))</f>
        <v>21.650635094610969</v>
      </c>
      <c r="AA10" s="95">
        <v>5.0000000000000001E-3</v>
      </c>
      <c r="AB10" s="24">
        <f>B61</f>
        <v>0.48386767389304436</v>
      </c>
      <c r="AC10" s="24">
        <f t="shared" si="0"/>
        <v>2.5074975104634523E-2</v>
      </c>
    </row>
    <row r="11" spans="1:29" x14ac:dyDescent="0.2">
      <c r="A11" s="42"/>
      <c r="B11" s="1"/>
      <c r="C11" s="1"/>
      <c r="D11" s="117"/>
      <c r="E11" s="1"/>
      <c r="F11" s="1"/>
      <c r="G11" s="89"/>
      <c r="H11" s="1"/>
      <c r="I11" s="1"/>
      <c r="J11" s="44"/>
      <c r="K11" s="117"/>
      <c r="L11" s="15" t="s">
        <v>10</v>
      </c>
      <c r="M11" s="1"/>
      <c r="N11" s="40" t="s">
        <v>39</v>
      </c>
      <c r="O11" s="52"/>
      <c r="P11" s="52"/>
      <c r="Q11" s="51"/>
      <c r="AA11" s="95">
        <v>7.0000000000000001E-3</v>
      </c>
      <c r="AB11" s="24">
        <f>B59</f>
        <v>0.45879269878840984</v>
      </c>
      <c r="AC11" s="24">
        <f t="shared" si="0"/>
        <v>3.2759386816531233E-2</v>
      </c>
    </row>
    <row r="12" spans="1:29" x14ac:dyDescent="0.2">
      <c r="A12" s="17"/>
      <c r="B12" s="1"/>
      <c r="C12" s="1"/>
      <c r="D12" s="1"/>
      <c r="E12" s="1"/>
      <c r="F12" s="1"/>
      <c r="G12" s="1"/>
      <c r="H12" s="1"/>
      <c r="I12" s="97"/>
      <c r="J12" s="117"/>
      <c r="K12" s="117"/>
      <c r="L12" s="58"/>
      <c r="M12" s="1"/>
      <c r="N12" s="32" t="s">
        <v>61</v>
      </c>
      <c r="O12" s="38"/>
      <c r="P12" s="107">
        <v>0.433</v>
      </c>
      <c r="Q12" s="117"/>
      <c r="AA12" s="29">
        <v>0.01</v>
      </c>
      <c r="AB12" s="24">
        <f>B57</f>
        <v>0.4260333119718786</v>
      </c>
      <c r="AC12" s="24">
        <f t="shared" si="0"/>
        <v>0.12496425915626214</v>
      </c>
    </row>
    <row r="13" spans="1:29" x14ac:dyDescent="0.2">
      <c r="A13" s="74" t="s">
        <v>55</v>
      </c>
      <c r="B13" s="74" t="s">
        <v>49</v>
      </c>
      <c r="C13" s="74" t="s">
        <v>64</v>
      </c>
      <c r="D13" s="74" t="s">
        <v>29</v>
      </c>
      <c r="E13" s="74"/>
      <c r="F13" s="18" t="s">
        <v>40</v>
      </c>
      <c r="G13" s="20"/>
      <c r="H13" s="63"/>
      <c r="I13" s="18" t="s">
        <v>62</v>
      </c>
      <c r="J13" s="63"/>
      <c r="K13" s="117"/>
      <c r="L13" s="58"/>
      <c r="M13" s="1"/>
      <c r="N13" s="48" t="s">
        <v>16</v>
      </c>
      <c r="O13" s="93"/>
      <c r="P13" s="49">
        <v>0.34599999999999997</v>
      </c>
      <c r="Q13" s="1"/>
      <c r="AA13" s="29">
        <v>2.5000000000000001E-2</v>
      </c>
      <c r="AB13" s="24">
        <f>B53</f>
        <v>0.30106905281561647</v>
      </c>
      <c r="AC13" s="24">
        <f t="shared" si="0"/>
        <v>0.1558397912487971</v>
      </c>
    </row>
    <row r="14" spans="1:29" x14ac:dyDescent="0.2">
      <c r="A14" s="12" t="s">
        <v>1</v>
      </c>
      <c r="B14" s="12" t="s">
        <v>34</v>
      </c>
      <c r="C14" s="12" t="s">
        <v>34</v>
      </c>
      <c r="D14" s="12" t="s">
        <v>42</v>
      </c>
      <c r="E14" s="12" t="s">
        <v>9</v>
      </c>
      <c r="F14" s="74" t="s">
        <v>47</v>
      </c>
      <c r="G14" s="74" t="s">
        <v>2</v>
      </c>
      <c r="H14" s="74" t="s">
        <v>46</v>
      </c>
      <c r="I14" s="34" t="s">
        <v>21</v>
      </c>
      <c r="J14" s="50"/>
      <c r="K14" s="1"/>
      <c r="L14" s="58"/>
      <c r="M14" s="1"/>
      <c r="N14" s="13" t="s">
        <v>12</v>
      </c>
      <c r="O14" s="85"/>
      <c r="P14" s="80">
        <v>0.1</v>
      </c>
      <c r="Q14" s="1"/>
      <c r="AA14" s="29">
        <v>0.05</v>
      </c>
      <c r="AB14" s="24">
        <f>B50</f>
        <v>0.14522926156681937</v>
      </c>
      <c r="AC14" s="24">
        <f t="shared" si="0"/>
        <v>0.11284763700226561</v>
      </c>
    </row>
    <row r="15" spans="1:29" x14ac:dyDescent="0.2">
      <c r="A15" s="21" t="s">
        <v>48</v>
      </c>
      <c r="B15" s="21" t="s">
        <v>58</v>
      </c>
      <c r="C15" s="21" t="s">
        <v>58</v>
      </c>
      <c r="D15" s="21" t="s">
        <v>18</v>
      </c>
      <c r="E15" s="21" t="s">
        <v>31</v>
      </c>
      <c r="F15" s="21" t="s">
        <v>48</v>
      </c>
      <c r="G15" s="21" t="s">
        <v>48</v>
      </c>
      <c r="H15" s="21" t="s">
        <v>48</v>
      </c>
      <c r="I15" s="113" t="s">
        <v>19</v>
      </c>
      <c r="J15" s="113" t="s">
        <v>0</v>
      </c>
      <c r="K15" s="1"/>
      <c r="L15" s="27"/>
      <c r="M15" s="117"/>
      <c r="AA15" s="29">
        <v>7.4999999999999997E-2</v>
      </c>
      <c r="AB15" s="24">
        <f>B48</f>
        <v>3.238162456455377E-2</v>
      </c>
      <c r="AC15" s="24">
        <f t="shared" si="0"/>
        <v>2.4710052695255995E-2</v>
      </c>
    </row>
    <row r="16" spans="1:29" x14ac:dyDescent="0.2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"/>
      <c r="L16" s="27"/>
      <c r="M16" s="89" t="s">
        <v>17</v>
      </c>
      <c r="N16" s="117"/>
      <c r="O16" s="117"/>
      <c r="P16" s="19">
        <f>ABS(Table!$O$4*COS(Table!$O$3*PI()/180))</f>
        <v>371.53155491270428</v>
      </c>
      <c r="AA16" s="33">
        <v>0.1</v>
      </c>
      <c r="AB16" s="24">
        <f>B47</f>
        <v>7.6715718692977729E-3</v>
      </c>
      <c r="AC16" s="24">
        <f t="shared" si="0"/>
        <v>7.6715718692977729E-3</v>
      </c>
    </row>
    <row r="17" spans="1:29" x14ac:dyDescent="0.2">
      <c r="A17" s="79">
        <v>1.5111188888549805</v>
      </c>
      <c r="B17" s="72">
        <v>0</v>
      </c>
      <c r="C17" s="72">
        <f>1-Table!B17</f>
        <v>1</v>
      </c>
      <c r="D17" s="106">
        <f>(2*Table!$P$16*0.147)/Table!A17</f>
        <v>72.284370177585473</v>
      </c>
      <c r="E17" s="41">
        <f>(Table!A17/Table!$P$16*(Table!K$18/Table!K$19)^0.5)*0.217</f>
        <v>9.2434715273764546E-3</v>
      </c>
      <c r="F17" s="79">
        <f>Table!A17*Table!$P$9/Table!$P$16</f>
        <v>0.2847088512971731</v>
      </c>
      <c r="G17" s="79">
        <f>Table!A17*Table!$Q$9/Table!$P$16</f>
        <v>9.761446330188793E-2</v>
      </c>
      <c r="H17" s="79">
        <f>ABS(Table!A17*Table!$R$9/Table!$P$16)</f>
        <v>0.12328254895281904</v>
      </c>
      <c r="I17" s="79">
        <f>$F17*(Table!$P$10/Table!$P$9)/(Table!$P$12-Table!$P$14)</f>
        <v>0.61070109673353312</v>
      </c>
      <c r="J17" s="79">
        <f>$H17*(Table!$R$10/Table!$R$9)/(Table!$P$12-Table!$P$13)</f>
        <v>1.0121719946865271</v>
      </c>
      <c r="K17" s="35" t="str">
        <f>Summary!A18</f>
        <v>MC 7</v>
      </c>
      <c r="L17" s="68"/>
      <c r="AA17" s="33">
        <v>0.25</v>
      </c>
      <c r="AB17" s="24">
        <f>B43</f>
        <v>0</v>
      </c>
      <c r="AC17" s="24">
        <f t="shared" si="0"/>
        <v>0</v>
      </c>
    </row>
    <row r="18" spans="1:29" x14ac:dyDescent="0.2">
      <c r="A18" s="79">
        <v>1.5927377939224243</v>
      </c>
      <c r="B18" s="72">
        <v>0</v>
      </c>
      <c r="C18" s="72">
        <f>1-Table!B18</f>
        <v>1</v>
      </c>
      <c r="D18" s="106">
        <f>(2*Table!$P$16*0.147)/Table!A18</f>
        <v>68.580200432950363</v>
      </c>
      <c r="E18" s="41">
        <f>(Table!A18/Table!$P$16*(Table!K$18/Table!K$19)^0.5)*0.217</f>
        <v>9.7427320625010101E-3</v>
      </c>
      <c r="F18" s="79">
        <f>Table!A18*Table!$P$9/Table!$P$16</f>
        <v>0.30008661202617359</v>
      </c>
      <c r="G18" s="79">
        <f>Table!A18*Table!$Q$9/Table!$P$16</f>
        <v>0.10288683840897381</v>
      </c>
      <c r="H18" s="79">
        <f>ABS(Table!A18*Table!$R$9/Table!$P$16)</f>
        <v>0.12994131467513559</v>
      </c>
      <c r="I18" s="79">
        <f>$F18*(Table!$P$10/Table!$P$9)/(Table!$P$12-Table!$P$14)</f>
        <v>0.64368642648256891</v>
      </c>
      <c r="J18" s="79">
        <f>$H18*(Table!$R$10/Table!$R$9)/(Table!$P$12-Table!$P$13)</f>
        <v>1.0668416639994709</v>
      </c>
      <c r="K18" s="81">
        <f>Summary!C18</f>
        <v>24.593316592269844</v>
      </c>
      <c r="L18" s="4"/>
      <c r="AA18" s="33">
        <v>0.5</v>
      </c>
      <c r="AB18" s="24">
        <f>B39</f>
        <v>0</v>
      </c>
      <c r="AC18" s="24">
        <f t="shared" si="0"/>
        <v>0</v>
      </c>
    </row>
    <row r="19" spans="1:29" x14ac:dyDescent="0.2">
      <c r="A19" s="79">
        <v>1.8091528415679932</v>
      </c>
      <c r="B19" s="72">
        <v>0</v>
      </c>
      <c r="C19" s="72">
        <f>1-Table!B19</f>
        <v>1</v>
      </c>
      <c r="D19" s="106">
        <f>(2*Table!$P$16*0.147)/Table!A19</f>
        <v>60.376478224838728</v>
      </c>
      <c r="E19" s="41">
        <f>(Table!A19/Table!$P$16*(Table!K$18/Table!K$19)^0.5)*0.217</f>
        <v>1.1066536791408487E-2</v>
      </c>
      <c r="F19" s="79">
        <f>Table!A19*Table!$P$9/Table!$P$16</f>
        <v>0.3408612195524422</v>
      </c>
      <c r="G19" s="79">
        <f>Table!A19*Table!$Q$9/Table!$P$16</f>
        <v>0.11686670384655161</v>
      </c>
      <c r="H19" s="79">
        <f>ABS(Table!A19*Table!$R$9/Table!$P$16)</f>
        <v>0.14759723764867996</v>
      </c>
      <c r="I19" s="79">
        <f>$F19*(Table!$P$10/Table!$P$9)/(Table!$P$12-Table!$P$14)</f>
        <v>0.73114804708803571</v>
      </c>
      <c r="J19" s="79">
        <f>$H19*(Table!$R$10/Table!$R$9)/(Table!$P$12-Table!$P$13)</f>
        <v>1.2117999806952375</v>
      </c>
      <c r="K19" s="81">
        <f>Summary!D18</f>
        <v>0.22421889649053736</v>
      </c>
      <c r="L19" s="69"/>
      <c r="M19" s="27"/>
      <c r="AA19" s="33">
        <v>0.73</v>
      </c>
      <c r="AB19" s="24">
        <f>B38</f>
        <v>0</v>
      </c>
      <c r="AC19" s="24">
        <f t="shared" si="0"/>
        <v>0</v>
      </c>
    </row>
    <row r="20" spans="1:29" x14ac:dyDescent="0.2">
      <c r="A20" s="79">
        <v>2.0080840587615967</v>
      </c>
      <c r="B20" s="72">
        <v>0</v>
      </c>
      <c r="C20" s="72">
        <f>1-Table!B20</f>
        <v>1</v>
      </c>
      <c r="D20" s="106">
        <f>(2*Table!$P$16*0.147)/Table!A20</f>
        <v>54.395271287447166</v>
      </c>
      <c r="E20" s="41">
        <f>(Table!A20/Table!$P$16*(Table!K$18/Table!K$19)^0.5)*0.217</f>
        <v>1.2283393423667738E-2</v>
      </c>
      <c r="F20" s="79">
        <f>Table!A20*Table!$P$9/Table!$P$16</f>
        <v>0.37834171083083207</v>
      </c>
      <c r="G20" s="79">
        <f>Table!A20*Table!$Q$9/Table!$P$16</f>
        <v>0.12971715799914244</v>
      </c>
      <c r="H20" s="79">
        <f>ABS(Table!A20*Table!$R$9/Table!$P$16)</f>
        <v>0.16382676644538335</v>
      </c>
      <c r="I20" s="79">
        <f>$F20*(Table!$P$10/Table!$P$9)/(Table!$P$12-Table!$P$14)</f>
        <v>0.8115437812759162</v>
      </c>
      <c r="J20" s="79">
        <f>$H20*(Table!$R$10/Table!$R$9)/(Table!$P$12-Table!$P$13)</f>
        <v>1.3450473435581554</v>
      </c>
      <c r="K20" s="71"/>
      <c r="L20" s="69"/>
      <c r="M20" s="4"/>
      <c r="AA20" s="103">
        <v>1</v>
      </c>
      <c r="AB20" s="24">
        <f>B36</f>
        <v>0</v>
      </c>
      <c r="AC20" s="24">
        <f t="shared" si="0"/>
        <v>0</v>
      </c>
    </row>
    <row r="21" spans="1:29" x14ac:dyDescent="0.2">
      <c r="A21" s="79">
        <v>2.1665682792663574</v>
      </c>
      <c r="B21" s="72">
        <v>0</v>
      </c>
      <c r="C21" s="72">
        <f>1-Table!B21</f>
        <v>1</v>
      </c>
      <c r="D21" s="106">
        <f>(2*Table!$P$16*0.147)/Table!A21</f>
        <v>50.416263447428747</v>
      </c>
      <c r="E21" s="41">
        <f>(Table!A21/Table!$P$16*(Table!K$18/Table!K$19)^0.5)*0.217</f>
        <v>1.3252836920522076E-2</v>
      </c>
      <c r="F21" s="79">
        <f>Table!A21*Table!$P$9/Table!$P$16</f>
        <v>0.4082016117965519</v>
      </c>
      <c r="G21" s="79">
        <f>Table!A21*Table!$Q$9/Table!$P$16</f>
        <v>0.13995483833024636</v>
      </c>
      <c r="H21" s="79">
        <f>ABS(Table!A21*Table!$R$9/Table!$P$16)</f>
        <v>0.17675648284078377</v>
      </c>
      <c r="I21" s="79">
        <f>$F21*(Table!$P$10/Table!$P$9)/(Table!$P$12-Table!$P$14)</f>
        <v>0.87559333289693686</v>
      </c>
      <c r="J21" s="79">
        <f>$H21*(Table!$R$10/Table!$R$9)/(Table!$P$12-Table!$P$13)</f>
        <v>1.4512026505811471</v>
      </c>
      <c r="K21" s="71"/>
      <c r="L21" s="69"/>
      <c r="M21" s="72"/>
      <c r="AA21" s="103">
        <v>2.5</v>
      </c>
      <c r="AB21" s="24">
        <f>B32</f>
        <v>0</v>
      </c>
      <c r="AC21" s="24">
        <f t="shared" si="0"/>
        <v>0</v>
      </c>
    </row>
    <row r="22" spans="1:29" x14ac:dyDescent="0.2">
      <c r="A22" s="79">
        <v>2.3601815700531006</v>
      </c>
      <c r="B22" s="72">
        <v>0</v>
      </c>
      <c r="C22" s="72">
        <f>1-Table!B22</f>
        <v>1</v>
      </c>
      <c r="D22" s="106">
        <f>(2*Table!$P$16*0.147)/Table!A22</f>
        <v>46.280455084596532</v>
      </c>
      <c r="E22" s="41">
        <f>(Table!A22/Table!$P$16*(Table!K$18/Table!K$19)^0.5)*0.217</f>
        <v>1.4437163947275736E-2</v>
      </c>
      <c r="F22" s="79">
        <f>Table!A22*Table!$P$9/Table!$P$16</f>
        <v>0.4446801562858792</v>
      </c>
      <c r="G22" s="79">
        <f>Table!A22*Table!$Q$9/Table!$P$16</f>
        <v>0.15246176786944429</v>
      </c>
      <c r="H22" s="79">
        <f>ABS(Table!A22*Table!$R$9/Table!$P$16)</f>
        <v>0.19255215595120292</v>
      </c>
      <c r="I22" s="79">
        <f>$F22*(Table!$P$10/Table!$P$9)/(Table!$P$12-Table!$P$14)</f>
        <v>0.95383988907310002</v>
      </c>
      <c r="J22" s="79">
        <f>$H22*(Table!$R$10/Table!$R$9)/(Table!$P$12-Table!$P$13)</f>
        <v>1.5808879798949336</v>
      </c>
      <c r="K22" s="71"/>
      <c r="L22" s="69"/>
      <c r="M22" s="72"/>
      <c r="AA22" s="103">
        <v>5</v>
      </c>
      <c r="AB22" s="24">
        <f>B29</f>
        <v>0</v>
      </c>
      <c r="AC22" s="24">
        <f t="shared" si="0"/>
        <v>0</v>
      </c>
    </row>
    <row r="23" spans="1:29" x14ac:dyDescent="0.2">
      <c r="A23" s="79">
        <v>2.5801417827606201</v>
      </c>
      <c r="B23" s="72">
        <v>0</v>
      </c>
      <c r="C23" s="72">
        <f>1-Table!B23</f>
        <v>1</v>
      </c>
      <c r="D23" s="106">
        <f>(2*Table!$P$16*0.147)/Table!A23</f>
        <v>42.334990221918822</v>
      </c>
      <c r="E23" s="41">
        <f>(Table!A23/Table!$P$16*(Table!K$18/Table!K$19)^0.5)*0.217</f>
        <v>1.5782654350653753E-2</v>
      </c>
      <c r="F23" s="79">
        <f>Table!A23*Table!$P$9/Table!$P$16</f>
        <v>0.48612270587805079</v>
      </c>
      <c r="G23" s="79">
        <f>Table!A23*Table!$Q$9/Table!$P$16</f>
        <v>0.16667064201533169</v>
      </c>
      <c r="H23" s="79">
        <f>ABS(Table!A23*Table!$R$9/Table!$P$16)</f>
        <v>0.21049730632341143</v>
      </c>
      <c r="I23" s="79">
        <f>$F23*(Table!$P$10/Table!$P$9)/(Table!$P$12-Table!$P$14)</f>
        <v>1.0427342468426659</v>
      </c>
      <c r="J23" s="79">
        <f>$H23*(Table!$R$10/Table!$R$9)/(Table!$P$12-Table!$P$13)</f>
        <v>1.7282209057751345</v>
      </c>
      <c r="K23" s="71"/>
      <c r="L23" s="69"/>
      <c r="M23" s="72"/>
      <c r="AA23" s="103">
        <v>7.5</v>
      </c>
      <c r="AB23" s="24">
        <f>B27</f>
        <v>0</v>
      </c>
      <c r="AC23" s="24">
        <f t="shared" si="0"/>
        <v>0</v>
      </c>
    </row>
    <row r="24" spans="1:29" x14ac:dyDescent="0.2">
      <c r="A24" s="79">
        <v>2.8124294281005859</v>
      </c>
      <c r="B24" s="72">
        <v>0</v>
      </c>
      <c r="C24" s="72">
        <f>1-Table!B24</f>
        <v>1</v>
      </c>
      <c r="D24" s="106">
        <f>(2*Table!$P$16*0.147)/Table!A24</f>
        <v>38.838406415803028</v>
      </c>
      <c r="E24" s="41">
        <f>(Table!A24/Table!$P$16*(Table!K$18/Table!K$19)^0.5)*0.217</f>
        <v>1.7203551310977137E-2</v>
      </c>
      <c r="F24" s="79">
        <f>Table!A24*Table!$P$9/Table!$P$16</f>
        <v>0.52988785841702724</v>
      </c>
      <c r="G24" s="79">
        <f>Table!A24*Table!$Q$9/Table!$P$16</f>
        <v>0.1816758371715522</v>
      </c>
      <c r="H24" s="79">
        <f>ABS(Table!A24*Table!$R$9/Table!$P$16)</f>
        <v>0.22944817327303874</v>
      </c>
      <c r="I24" s="79">
        <f>$F24*(Table!$P$10/Table!$P$9)/(Table!$P$12-Table!$P$14)</f>
        <v>1.1366105929151165</v>
      </c>
      <c r="J24" s="79">
        <f>$H24*(Table!$R$10/Table!$R$9)/(Table!$P$12-Table!$P$13)</f>
        <v>1.8838109464124688</v>
      </c>
      <c r="K24" s="71"/>
      <c r="L24" s="69"/>
      <c r="M24" s="72"/>
      <c r="AA24" s="103">
        <v>10</v>
      </c>
      <c r="AB24" s="24">
        <f>B26</f>
        <v>0</v>
      </c>
      <c r="AC24" s="24">
        <f t="shared" si="0"/>
        <v>0</v>
      </c>
    </row>
    <row r="25" spans="1:29" x14ac:dyDescent="0.2">
      <c r="A25" s="79">
        <v>3.0823440551757812</v>
      </c>
      <c r="B25" s="72">
        <v>0</v>
      </c>
      <c r="C25" s="72">
        <f>1-Table!B25</f>
        <v>1</v>
      </c>
      <c r="D25" s="106">
        <f>(2*Table!$P$16*0.147)/Table!A25</f>
        <v>35.437405814876115</v>
      </c>
      <c r="E25" s="41">
        <f>(Table!A25/Table!$P$16*(Table!K$18/Table!K$19)^0.5)*0.217</f>
        <v>1.8854611454949328E-2</v>
      </c>
      <c r="F25" s="79">
        <f>Table!A25*Table!$P$9/Table!$P$16</f>
        <v>0.58074228422670859</v>
      </c>
      <c r="G25" s="79">
        <f>Table!A25*Table!$Q$9/Table!$P$16</f>
        <v>0.19911164030630008</v>
      </c>
      <c r="H25" s="79">
        <f>ABS(Table!A25*Table!$R$9/Table!$P$16)</f>
        <v>0.25146878559606628</v>
      </c>
      <c r="I25" s="79">
        <f>$F25*(Table!$P$10/Table!$P$9)/(Table!$P$12-Table!$P$14)</f>
        <v>1.2456934453597355</v>
      </c>
      <c r="J25" s="79">
        <f>$H25*(Table!$R$10/Table!$R$9)/(Table!$P$12-Table!$P$13)</f>
        <v>2.0646041510350264</v>
      </c>
      <c r="K25" s="71"/>
      <c r="L25" s="69"/>
      <c r="M25" s="72"/>
      <c r="AA25" s="103">
        <v>25</v>
      </c>
      <c r="AB25" s="24">
        <f>B21</f>
        <v>0</v>
      </c>
      <c r="AC25" s="24">
        <f t="shared" si="0"/>
        <v>0</v>
      </c>
    </row>
    <row r="26" spans="1:29" x14ac:dyDescent="0.2">
      <c r="A26" s="79">
        <v>3.380378246307373</v>
      </c>
      <c r="B26" s="72">
        <v>0</v>
      </c>
      <c r="C26" s="72">
        <f>1-Table!B26</f>
        <v>1</v>
      </c>
      <c r="D26" s="106">
        <f>(2*Table!$P$16*0.147)/Table!A26</f>
        <v>32.313033981819942</v>
      </c>
      <c r="E26" s="41">
        <f>(Table!A26/Table!$P$16*(Table!K$18/Table!K$19)^0.5)*0.217</f>
        <v>2.067767817738107E-2</v>
      </c>
      <c r="F26" s="79">
        <f>Table!A26*Table!$P$9/Table!$P$16</f>
        <v>0.63689469740225513</v>
      </c>
      <c r="G26" s="79">
        <f>Table!A26*Table!$Q$9/Table!$P$16</f>
        <v>0.21836389625220173</v>
      </c>
      <c r="H26" s="79">
        <f>ABS(Table!A26*Table!$R$9/Table!$P$16)</f>
        <v>0.27578349374297789</v>
      </c>
      <c r="I26" s="79">
        <f>$F26*(Table!$P$10/Table!$P$9)/(Table!$P$12-Table!$P$14)</f>
        <v>1.3661404920683295</v>
      </c>
      <c r="J26" s="79">
        <f>$H26*(Table!$R$10/Table!$R$9)/(Table!$P$12-Table!$P$13)</f>
        <v>2.2642322967403765</v>
      </c>
      <c r="K26" s="71"/>
      <c r="L26" s="69"/>
      <c r="M26" s="72"/>
      <c r="AA26" s="103">
        <v>50</v>
      </c>
      <c r="AB26" s="24">
        <f>B19</f>
        <v>0</v>
      </c>
      <c r="AC26" s="24">
        <f t="shared" si="0"/>
        <v>0</v>
      </c>
    </row>
    <row r="27" spans="1:29" x14ac:dyDescent="0.2">
      <c r="A27" s="79">
        <v>3.6872751712799072</v>
      </c>
      <c r="B27" s="72">
        <v>0</v>
      </c>
      <c r="C27" s="72">
        <f>1-Table!B27</f>
        <v>1</v>
      </c>
      <c r="D27" s="106">
        <f>(2*Table!$P$16*0.147)/Table!A27</f>
        <v>29.623576237305777</v>
      </c>
      <c r="E27" s="41">
        <f>(Table!A27/Table!$P$16*(Table!K$18/Table!K$19)^0.5)*0.217</f>
        <v>2.2554957992189373E-2</v>
      </c>
      <c r="F27" s="79">
        <f>Table!A27*Table!$P$9/Table!$P$16</f>
        <v>0.69471693205235108</v>
      </c>
      <c r="G27" s="79">
        <f>Table!A27*Table!$Q$9/Table!$P$16</f>
        <v>0.23818866241794892</v>
      </c>
      <c r="H27" s="79">
        <f>ABS(Table!A27*Table!$R$9/Table!$P$16)</f>
        <v>0.30082125579826191</v>
      </c>
      <c r="I27" s="79">
        <f>$F27*(Table!$P$10/Table!$P$9)/(Table!$P$12-Table!$P$14)</f>
        <v>1.4901693094216026</v>
      </c>
      <c r="J27" s="79">
        <f>$H27*(Table!$R$10/Table!$R$9)/(Table!$P$12-Table!$P$13)</f>
        <v>2.4697968456343338</v>
      </c>
      <c r="K27" s="71"/>
      <c r="L27" s="69"/>
      <c r="M27" s="72"/>
      <c r="AA27" s="103">
        <v>75</v>
      </c>
      <c r="AB27" s="24">
        <f>B18</f>
        <v>0</v>
      </c>
      <c r="AC27" s="24">
        <f t="shared" si="0"/>
        <v>0</v>
      </c>
    </row>
    <row r="28" spans="1:29" x14ac:dyDescent="0.2">
      <c r="A28" s="79">
        <v>4.0374388694763184</v>
      </c>
      <c r="B28" s="72">
        <v>0</v>
      </c>
      <c r="C28" s="72">
        <f>1-Table!B28</f>
        <v>1</v>
      </c>
      <c r="D28" s="106">
        <f>(2*Table!$P$16*0.147)/Table!A28</f>
        <v>27.054348233018054</v>
      </c>
      <c r="E28" s="41">
        <f>(Table!A28/Table!$P$16*(Table!K$18/Table!K$19)^0.5)*0.217</f>
        <v>2.4696899435759003E-2</v>
      </c>
      <c r="F28" s="79">
        <f>Table!A28*Table!$P$9/Table!$P$16</f>
        <v>0.76069102913680464</v>
      </c>
      <c r="G28" s="79">
        <f>Table!A28*Table!$Q$9/Table!$P$16</f>
        <v>0.26080835284690446</v>
      </c>
      <c r="H28" s="79">
        <f>ABS(Table!A28*Table!$R$9/Table!$P$16)</f>
        <v>0.32938887783170073</v>
      </c>
      <c r="I28" s="79">
        <f>$F28*(Table!$P$10/Table!$P$9)/(Table!$P$12-Table!$P$14)</f>
        <v>1.6316838891823353</v>
      </c>
      <c r="J28" s="79">
        <f>$H28*(Table!$R$10/Table!$R$9)/(Table!$P$12-Table!$P$13)</f>
        <v>2.7043421825262781</v>
      </c>
      <c r="K28" s="71"/>
      <c r="L28" s="69"/>
      <c r="M28" s="72"/>
      <c r="AA28" s="111">
        <v>100</v>
      </c>
      <c r="AB28" s="24">
        <f>B17</f>
        <v>0</v>
      </c>
      <c r="AC28" s="24">
        <f t="shared" si="0"/>
        <v>0</v>
      </c>
    </row>
    <row r="29" spans="1:29" x14ac:dyDescent="0.2">
      <c r="A29" s="79">
        <v>4.4162859916687012</v>
      </c>
      <c r="B29" s="72">
        <v>0</v>
      </c>
      <c r="C29" s="72">
        <f>1-Table!B29</f>
        <v>1</v>
      </c>
      <c r="D29" s="106">
        <f>(2*Table!$P$16*0.147)/Table!A29</f>
        <v>24.733515300050168</v>
      </c>
      <c r="E29" s="41">
        <f>(Table!A29/Table!$P$16*(Table!K$18/Table!K$19)^0.5)*0.217</f>
        <v>2.7014296573099575E-2</v>
      </c>
      <c r="F29" s="79">
        <f>Table!A29*Table!$P$9/Table!$P$16</f>
        <v>0.83206935004335003</v>
      </c>
      <c r="G29" s="79">
        <f>Table!A29*Table!$Q$9/Table!$P$16</f>
        <v>0.28528092001486288</v>
      </c>
      <c r="H29" s="79">
        <f>ABS(Table!A29*Table!$R$9/Table!$P$16)</f>
        <v>0.36029659742397385</v>
      </c>
      <c r="I29" s="79">
        <f>$F29*(Table!$P$10/Table!$P$9)/(Table!$P$12-Table!$P$14)</f>
        <v>1.7847905406335267</v>
      </c>
      <c r="J29" s="79">
        <f>$H29*(Table!$R$10/Table!$R$9)/(Table!$P$12-Table!$P$13)</f>
        <v>2.9581001430539722</v>
      </c>
      <c r="M29" s="72"/>
      <c r="AA29" s="82"/>
      <c r="AB29" s="112"/>
      <c r="AC29" s="112"/>
    </row>
    <row r="30" spans="1:29" x14ac:dyDescent="0.2">
      <c r="A30" s="79">
        <v>4.8212385177612305</v>
      </c>
      <c r="B30" s="72">
        <v>0</v>
      </c>
      <c r="C30" s="72">
        <f>1-Table!B30</f>
        <v>1</v>
      </c>
      <c r="D30" s="106">
        <f>(2*Table!$P$16*0.147)/Table!A30</f>
        <v>22.656061661735986</v>
      </c>
      <c r="E30" s="41">
        <f>(Table!A30/Table!$P$16*(Table!K$18/Table!K$19)^0.5)*0.217</f>
        <v>2.9491379728159448E-2</v>
      </c>
      <c r="F30" s="79">
        <f>Table!A30*Table!$P$9/Table!$P$16</f>
        <v>0.90836617181165835</v>
      </c>
      <c r="G30" s="79">
        <f>Table!A30*Table!$Q$9/Table!$P$16</f>
        <v>0.31143983033542572</v>
      </c>
      <c r="H30" s="79">
        <f>ABS(Table!A30*Table!$R$9/Table!$P$16)</f>
        <v>0.39333409036365813</v>
      </c>
      <c r="I30" s="79">
        <f>$F30*(Table!$P$10/Table!$P$9)/(Table!$P$12-Table!$P$14)</f>
        <v>1.9484473869833945</v>
      </c>
      <c r="J30" s="79">
        <f>$H30*(Table!$R$10/Table!$R$9)/(Table!$P$12-Table!$P$13)</f>
        <v>3.2293439274520366</v>
      </c>
      <c r="M30" s="72"/>
      <c r="AA30" s="43"/>
      <c r="AB30" s="43"/>
      <c r="AC30" s="43"/>
    </row>
    <row r="31" spans="1:29" x14ac:dyDescent="0.2">
      <c r="A31" s="79">
        <v>5.2617230415344238</v>
      </c>
      <c r="B31" s="72">
        <v>0</v>
      </c>
      <c r="C31" s="72">
        <f>1-Table!B31</f>
        <v>1</v>
      </c>
      <c r="D31" s="106">
        <f>(2*Table!$P$16*0.147)/Table!A31</f>
        <v>20.759412132129498</v>
      </c>
      <c r="E31" s="41">
        <f>(Table!A31/Table!$P$16*(Table!K$18/Table!K$19)^0.5)*0.217</f>
        <v>3.2185811108626582E-2</v>
      </c>
      <c r="F31" s="79">
        <f>Table!A31*Table!$P$9/Table!$P$16</f>
        <v>0.99135755237250556</v>
      </c>
      <c r="G31" s="79">
        <f>Table!A31*Table!$Q$9/Table!$P$16</f>
        <v>0.33989401795628765</v>
      </c>
      <c r="H31" s="79">
        <f>ABS(Table!A31*Table!$R$9/Table!$P$16)</f>
        <v>0.42927041229407598</v>
      </c>
      <c r="I31" s="79">
        <f>$F31*(Table!$P$10/Table!$P$9)/(Table!$P$12-Table!$P$14)</f>
        <v>2.1264640763031011</v>
      </c>
      <c r="J31" s="79">
        <f>$H31*(Table!$R$10/Table!$R$9)/(Table!$P$12-Table!$P$13)</f>
        <v>3.5243876214620351</v>
      </c>
      <c r="M31" s="72"/>
      <c r="AA31" s="43"/>
      <c r="AB31" s="43"/>
      <c r="AC31" s="43"/>
    </row>
    <row r="32" spans="1:29" x14ac:dyDescent="0.2">
      <c r="A32" s="79">
        <v>5.769646167755127</v>
      </c>
      <c r="B32" s="72">
        <v>0</v>
      </c>
      <c r="C32" s="72">
        <f>1-Table!B32</f>
        <v>1</v>
      </c>
      <c r="D32" s="106">
        <f>(2*Table!$P$16*0.147)/Table!A32</f>
        <v>18.931884896996159</v>
      </c>
      <c r="E32" s="41">
        <f>(Table!A32/Table!$P$16*(Table!K$18/Table!K$19)^0.5)*0.217</f>
        <v>3.5292762513935684E-2</v>
      </c>
      <c r="F32" s="79">
        <f>Table!A32*Table!$P$9/Table!$P$16</f>
        <v>1.0870549927791575</v>
      </c>
      <c r="G32" s="79">
        <f>Table!A32*Table!$Q$9/Table!$P$16</f>
        <v>0.37270456895285398</v>
      </c>
      <c r="H32" s="79">
        <f>ABS(Table!A32*Table!$R$9/Table!$P$16)</f>
        <v>0.47070861952872994</v>
      </c>
      <c r="I32" s="79">
        <f>$F32*(Table!$P$10/Table!$P$9)/(Table!$P$12-Table!$P$14)</f>
        <v>2.3317352912465843</v>
      </c>
      <c r="J32" s="79">
        <f>$H32*(Table!$R$10/Table!$R$9)/(Table!$P$12-Table!$P$13)</f>
        <v>3.8646027875921991</v>
      </c>
      <c r="M32" s="72"/>
      <c r="AA32" s="43"/>
      <c r="AB32" s="43"/>
      <c r="AC32" s="43"/>
    </row>
    <row r="33" spans="1:13" x14ac:dyDescent="0.2">
      <c r="A33" s="79">
        <v>6.3070578575134277</v>
      </c>
      <c r="B33" s="72">
        <v>0</v>
      </c>
      <c r="C33" s="72">
        <f>1-Table!B33</f>
        <v>1</v>
      </c>
      <c r="D33" s="106">
        <f>(2*Table!$P$16*0.147)/Table!A33</f>
        <v>17.318737137350336</v>
      </c>
      <c r="E33" s="41">
        <f>(Table!A33/Table!$P$16*(Table!K$18/Table!K$19)^0.5)*0.217</f>
        <v>3.8580094628832474E-2</v>
      </c>
      <c r="F33" s="79">
        <f>Table!A33*Table!$P$9/Table!$P$16</f>
        <v>1.1883083527849314</v>
      </c>
      <c r="G33" s="79">
        <f>Table!A33*Table!$Q$9/Table!$P$16</f>
        <v>0.40742000666911937</v>
      </c>
      <c r="H33" s="79">
        <f>ABS(Table!A33*Table!$R$9/Table!$P$16)</f>
        <v>0.51455261052049572</v>
      </c>
      <c r="I33" s="79">
        <f>$F33*(Table!$P$10/Table!$P$9)/(Table!$P$12-Table!$P$14)</f>
        <v>2.5489239656476439</v>
      </c>
      <c r="J33" s="79">
        <f>$H33*(Table!$R$10/Table!$R$9)/(Table!$P$12-Table!$P$13)</f>
        <v>4.2245698729104735</v>
      </c>
      <c r="M33" s="72"/>
    </row>
    <row r="34" spans="1:13" x14ac:dyDescent="0.2">
      <c r="A34" s="79">
        <v>6.8961162567138672</v>
      </c>
      <c r="B34" s="72">
        <v>0</v>
      </c>
      <c r="C34" s="72">
        <f>1-Table!B34</f>
        <v>1</v>
      </c>
      <c r="D34" s="106">
        <f>(2*Table!$P$16*0.147)/Table!A34</f>
        <v>15.839390329011852</v>
      </c>
      <c r="E34" s="41">
        <f>(Table!A34/Table!$P$16*(Table!K$18/Table!K$19)^0.5)*0.217</f>
        <v>4.2183348205456751E-2</v>
      </c>
      <c r="F34" s="79">
        <f>Table!A34*Table!$P$9/Table!$P$16</f>
        <v>1.2992924331377274</v>
      </c>
      <c r="G34" s="79">
        <f>Table!A34*Table!$Q$9/Table!$P$16</f>
        <v>0.44547169136150649</v>
      </c>
      <c r="H34" s="79">
        <f>ABS(Table!A34*Table!$R$9/Table!$P$16)</f>
        <v>0.56261012702108315</v>
      </c>
      <c r="I34" s="79">
        <f>$F34*(Table!$P$10/Table!$P$9)/(Table!$P$12-Table!$P$14)</f>
        <v>2.7869850560654816</v>
      </c>
      <c r="J34" s="79">
        <f>$H34*(Table!$R$10/Table!$R$9)/(Table!$P$12-Table!$P$13)</f>
        <v>4.6191307637198937</v>
      </c>
      <c r="M34" s="72"/>
    </row>
    <row r="35" spans="1:13" x14ac:dyDescent="0.2">
      <c r="A35" s="79">
        <v>7.5426220893859863</v>
      </c>
      <c r="B35" s="72">
        <v>0</v>
      </c>
      <c r="C35" s="72">
        <f>1-Table!B35</f>
        <v>1</v>
      </c>
      <c r="D35" s="106">
        <f>(2*Table!$P$16*0.147)/Table!A35</f>
        <v>14.48173802821759</v>
      </c>
      <c r="E35" s="41">
        <f>(Table!A35/Table!$P$16*(Table!K$18/Table!K$19)^0.5)*0.217</f>
        <v>4.6138006108724511E-2</v>
      </c>
      <c r="F35" s="79">
        <f>Table!A35*Table!$P$9/Table!$P$16</f>
        <v>1.421100144188493</v>
      </c>
      <c r="G35" s="79">
        <f>Table!A35*Table!$Q$9/Table!$P$16</f>
        <v>0.48723433515034043</v>
      </c>
      <c r="H35" s="79">
        <f>ABS(Table!A35*Table!$R$9/Table!$P$16)</f>
        <v>0.6153544130944818</v>
      </c>
      <c r="I35" s="79">
        <f>$F35*(Table!$P$10/Table!$P$9)/(Table!$P$12-Table!$P$14)</f>
        <v>3.0482628575471753</v>
      </c>
      <c r="J35" s="79">
        <f>$H35*(Table!$R$10/Table!$R$9)/(Table!$P$12-Table!$P$13)</f>
        <v>5.0521708792650379</v>
      </c>
      <c r="M35" s="72"/>
    </row>
    <row r="36" spans="1:13" x14ac:dyDescent="0.2">
      <c r="A36" s="79">
        <v>8.2507648468017578</v>
      </c>
      <c r="B36" s="72">
        <v>0</v>
      </c>
      <c r="C36" s="72">
        <f>1-Table!B36</f>
        <v>1</v>
      </c>
      <c r="D36" s="106">
        <f>(2*Table!$P$16*0.147)/Table!A36</f>
        <v>13.238806240693668</v>
      </c>
      <c r="E36" s="41">
        <f>(Table!A36/Table!$P$16*(Table!K$18/Table!K$19)^0.5)*0.217</f>
        <v>5.0469695338319409E-2</v>
      </c>
      <c r="F36" s="79">
        <f>Table!A36*Table!$P$9/Table!$P$16</f>
        <v>1.5545208250530054</v>
      </c>
      <c r="G36" s="79">
        <f>Table!A36*Table!$Q$9/Table!$P$16</f>
        <v>0.53297856858960191</v>
      </c>
      <c r="H36" s="79">
        <f>ABS(Table!A36*Table!$R$9/Table!$P$16)</f>
        <v>0.67312726260392386</v>
      </c>
      <c r="I36" s="79">
        <f>$F36*(Table!$P$10/Table!$P$9)/(Table!$P$12-Table!$P$14)</f>
        <v>3.334450504189201</v>
      </c>
      <c r="J36" s="79">
        <f>$H36*(Table!$R$10/Table!$R$9)/(Table!$P$12-Table!$P$13)</f>
        <v>5.5264964088992095</v>
      </c>
      <c r="M36" s="72"/>
    </row>
    <row r="37" spans="1:13" x14ac:dyDescent="0.2">
      <c r="A37" s="79">
        <v>9.032470703125</v>
      </c>
      <c r="B37" s="72">
        <v>0</v>
      </c>
      <c r="C37" s="72">
        <f>1-Table!B37</f>
        <v>1</v>
      </c>
      <c r="D37" s="106">
        <f>(2*Table!$P$16*0.147)/Table!A37</f>
        <v>12.093067415822807</v>
      </c>
      <c r="E37" s="41">
        <f>(Table!A37/Table!$P$16*(Table!K$18/Table!K$19)^0.5)*0.217</f>
        <v>5.5251367964476855E-2</v>
      </c>
      <c r="F37" s="79">
        <f>Table!A37*Table!$P$9/Table!$P$16</f>
        <v>1.7018014778510804</v>
      </c>
      <c r="G37" s="79">
        <f>Table!A37*Table!$Q$9/Table!$P$16</f>
        <v>0.58347479240608469</v>
      </c>
      <c r="H37" s="79">
        <f>ABS(Table!A37*Table!$R$9/Table!$P$16)</f>
        <v>0.73690165600846824</v>
      </c>
      <c r="I37" s="79">
        <f>$F37*(Table!$P$10/Table!$P$9)/(Table!$P$12-Table!$P$14)</f>
        <v>3.6503678203583885</v>
      </c>
      <c r="J37" s="79">
        <f>$H37*(Table!$R$10/Table!$R$9)/(Table!$P$12-Table!$P$13)</f>
        <v>6.0500956979348777</v>
      </c>
      <c r="M37" s="72"/>
    </row>
    <row r="38" spans="1:13" x14ac:dyDescent="0.2">
      <c r="A38" s="79">
        <v>9.8776664733886719</v>
      </c>
      <c r="B38" s="72">
        <v>0</v>
      </c>
      <c r="C38" s="72">
        <f>1-Table!B38</f>
        <v>1</v>
      </c>
      <c r="D38" s="106">
        <f>(2*Table!$P$16*0.147)/Table!A38</f>
        <v>11.058307894745314</v>
      </c>
      <c r="E38" s="41">
        <f>(Table!A38/Table!$P$16*(Table!K$18/Table!K$19)^0.5)*0.217</f>
        <v>6.0421406599498517E-2</v>
      </c>
      <c r="F38" s="79">
        <f>Table!A38*Table!$P$9/Table!$P$16</f>
        <v>1.861044220859432</v>
      </c>
      <c r="G38" s="79">
        <f>Table!A38*Table!$Q$9/Table!$P$16</f>
        <v>0.63807230429466244</v>
      </c>
      <c r="H38" s="79">
        <f>ABS(Table!A38*Table!$R$9/Table!$P$16)</f>
        <v>0.80585578641524291</v>
      </c>
      <c r="I38" s="79">
        <f>$F38*(Table!$P$10/Table!$P$9)/(Table!$P$12-Table!$P$14)</f>
        <v>3.9919438456873282</v>
      </c>
      <c r="J38" s="79">
        <f>$H38*(Table!$R$10/Table!$R$9)/(Table!$P$12-Table!$P$13)</f>
        <v>6.6162215633435366</v>
      </c>
      <c r="M38" s="72"/>
    </row>
    <row r="39" spans="1:13" x14ac:dyDescent="0.2">
      <c r="A39" s="79">
        <v>10.784820556640625</v>
      </c>
      <c r="B39" s="72">
        <v>0</v>
      </c>
      <c r="C39" s="72">
        <f>1-Table!B39</f>
        <v>1</v>
      </c>
      <c r="D39" s="106">
        <f>(2*Table!$P$16*0.147)/Table!A39</f>
        <v>10.128149705474497</v>
      </c>
      <c r="E39" s="41">
        <f>(Table!A39/Table!$P$16*(Table!K$18/Table!K$19)^0.5)*0.217</f>
        <v>6.5970442483654843E-2</v>
      </c>
      <c r="F39" s="79">
        <f>Table!A39*Table!$P$9/Table!$P$16</f>
        <v>2.0319604862155658</v>
      </c>
      <c r="G39" s="79">
        <f>Table!A39*Table!$Q$9/Table!$P$16</f>
        <v>0.69667216670247967</v>
      </c>
      <c r="H39" s="79">
        <f>ABS(Table!A39*Table!$R$9/Table!$P$16)</f>
        <v>0.87986470027442998</v>
      </c>
      <c r="I39" s="79">
        <f>$F39*(Table!$P$10/Table!$P$9)/(Table!$P$12-Table!$P$14)</f>
        <v>4.3585596014919901</v>
      </c>
      <c r="J39" s="79">
        <f>$H39*(Table!$R$10/Table!$R$9)/(Table!$P$12-Table!$P$13)</f>
        <v>7.2238481139115747</v>
      </c>
      <c r="M39" s="72"/>
    </row>
    <row r="40" spans="1:13" x14ac:dyDescent="0.2">
      <c r="A40" s="79">
        <v>11.881881713867188</v>
      </c>
      <c r="B40" s="72">
        <v>0</v>
      </c>
      <c r="C40" s="72">
        <f>1-Table!B40</f>
        <v>1</v>
      </c>
      <c r="D40" s="106">
        <f>(2*Table!$P$16*0.147)/Table!A40</f>
        <v>9.1930116605060821</v>
      </c>
      <c r="E40" s="41">
        <f>(Table!A40/Table!$P$16*(Table!K$18/Table!K$19)^0.5)*0.217</f>
        <v>7.2681134571090975E-2</v>
      </c>
      <c r="F40" s="79">
        <f>Table!A40*Table!$P$9/Table!$P$16</f>
        <v>2.2386570103476897</v>
      </c>
      <c r="G40" s="79">
        <f>Table!A40*Table!$Q$9/Table!$P$16</f>
        <v>0.76753954640492228</v>
      </c>
      <c r="H40" s="79">
        <f>ABS(Table!A40*Table!$R$9/Table!$P$16)</f>
        <v>0.96936692066061125</v>
      </c>
      <c r="I40" s="79">
        <f>$F40*(Table!$P$10/Table!$P$9)/(Table!$P$12-Table!$P$14)</f>
        <v>4.8019240891198844</v>
      </c>
      <c r="J40" s="79">
        <f>$H40*(Table!$R$10/Table!$R$9)/(Table!$P$12-Table!$P$13)</f>
        <v>7.958677509528826</v>
      </c>
      <c r="M40" s="72"/>
    </row>
    <row r="41" spans="1:13" x14ac:dyDescent="0.2">
      <c r="A41" s="79">
        <v>12.879276275634766</v>
      </c>
      <c r="B41" s="72">
        <v>0</v>
      </c>
      <c r="C41" s="72">
        <f>1-Table!B41</f>
        <v>1</v>
      </c>
      <c r="D41" s="106">
        <f>(2*Table!$P$16*0.147)/Table!A41</f>
        <v>8.4810881300045367</v>
      </c>
      <c r="E41" s="41">
        <f>(Table!A41/Table!$P$16*(Table!K$18/Table!K$19)^0.5)*0.217</f>
        <v>7.8782168911442935E-2</v>
      </c>
      <c r="F41" s="79">
        <f>Table!A41*Table!$P$9/Table!$P$16</f>
        <v>2.4265754210467083</v>
      </c>
      <c r="G41" s="79">
        <f>Table!A41*Table!$Q$9/Table!$P$16</f>
        <v>0.8319687157874428</v>
      </c>
      <c r="H41" s="79">
        <f>ABS(Table!A41*Table!$R$9/Table!$P$16)</f>
        <v>1.050737979412685</v>
      </c>
      <c r="I41" s="79">
        <f>$F41*(Table!$P$10/Table!$P$9)/(Table!$P$12-Table!$P$14)</f>
        <v>5.2050094831546732</v>
      </c>
      <c r="J41" s="79">
        <f>$H41*(Table!$R$10/Table!$R$9)/(Table!$P$12-Table!$P$13)</f>
        <v>8.6267485994473301</v>
      </c>
      <c r="M41" s="72"/>
    </row>
    <row r="42" spans="1:13" x14ac:dyDescent="0.2">
      <c r="A42" s="79">
        <v>14.174222946166992</v>
      </c>
      <c r="B42" s="72">
        <v>0</v>
      </c>
      <c r="C42" s="72">
        <f>1-Table!B42</f>
        <v>1</v>
      </c>
      <c r="D42" s="106">
        <f>(2*Table!$P$16*0.147)/Table!A42</f>
        <v>7.7062621040452317</v>
      </c>
      <c r="E42" s="41">
        <f>(Table!A42/Table!$P$16*(Table!K$18/Table!K$19)^0.5)*0.217</f>
        <v>8.670332109001537E-2</v>
      </c>
      <c r="F42" s="79">
        <f>Table!A42*Table!$P$9/Table!$P$16</f>
        <v>2.6705554161202203</v>
      </c>
      <c r="G42" s="79">
        <f>Table!A42*Table!$Q$9/Table!$P$16</f>
        <v>0.91561899981264694</v>
      </c>
      <c r="H42" s="79">
        <f>ABS(Table!A42*Table!$R$9/Table!$P$16)</f>
        <v>1.1563844162871169</v>
      </c>
      <c r="I42" s="79">
        <f>$F42*(Table!$P$10/Table!$P$9)/(Table!$P$12-Table!$P$14)</f>
        <v>5.7283470959249696</v>
      </c>
      <c r="J42" s="79">
        <f>$H42*(Table!$R$10/Table!$R$9)/(Table!$P$12-Table!$P$13)</f>
        <v>9.4941249284656521</v>
      </c>
      <c r="M42" s="72"/>
    </row>
    <row r="43" spans="1:13" x14ac:dyDescent="0.2">
      <c r="A43" s="79">
        <v>15.475774765014648</v>
      </c>
      <c r="B43" s="72">
        <v>0</v>
      </c>
      <c r="C43" s="72">
        <f>1-Table!B43</f>
        <v>1</v>
      </c>
      <c r="D43" s="106">
        <f>(2*Table!$P$16*0.147)/Table!A43</f>
        <v>7.0581459605671419</v>
      </c>
      <c r="E43" s="41">
        <f>(Table!A43/Table!$P$16*(Table!K$18/Table!K$19)^0.5)*0.217</f>
        <v>9.4664876774121387E-2</v>
      </c>
      <c r="F43" s="79">
        <f>Table!A43*Table!$P$9/Table!$P$16</f>
        <v>2.9157798825608783</v>
      </c>
      <c r="G43" s="79">
        <f>Table!A43*Table!$Q$9/Table!$P$16</f>
        <v>0.99969595973515823</v>
      </c>
      <c r="H43" s="79">
        <f>ABS(Table!A43*Table!$R$9/Table!$P$16)</f>
        <v>1.262569725070664</v>
      </c>
      <c r="I43" s="79">
        <f>$F43*(Table!$P$10/Table!$P$9)/(Table!$P$12-Table!$P$14)</f>
        <v>6.2543541024471869</v>
      </c>
      <c r="J43" s="79">
        <f>$H43*(Table!$R$10/Table!$R$9)/(Table!$P$12-Table!$P$13)</f>
        <v>10.365925493191</v>
      </c>
      <c r="M43" s="72"/>
    </row>
    <row r="44" spans="1:13" x14ac:dyDescent="0.2">
      <c r="A44" s="79">
        <v>16.869663238525391</v>
      </c>
      <c r="B44" s="72">
        <v>0</v>
      </c>
      <c r="C44" s="72">
        <f>1-Table!B44</f>
        <v>1</v>
      </c>
      <c r="D44" s="106">
        <f>(2*Table!$P$16*0.147)/Table!A44</f>
        <v>6.4749530325469067</v>
      </c>
      <c r="E44" s="41">
        <f>(Table!A44/Table!$P$16*(Table!K$18/Table!K$19)^0.5)*0.217</f>
        <v>0.10319125316466313</v>
      </c>
      <c r="F44" s="79">
        <f>Table!A44*Table!$P$9/Table!$P$16</f>
        <v>3.1784014334239745</v>
      </c>
      <c r="G44" s="79">
        <f>Table!A44*Table!$Q$9/Table!$P$16</f>
        <v>1.0897376343167913</v>
      </c>
      <c r="H44" s="79">
        <f>ABS(Table!A44*Table!$R$9/Table!$P$16)</f>
        <v>1.3762881923850181</v>
      </c>
      <c r="I44" s="79">
        <f>$F44*(Table!$P$10/Table!$P$9)/(Table!$P$12-Table!$P$14)</f>
        <v>6.8176778923723189</v>
      </c>
      <c r="J44" s="79">
        <f>$H44*(Table!$R$10/Table!$R$9)/(Table!$P$12-Table!$P$13)</f>
        <v>11.299574650123299</v>
      </c>
      <c r="M44" s="72"/>
    </row>
    <row r="45" spans="1:13" x14ac:dyDescent="0.2">
      <c r="A45" s="79">
        <v>18.461271286010742</v>
      </c>
      <c r="B45" s="72">
        <v>0</v>
      </c>
      <c r="C45" s="72">
        <f>1-Table!B45</f>
        <v>1</v>
      </c>
      <c r="D45" s="106">
        <f>(2*Table!$P$16*0.147)/Table!A45</f>
        <v>5.9167256388841247</v>
      </c>
      <c r="E45" s="41">
        <f>(Table!A45/Table!$P$16*(Table!K$18/Table!K$19)^0.5)*0.217</f>
        <v>0.11292707460014384</v>
      </c>
      <c r="F45" s="79">
        <f>Table!A45*Table!$P$9/Table!$P$16</f>
        <v>3.4782751907153364</v>
      </c>
      <c r="G45" s="79">
        <f>Table!A45*Table!$Q$9/Table!$P$16</f>
        <v>1.1925514939595439</v>
      </c>
      <c r="H45" s="79">
        <f>ABS(Table!A45*Table!$R$9/Table!$P$16)</f>
        <v>1.5061373382563226</v>
      </c>
      <c r="I45" s="79">
        <f>$F45*(Table!$P$10/Table!$P$9)/(Table!$P$12-Table!$P$14)</f>
        <v>7.4609077449921433</v>
      </c>
      <c r="J45" s="79">
        <f>$H45*(Table!$R$10/Table!$R$9)/(Table!$P$12-Table!$P$13)</f>
        <v>12.365659591595421</v>
      </c>
      <c r="M45" s="72"/>
    </row>
    <row r="46" spans="1:13" x14ac:dyDescent="0.2">
      <c r="A46" s="79">
        <v>20.261240005493164</v>
      </c>
      <c r="B46" s="72">
        <v>1.7790371513845718E-3</v>
      </c>
      <c r="C46" s="72">
        <f>1-Table!B46</f>
        <v>0.99822096284861539</v>
      </c>
      <c r="D46" s="106">
        <f>(2*Table!$P$16*0.147)/Table!A46</f>
        <v>5.3910953680387221</v>
      </c>
      <c r="E46" s="41">
        <f>(Table!A46/Table!$P$16*(Table!K$18/Table!K$19)^0.5)*0.217</f>
        <v>0.12393743237636824</v>
      </c>
      <c r="F46" s="79">
        <f>Table!A46*Table!$P$9/Table!$P$16</f>
        <v>3.8174060362591939</v>
      </c>
      <c r="G46" s="79">
        <f>Table!A46*Table!$Q$9/Table!$P$16</f>
        <v>1.3088249267174379</v>
      </c>
      <c r="H46" s="79">
        <f>ABS(Table!A46*Table!$R$9/Table!$P$16)</f>
        <v>1.6529853019802612</v>
      </c>
      <c r="I46" s="79">
        <f>$F46*(Table!$P$10/Table!$P$9)/(Table!$P$12-Table!$P$14)</f>
        <v>8.1883441361201097</v>
      </c>
      <c r="J46" s="79">
        <f>$H46*(Table!$R$10/Table!$R$9)/(Table!$P$12-Table!$P$13)</f>
        <v>13.571307898031698</v>
      </c>
      <c r="M46" s="72"/>
    </row>
    <row r="47" spans="1:13" x14ac:dyDescent="0.2">
      <c r="A47" s="79">
        <v>22.154106140136719</v>
      </c>
      <c r="B47" s="72">
        <v>7.6715718692977729E-3</v>
      </c>
      <c r="C47" s="72">
        <f>1-Table!B47</f>
        <v>0.99232842813070221</v>
      </c>
      <c r="D47" s="106">
        <f>(2*Table!$P$16*0.147)/Table!A47</f>
        <v>4.9304754817637146</v>
      </c>
      <c r="E47" s="41">
        <f>(Table!A47/Table!$P$16*(Table!K$18/Table!K$19)^0.5)*0.217</f>
        <v>0.13551604101514353</v>
      </c>
      <c r="F47" s="79">
        <f>Table!A47*Table!$P$9/Table!$P$16</f>
        <v>4.1740396187181092</v>
      </c>
      <c r="G47" s="79">
        <f>Table!A47*Table!$Q$9/Table!$P$16</f>
        <v>1.4310992978462087</v>
      </c>
      <c r="H47" s="79">
        <f>ABS(Table!A47*Table!$R$9/Table!$P$16)</f>
        <v>1.8074121731062973</v>
      </c>
      <c r="I47" s="79">
        <f>$F47*(Table!$P$10/Table!$P$9)/(Table!$P$12-Table!$P$14)</f>
        <v>8.9533239354742804</v>
      </c>
      <c r="J47" s="79">
        <f>$H47*(Table!$R$10/Table!$R$9)/(Table!$P$12-Table!$P$13)</f>
        <v>14.839180403171568</v>
      </c>
      <c r="M47" s="72"/>
    </row>
    <row r="48" spans="1:13" x14ac:dyDescent="0.2">
      <c r="A48" s="79">
        <v>24.297954559326172</v>
      </c>
      <c r="B48" s="72">
        <v>3.238162456455377E-2</v>
      </c>
      <c r="C48" s="72">
        <f>1-Table!B48</f>
        <v>0.96761837543544627</v>
      </c>
      <c r="D48" s="106">
        <f>(2*Table!$P$16*0.147)/Table!A48</f>
        <v>4.4954515359569509</v>
      </c>
      <c r="E48" s="41">
        <f>(Table!A48/Table!$P$16*(Table!K$18/Table!K$19)^0.5)*0.217</f>
        <v>0.14862990119381181</v>
      </c>
      <c r="F48" s="79">
        <f>Table!A48*Table!$P$9/Table!$P$16</f>
        <v>4.577960597593032</v>
      </c>
      <c r="G48" s="79">
        <f>Table!A48*Table!$Q$9/Table!$P$16</f>
        <v>1.5695864906033252</v>
      </c>
      <c r="H48" s="79">
        <f>ABS(Table!A48*Table!$R$9/Table!$P$16)</f>
        <v>1.9823150875198778</v>
      </c>
      <c r="I48" s="79">
        <f>$F48*(Table!$P$10/Table!$P$9)/(Table!$P$12-Table!$P$14)</f>
        <v>9.8197353015723561</v>
      </c>
      <c r="J48" s="79">
        <f>$H48*(Table!$R$10/Table!$R$9)/(Table!$P$12-Table!$P$13)</f>
        <v>16.275164922166478</v>
      </c>
      <c r="M48" s="72"/>
    </row>
    <row r="49" spans="1:13" x14ac:dyDescent="0.2">
      <c r="A49" s="79">
        <v>26.598430633544922</v>
      </c>
      <c r="B49" s="72">
        <v>7.3627614522862025E-2</v>
      </c>
      <c r="C49" s="72">
        <f>1-Table!B49</f>
        <v>0.92637238547713796</v>
      </c>
      <c r="D49" s="106">
        <f>(2*Table!$P$16*0.147)/Table!A49</f>
        <v>4.1066436832020461</v>
      </c>
      <c r="E49" s="41">
        <f>(Table!A49/Table!$P$16*(Table!K$18/Table!K$19)^0.5)*0.217</f>
        <v>0.16270184831080167</v>
      </c>
      <c r="F49" s="79">
        <f>Table!A49*Table!$P$9/Table!$P$16</f>
        <v>5.0113916832329828</v>
      </c>
      <c r="G49" s="79">
        <f>Table!A49*Table!$Q$9/Table!$P$16</f>
        <v>1.7181914342513085</v>
      </c>
      <c r="H49" s="79">
        <f>ABS(Table!A49*Table!$R$9/Table!$P$16)</f>
        <v>2.1699962529969112</v>
      </c>
      <c r="I49" s="79">
        <f>$F49*(Table!$P$10/Table!$P$9)/(Table!$P$12-Table!$P$14)</f>
        <v>10.749445909980659</v>
      </c>
      <c r="J49" s="79">
        <f>$H49*(Table!$R$10/Table!$R$9)/(Table!$P$12-Table!$P$13)</f>
        <v>17.816061190450828</v>
      </c>
      <c r="M49" s="72"/>
    </row>
    <row r="50" spans="1:13" x14ac:dyDescent="0.2">
      <c r="A50" s="79">
        <v>28.984798431396484</v>
      </c>
      <c r="B50" s="72">
        <v>0.14522926156681937</v>
      </c>
      <c r="C50" s="72">
        <f>1-Table!B50</f>
        <v>0.85477073843318063</v>
      </c>
      <c r="D50" s="106">
        <f>(2*Table!$P$16*0.147)/Table!A50</f>
        <v>3.7685367177166995</v>
      </c>
      <c r="E50" s="41">
        <f>(Table!A50/Table!$P$16*(Table!K$18/Table!K$19)^0.5)*0.217</f>
        <v>0.177299192673298</v>
      </c>
      <c r="F50" s="79">
        <f>Table!A50*Table!$P$9/Table!$P$16</f>
        <v>5.4610055683546888</v>
      </c>
      <c r="G50" s="79">
        <f>Table!A50*Table!$Q$9/Table!$P$16</f>
        <v>1.8723447662930361</v>
      </c>
      <c r="H50" s="79">
        <f>ABS(Table!A50*Table!$R$9/Table!$P$16)</f>
        <v>2.3646847762017189</v>
      </c>
      <c r="I50" s="79">
        <f>$F50*(Table!$P$10/Table!$P$9)/(Table!$P$12-Table!$P$14)</f>
        <v>11.713868657989467</v>
      </c>
      <c r="J50" s="79">
        <f>$H50*(Table!$R$10/Table!$R$9)/(Table!$P$12-Table!$P$13)</f>
        <v>19.414489131376996</v>
      </c>
      <c r="M50" s="72"/>
    </row>
    <row r="51" spans="1:13" x14ac:dyDescent="0.2">
      <c r="A51" s="79">
        <v>30.074733734130859</v>
      </c>
      <c r="B51" s="72">
        <v>0.20702618176307169</v>
      </c>
      <c r="C51" s="72">
        <f>1-Table!B51</f>
        <v>0.79297381823692836</v>
      </c>
      <c r="D51" s="106">
        <f>(2*Table!$P$16*0.147)/Table!A51</f>
        <v>3.6319615698001368</v>
      </c>
      <c r="E51" s="41">
        <f>(Table!A51/Table!$P$16*(Table!K$18/Table!K$19)^0.5)*0.217</f>
        <v>0.18396629611023646</v>
      </c>
      <c r="F51" s="79">
        <f>Table!A51*Table!$P$9/Table!$P$16</f>
        <v>5.6663595152336637</v>
      </c>
      <c r="G51" s="79">
        <f>Table!A51*Table!$Q$9/Table!$P$16</f>
        <v>1.9427518337943988</v>
      </c>
      <c r="H51" s="79">
        <f>ABS(Table!A51*Table!$R$9/Table!$P$16)</f>
        <v>2.4536056435840146</v>
      </c>
      <c r="I51" s="79">
        <f>$F51*(Table!$P$10/Table!$P$9)/(Table!$P$12-Table!$P$14)</f>
        <v>12.154353314529525</v>
      </c>
      <c r="J51" s="79">
        <f>$H51*(Table!$R$10/Table!$R$9)/(Table!$P$12-Table!$P$13)</f>
        <v>20.14454551382606</v>
      </c>
      <c r="M51" s="72"/>
    </row>
    <row r="52" spans="1:13" x14ac:dyDescent="0.2">
      <c r="A52" s="79">
        <v>33.720790863037109</v>
      </c>
      <c r="B52" s="72">
        <v>0.25907309063035699</v>
      </c>
      <c r="C52" s="72">
        <f>1-Table!B52</f>
        <v>0.74092690936964301</v>
      </c>
      <c r="D52" s="106">
        <f>(2*Table!$P$16*0.147)/Table!A52</f>
        <v>3.2392560894551057</v>
      </c>
      <c r="E52" s="41">
        <f>(Table!A52/Table!$P$16*(Table!K$18/Table!K$19)^0.5)*0.217</f>
        <v>0.20626912450236251</v>
      </c>
      <c r="F52" s="79">
        <f>Table!A52*Table!$P$9/Table!$P$16</f>
        <v>6.3533105847959925</v>
      </c>
      <c r="G52" s="79">
        <f>Table!A52*Table!$Q$9/Table!$P$16</f>
        <v>2.1782779147871976</v>
      </c>
      <c r="H52" s="79">
        <f>ABS(Table!A52*Table!$R$9/Table!$P$16)</f>
        <v>2.7510641822829487</v>
      </c>
      <c r="I52" s="79">
        <f>$F52*(Table!$P$10/Table!$P$9)/(Table!$P$12-Table!$P$14)</f>
        <v>13.627864832252238</v>
      </c>
      <c r="J52" s="79">
        <f>$H52*(Table!$R$10/Table!$R$9)/(Table!$P$12-Table!$P$13)</f>
        <v>22.586733844687586</v>
      </c>
      <c r="M52" s="72"/>
    </row>
    <row r="53" spans="1:13" x14ac:dyDescent="0.2">
      <c r="A53" s="79">
        <v>37.048290252685547</v>
      </c>
      <c r="B53" s="72">
        <v>0.30106905281561647</v>
      </c>
      <c r="C53" s="72">
        <f>1-Table!B53</f>
        <v>0.69893094718438353</v>
      </c>
      <c r="D53" s="106">
        <f>(2*Table!$P$16*0.147)/Table!A53</f>
        <v>2.9483216742078184</v>
      </c>
      <c r="E53" s="41">
        <f>(Table!A53/Table!$P$16*(Table!K$18/Table!K$19)^0.5)*0.217</f>
        <v>0.22662334420832081</v>
      </c>
      <c r="F53" s="79">
        <f>Table!A53*Table!$P$9/Table!$P$16</f>
        <v>6.9802424138572388</v>
      </c>
      <c r="G53" s="79">
        <f>Table!A53*Table!$Q$9/Table!$P$16</f>
        <v>2.3932259704653389</v>
      </c>
      <c r="H53" s="79">
        <f>ABS(Table!A53*Table!$R$9/Table!$P$16)</f>
        <v>3.0225336274869905</v>
      </c>
      <c r="I53" s="79">
        <f>$F53*(Table!$P$10/Table!$P$9)/(Table!$P$12-Table!$P$14)</f>
        <v>14.97263495035873</v>
      </c>
      <c r="J53" s="79">
        <f>$H53*(Table!$R$10/Table!$R$9)/(Table!$P$12-Table!$P$13)</f>
        <v>24.81554702370271</v>
      </c>
      <c r="M53" s="72"/>
    </row>
    <row r="54" spans="1:13" x14ac:dyDescent="0.2">
      <c r="A54" s="79">
        <v>40.894489288330078</v>
      </c>
      <c r="B54" s="72">
        <v>0.34498204072796107</v>
      </c>
      <c r="C54" s="72">
        <f>1-Table!B54</f>
        <v>0.65501795927203887</v>
      </c>
      <c r="D54" s="106">
        <f>(2*Table!$P$16*0.147)/Table!A54</f>
        <v>2.6710268069176188</v>
      </c>
      <c r="E54" s="41">
        <f>(Table!A54/Table!$P$16*(Table!K$18/Table!K$19)^0.5)*0.217</f>
        <v>0.25015043498642758</v>
      </c>
      <c r="F54" s="79">
        <f>Table!A54*Table!$P$9/Table!$P$16</f>
        <v>7.7049020798669723</v>
      </c>
      <c r="G54" s="79">
        <f>Table!A54*Table!$Q$9/Table!$P$16</f>
        <v>2.6416807130972475</v>
      </c>
      <c r="H54" s="79">
        <f>ABS(Table!A54*Table!$R$9/Table!$P$16)</f>
        <v>3.3363204674181786</v>
      </c>
      <c r="I54" s="79">
        <f>$F54*(Table!$P$10/Table!$P$9)/(Table!$P$12-Table!$P$14)</f>
        <v>16.527031488346147</v>
      </c>
      <c r="J54" s="79">
        <f>$H54*(Table!$R$10/Table!$R$9)/(Table!$P$12-Table!$P$13)</f>
        <v>27.391793656963696</v>
      </c>
      <c r="M54" s="72"/>
    </row>
    <row r="55" spans="1:13" x14ac:dyDescent="0.2">
      <c r="A55" s="79">
        <v>44.206047058105469</v>
      </c>
      <c r="B55" s="72">
        <v>0.37945861008889081</v>
      </c>
      <c r="C55" s="72">
        <f>1-Table!B55</f>
        <v>0.62054138991110919</v>
      </c>
      <c r="D55" s="106">
        <f>(2*Table!$P$16*0.147)/Table!A55</f>
        <v>2.4709351867802205</v>
      </c>
      <c r="E55" s="41">
        <f>(Table!A55/Table!$P$16*(Table!K$18/Table!K$19)^0.5)*0.217</f>
        <v>0.27040714025425433</v>
      </c>
      <c r="F55" s="79">
        <f>Table!A55*Table!$P$9/Table!$P$16</f>
        <v>8.328830359495182</v>
      </c>
      <c r="G55" s="79">
        <f>Table!A55*Table!$Q$9/Table!$P$16</f>
        <v>2.8555989803983484</v>
      </c>
      <c r="H55" s="79">
        <f>ABS(Table!A55*Table!$R$9/Table!$P$16)</f>
        <v>3.6064893375669533</v>
      </c>
      <c r="I55" s="79">
        <f>$F55*(Table!$P$10/Table!$P$9)/(Table!$P$12-Table!$P$14)</f>
        <v>17.865358986476153</v>
      </c>
      <c r="J55" s="79">
        <f>$H55*(Table!$R$10/Table!$R$9)/(Table!$P$12-Table!$P$13)</f>
        <v>29.609928879860036</v>
      </c>
      <c r="M55" s="72"/>
    </row>
    <row r="56" spans="1:13" x14ac:dyDescent="0.2">
      <c r="A56" s="79">
        <v>48.718711853027344</v>
      </c>
      <c r="B56" s="72">
        <v>0.4057441604426838</v>
      </c>
      <c r="C56" s="72">
        <f>1-Table!B56</f>
        <v>0.5942558395573162</v>
      </c>
      <c r="D56" s="106">
        <f>(2*Table!$P$16*0.147)/Table!A56</f>
        <v>2.2420600420195131</v>
      </c>
      <c r="E56" s="41">
        <f>(Table!A56/Table!$P$16*(Table!K$18/Table!K$19)^0.5)*0.217</f>
        <v>0.29801098324245323</v>
      </c>
      <c r="F56" s="79">
        <f>Table!A56*Table!$P$9/Table!$P$16</f>
        <v>9.1790583723452688</v>
      </c>
      <c r="G56" s="79">
        <f>Table!A56*Table!$Q$9/Table!$P$16</f>
        <v>3.1471057276612351</v>
      </c>
      <c r="H56" s="79">
        <f>ABS(Table!A56*Table!$R$9/Table!$P$16)</f>
        <v>3.9746488666356217</v>
      </c>
      <c r="I56" s="79">
        <f>$F56*(Table!$P$10/Table!$P$9)/(Table!$P$12-Table!$P$14)</f>
        <v>19.689099897780501</v>
      </c>
      <c r="J56" s="79">
        <f>$H56*(Table!$R$10/Table!$R$9)/(Table!$P$12-Table!$P$13)</f>
        <v>32.63258511195091</v>
      </c>
      <c r="M56" s="72"/>
    </row>
    <row r="57" spans="1:13" x14ac:dyDescent="0.2">
      <c r="A57" s="79">
        <v>53.291770935058594</v>
      </c>
      <c r="B57" s="72">
        <v>0.4260333119718786</v>
      </c>
      <c r="C57" s="72">
        <f>1-Table!B57</f>
        <v>0.57396668802812134</v>
      </c>
      <c r="D57" s="106">
        <f>(2*Table!$P$16*0.147)/Table!A57</f>
        <v>2.0496649900684139</v>
      </c>
      <c r="E57" s="41">
        <f>(Table!A57/Table!$P$16*(Table!K$18/Table!K$19)^0.5)*0.217</f>
        <v>0.32598425637769679</v>
      </c>
      <c r="F57" s="79">
        <f>Table!A57*Table!$P$9/Table!$P$16</f>
        <v>10.040665230522906</v>
      </c>
      <c r="G57" s="79">
        <f>Table!A57*Table!$Q$9/Table!$P$16</f>
        <v>3.442513793322139</v>
      </c>
      <c r="H57" s="79">
        <f>ABS(Table!A57*Table!$R$9/Table!$P$16)</f>
        <v>4.3477355802639872</v>
      </c>
      <c r="I57" s="79">
        <f>$F57*(Table!$P$10/Table!$P$9)/(Table!$P$12-Table!$P$14)</f>
        <v>21.537248456720093</v>
      </c>
      <c r="J57" s="79">
        <f>$H57*(Table!$R$10/Table!$R$9)/(Table!$P$12-Table!$P$13)</f>
        <v>35.695694419244553</v>
      </c>
      <c r="M57" s="72"/>
    </row>
    <row r="58" spans="1:13" x14ac:dyDescent="0.2">
      <c r="A58" s="79">
        <v>58.842693328857422</v>
      </c>
      <c r="B58" s="72">
        <v>0.44389883047874817</v>
      </c>
      <c r="C58" s="72">
        <f>1-Table!B58</f>
        <v>0.55610116952125188</v>
      </c>
      <c r="D58" s="106">
        <f>(2*Table!$P$16*0.147)/Table!A58</f>
        <v>1.856309950563849</v>
      </c>
      <c r="E58" s="41">
        <f>(Table!A58/Table!$P$16*(Table!K$18/Table!K$19)^0.5)*0.217</f>
        <v>0.35993909174914446</v>
      </c>
      <c r="F58" s="79">
        <f>Table!A58*Table!$P$9/Table!$P$16</f>
        <v>11.086510630268872</v>
      </c>
      <c r="G58" s="79">
        <f>Table!A58*Table!$Q$9/Table!$P$16</f>
        <v>3.8010893589493278</v>
      </c>
      <c r="H58" s="79">
        <f>ABS(Table!A58*Table!$R$9/Table!$P$16)</f>
        <v>4.8005999225695364</v>
      </c>
      <c r="I58" s="79">
        <f>$F58*(Table!$P$10/Table!$P$9)/(Table!$P$12-Table!$P$14)</f>
        <v>23.780589082515817</v>
      </c>
      <c r="J58" s="79">
        <f>$H58*(Table!$R$10/Table!$R$9)/(Table!$P$12-Table!$P$13)</f>
        <v>39.413792467730175</v>
      </c>
      <c r="M58" s="72"/>
    </row>
    <row r="59" spans="1:13" x14ac:dyDescent="0.2">
      <c r="A59" s="79">
        <v>63.940719604492187</v>
      </c>
      <c r="B59" s="72">
        <v>0.45879269878840984</v>
      </c>
      <c r="C59" s="72">
        <f>1-Table!B59</f>
        <v>0.54120730121159011</v>
      </c>
      <c r="D59" s="106">
        <f>(2*Table!$P$16*0.147)/Table!A59</f>
        <v>1.7083054088221588</v>
      </c>
      <c r="E59" s="41">
        <f>(Table!A59/Table!$P$16*(Table!K$18/Table!K$19)^0.5)*0.217</f>
        <v>0.39112357436808248</v>
      </c>
      <c r="F59" s="79">
        <f>Table!A59*Table!$P$9/Table!$P$16</f>
        <v>12.047026189649239</v>
      </c>
      <c r="G59" s="79">
        <f>Table!A59*Table!$Q$9/Table!$P$16</f>
        <v>4.130408979308311</v>
      </c>
      <c r="H59" s="79">
        <f>ABS(Table!A59*Table!$R$9/Table!$P$16)</f>
        <v>5.216515360146345</v>
      </c>
      <c r="I59" s="79">
        <f>$F59*(Table!$P$10/Table!$P$9)/(Table!$P$12-Table!$P$14)</f>
        <v>25.84089701769464</v>
      </c>
      <c r="J59" s="79">
        <f>$H59*(Table!$R$10/Table!$R$9)/(Table!$P$12-Table!$P$13)</f>
        <v>42.828533334534839</v>
      </c>
      <c r="M59" s="72"/>
    </row>
    <row r="60" spans="1:13" x14ac:dyDescent="0.2">
      <c r="A60" s="79">
        <v>70.383186340332031</v>
      </c>
      <c r="B60" s="72">
        <v>0.47222839455856241</v>
      </c>
      <c r="C60" s="72">
        <f>1-Table!B60</f>
        <v>0.52777160544143764</v>
      </c>
      <c r="D60" s="106">
        <f>(2*Table!$P$16*0.147)/Table!A60</f>
        <v>1.5519370864535906</v>
      </c>
      <c r="E60" s="41">
        <f>(Table!A60/Table!$P$16*(Table!K$18/Table!K$19)^0.5)*0.217</f>
        <v>0.43053196127794957</v>
      </c>
      <c r="F60" s="79">
        <f>Table!A60*Table!$P$9/Table!$P$16</f>
        <v>13.260846834344548</v>
      </c>
      <c r="G60" s="79">
        <f>Table!A60*Table!$Q$9/Table!$P$16</f>
        <v>4.5465760574895597</v>
      </c>
      <c r="H60" s="79">
        <f>ABS(Table!A60*Table!$R$9/Table!$P$16)</f>
        <v>5.7421151171184164</v>
      </c>
      <c r="I60" s="79">
        <f>$F60*(Table!$P$10/Table!$P$9)/(Table!$P$12-Table!$P$14)</f>
        <v>28.444544904213963</v>
      </c>
      <c r="J60" s="79">
        <f>$H60*(Table!$R$10/Table!$R$9)/(Table!$P$12-Table!$P$13)</f>
        <v>47.143802275192243</v>
      </c>
      <c r="M60" s="72"/>
    </row>
    <row r="61" spans="1:13" x14ac:dyDescent="0.2">
      <c r="A61" s="79">
        <v>76.871932983398438</v>
      </c>
      <c r="B61" s="72">
        <v>0.48386767389304436</v>
      </c>
      <c r="C61" s="72">
        <f>1-Table!B61</f>
        <v>0.5161323261069557</v>
      </c>
      <c r="D61" s="106">
        <f>(2*Table!$P$16*0.147)/Table!A61</f>
        <v>1.4209383438806573</v>
      </c>
      <c r="E61" s="41">
        <f>(Table!A61/Table!$P$16*(Table!K$18/Table!K$19)^0.5)*0.217</f>
        <v>0.47022344107209824</v>
      </c>
      <c r="F61" s="79">
        <f>Table!A61*Table!$P$9/Table!$P$16</f>
        <v>14.483387043940933</v>
      </c>
      <c r="G61" s="79">
        <f>Table!A61*Table!$Q$9/Table!$P$16</f>
        <v>4.9657327007797489</v>
      </c>
      <c r="H61" s="79">
        <f>ABS(Table!A61*Table!$R$9/Table!$P$16)</f>
        <v>6.2714905564476275</v>
      </c>
      <c r="I61" s="79">
        <f>$F61*(Table!$P$10/Table!$P$9)/(Table!$P$12-Table!$P$14)</f>
        <v>31.066896276149581</v>
      </c>
      <c r="J61" s="79">
        <f>$H61*(Table!$R$10/Table!$R$9)/(Table!$P$12-Table!$P$13)</f>
        <v>51.490070249980512</v>
      </c>
      <c r="M61" s="72"/>
    </row>
    <row r="62" spans="1:13" x14ac:dyDescent="0.2">
      <c r="A62" s="79">
        <v>84.374626159667969</v>
      </c>
      <c r="B62" s="72">
        <v>0.49366909243271301</v>
      </c>
      <c r="C62" s="72">
        <f>1-Table!B62</f>
        <v>0.50633090756728705</v>
      </c>
      <c r="D62" s="106">
        <f>(2*Table!$P$16*0.147)/Table!A62</f>
        <v>1.2945867983774055</v>
      </c>
      <c r="E62" s="41">
        <f>(Table!A62/Table!$P$16*(Table!K$18/Table!K$19)^0.5)*0.217</f>
        <v>0.51611720314798515</v>
      </c>
      <c r="F62" s="79">
        <f>Table!A62*Table!$P$9/Table!$P$16</f>
        <v>15.896964209579707</v>
      </c>
      <c r="G62" s="79">
        <f>Table!A62*Table!$Q$9/Table!$P$16</f>
        <v>5.4503877289987566</v>
      </c>
      <c r="H62" s="79">
        <f>ABS(Table!A62*Table!$R$9/Table!$P$16)</f>
        <v>6.883587424274018</v>
      </c>
      <c r="I62" s="79">
        <f>$F62*(Table!$P$10/Table!$P$9)/(Table!$P$12-Table!$P$14)</f>
        <v>34.099022328570804</v>
      </c>
      <c r="J62" s="79">
        <f>$H62*(Table!$R$10/Table!$R$9)/(Table!$P$12-Table!$P$13)</f>
        <v>56.515496094203755</v>
      </c>
      <c r="M62" s="72"/>
    </row>
    <row r="63" spans="1:13" x14ac:dyDescent="0.2">
      <c r="A63" s="79">
        <v>92.651321411132813</v>
      </c>
      <c r="B63" s="72">
        <v>0.50315560969779993</v>
      </c>
      <c r="C63" s="72">
        <f>1-Table!B63</f>
        <v>0.49684439030220007</v>
      </c>
      <c r="D63" s="106">
        <f>(2*Table!$P$16*0.147)/Table!A63</f>
        <v>1.1789392259138372</v>
      </c>
      <c r="E63" s="41">
        <f>(Table!A63/Table!$P$16*(Table!K$18/Table!K$19)^0.5)*0.217</f>
        <v>0.5667455140386376</v>
      </c>
      <c r="F63" s="79">
        <f>Table!A63*Table!$P$9/Table!$P$16</f>
        <v>17.456370564010811</v>
      </c>
      <c r="G63" s="79">
        <f>Table!A63*Table!$Q$9/Table!$P$16</f>
        <v>5.9850413362322774</v>
      </c>
      <c r="H63" s="79">
        <f>ABS(Table!A63*Table!$R$9/Table!$P$16)</f>
        <v>7.558830183154126</v>
      </c>
      <c r="I63" s="79">
        <f>$F63*(Table!$P$10/Table!$P$9)/(Table!$P$12-Table!$P$14)</f>
        <v>37.443952303755502</v>
      </c>
      <c r="J63" s="79">
        <f>$H63*(Table!$R$10/Table!$R$9)/(Table!$P$12-Table!$P$13)</f>
        <v>62.059361109639767</v>
      </c>
      <c r="M63" s="72"/>
    </row>
    <row r="64" spans="1:13" x14ac:dyDescent="0.2">
      <c r="A64" s="79">
        <v>101.14798736572266</v>
      </c>
      <c r="B64" s="72">
        <v>0.51175569349434191</v>
      </c>
      <c r="C64" s="72">
        <f>1-Table!B64</f>
        <v>0.48824430650565809</v>
      </c>
      <c r="D64" s="106">
        <f>(2*Table!$P$16*0.147)/Table!A64</f>
        <v>1.0799055916890279</v>
      </c>
      <c r="E64" s="41">
        <f>(Table!A64/Table!$P$16*(Table!K$18/Table!K$19)^0.5)*0.217</f>
        <v>0.6187193795022552</v>
      </c>
      <c r="F64" s="79">
        <f>Table!A64*Table!$P$9/Table!$P$16</f>
        <v>19.057221444526292</v>
      </c>
      <c r="G64" s="79">
        <f>Table!A64*Table!$Q$9/Table!$P$16</f>
        <v>6.5339044952661576</v>
      </c>
      <c r="H64" s="79">
        <f>ABS(Table!A64*Table!$R$9/Table!$P$16)</f>
        <v>8.2520189482526725</v>
      </c>
      <c r="I64" s="79">
        <f>$F64*(Table!$P$10/Table!$P$9)/(Table!$P$12-Table!$P$14)</f>
        <v>40.877780876289776</v>
      </c>
      <c r="J64" s="79">
        <f>$H64*(Table!$R$10/Table!$R$9)/(Table!$P$12-Table!$P$13)</f>
        <v>67.750566077608127</v>
      </c>
      <c r="M64" s="72"/>
    </row>
    <row r="65" spans="1:13" x14ac:dyDescent="0.2">
      <c r="A65" s="79">
        <v>110.97987365722656</v>
      </c>
      <c r="B65" s="72">
        <v>0.52099275157607194</v>
      </c>
      <c r="C65" s="72">
        <f>1-Table!B65</f>
        <v>0.47900724842392806</v>
      </c>
      <c r="D65" s="106">
        <f>(2*Table!$P$16*0.147)/Table!A65</f>
        <v>0.98423501077055342</v>
      </c>
      <c r="E65" s="41">
        <f>(Table!A65/Table!$P$16*(Table!K$18/Table!K$19)^0.5)*0.217</f>
        <v>0.67886075002326185</v>
      </c>
      <c r="F65" s="79">
        <f>Table!A65*Table!$P$9/Table!$P$16</f>
        <v>20.909640253386232</v>
      </c>
      <c r="G65" s="79">
        <f>Table!A65*Table!$Q$9/Table!$P$16</f>
        <v>7.1690195154467089</v>
      </c>
      <c r="H65" s="79">
        <f>ABS(Table!A65*Table!$R$9/Table!$P$16)</f>
        <v>9.0541398217130826</v>
      </c>
      <c r="I65" s="79">
        <f>$F65*(Table!$P$10/Table!$P$9)/(Table!$P$12-Table!$P$14)</f>
        <v>44.851223194736669</v>
      </c>
      <c r="J65" s="79">
        <f>$H65*(Table!$R$10/Table!$R$9)/(Table!$P$12-Table!$P$13)</f>
        <v>74.336123330977671</v>
      </c>
      <c r="M65" s="72"/>
    </row>
    <row r="66" spans="1:13" x14ac:dyDescent="0.2">
      <c r="A66" s="79">
        <v>121.00737762451172</v>
      </c>
      <c r="B66" s="72">
        <v>0.52852235033243666</v>
      </c>
      <c r="C66" s="72">
        <f>1-Table!B66</f>
        <v>0.47147764966756334</v>
      </c>
      <c r="D66" s="106">
        <f>(2*Table!$P$16*0.147)/Table!A66</f>
        <v>0.90267452521183256</v>
      </c>
      <c r="E66" s="41">
        <f>(Table!A66/Table!$P$16*(Table!K$18/Table!K$19)^0.5)*0.217</f>
        <v>0.74019870833737433</v>
      </c>
      <c r="F66" s="79">
        <f>Table!A66*Table!$P$9/Table!$P$16</f>
        <v>22.798915251508227</v>
      </c>
      <c r="G66" s="79">
        <f>Table!A66*Table!$Q$9/Table!$P$16</f>
        <v>7.8167709433742498</v>
      </c>
      <c r="H66" s="79">
        <f>ABS(Table!A66*Table!$R$9/Table!$P$16)</f>
        <v>9.8722198932673049</v>
      </c>
      <c r="I66" s="79">
        <f>$F66*(Table!$P$10/Table!$P$9)/(Table!$P$12-Table!$P$14)</f>
        <v>48.903722118207277</v>
      </c>
      <c r="J66" s="79">
        <f>$H66*(Table!$R$10/Table!$R$9)/(Table!$P$12-Table!$P$13)</f>
        <v>81.052708483311193</v>
      </c>
      <c r="M66" s="72"/>
    </row>
    <row r="67" spans="1:13" x14ac:dyDescent="0.2">
      <c r="A67" s="79">
        <v>132.82858276367187</v>
      </c>
      <c r="B67" s="72">
        <v>0.53715891344010391</v>
      </c>
      <c r="C67" s="72">
        <f>1-Table!B67</f>
        <v>0.46284108655989609</v>
      </c>
      <c r="D67" s="106">
        <f>(2*Table!$P$16*0.147)/Table!A67</f>
        <v>0.82234015353967271</v>
      </c>
      <c r="E67" s="41">
        <f>(Table!A67/Table!$P$16*(Table!K$18/Table!K$19)^0.5)*0.217</f>
        <v>0.81250868601616544</v>
      </c>
      <c r="F67" s="79">
        <f>Table!A67*Table!$P$9/Table!$P$16</f>
        <v>25.026140230919836</v>
      </c>
      <c r="G67" s="79">
        <f>Table!A67*Table!$Q$9/Table!$P$16</f>
        <v>8.5803909363153732</v>
      </c>
      <c r="H67" s="79">
        <f>ABS(Table!A67*Table!$R$9/Table!$P$16)</f>
        <v>10.836636599324169</v>
      </c>
      <c r="I67" s="79">
        <f>$F67*(Table!$P$10/Table!$P$9)/(Table!$P$12-Table!$P$14)</f>
        <v>53.681124476447529</v>
      </c>
      <c r="J67" s="79">
        <f>$H67*(Table!$R$10/Table!$R$9)/(Table!$P$12-Table!$P$13)</f>
        <v>88.970743836815814</v>
      </c>
    </row>
    <row r="68" spans="1:13" x14ac:dyDescent="0.2">
      <c r="A68" s="79">
        <v>144.93699645996094</v>
      </c>
      <c r="B68" s="72">
        <v>0.54452601031241055</v>
      </c>
      <c r="C68" s="72">
        <f>1-Table!B68</f>
        <v>0.45547398968758945</v>
      </c>
      <c r="D68" s="106">
        <f>(2*Table!$P$16*0.147)/Table!A68</f>
        <v>0.75363971803093133</v>
      </c>
      <c r="E68" s="41">
        <f>(Table!A68/Table!$P$16*(Table!K$18/Table!K$19)^0.5)*0.217</f>
        <v>0.88657551032020887</v>
      </c>
      <c r="F68" s="79">
        <f>Table!A68*Table!$P$9/Table!$P$16</f>
        <v>27.307477973387996</v>
      </c>
      <c r="G68" s="79">
        <f>Table!A68*Table!$Q$9/Table!$P$16</f>
        <v>9.3625638765901709</v>
      </c>
      <c r="H68" s="79">
        <f>ABS(Table!A68*Table!$R$9/Table!$P$16)</f>
        <v>11.824484819119004</v>
      </c>
      <c r="I68" s="79">
        <f>$F68*(Table!$P$10/Table!$P$9)/(Table!$P$12-Table!$P$14)</f>
        <v>58.574598827516091</v>
      </c>
      <c r="J68" s="79">
        <f>$H68*(Table!$R$10/Table!$R$9)/(Table!$P$12-Table!$P$13)</f>
        <v>97.081156150402322</v>
      </c>
    </row>
    <row r="69" spans="1:13" x14ac:dyDescent="0.2">
      <c r="A69" s="79">
        <v>158.42880249023437</v>
      </c>
      <c r="B69" s="72">
        <v>0.55213449816504623</v>
      </c>
      <c r="C69" s="72">
        <f>1-Table!B69</f>
        <v>0.44786550183495377</v>
      </c>
      <c r="D69" s="106">
        <f>(2*Table!$P$16*0.147)/Table!A69</f>
        <v>0.68945971583082599</v>
      </c>
      <c r="E69" s="41">
        <f>(Table!A69/Table!$P$16*(Table!K$18/Table!K$19)^0.5)*0.217</f>
        <v>0.96910450642601198</v>
      </c>
      <c r="F69" s="79">
        <f>Table!A69*Table!$P$9/Table!$P$16</f>
        <v>29.849459696423729</v>
      </c>
      <c r="G69" s="79">
        <f>Table!A69*Table!$Q$9/Table!$P$16</f>
        <v>10.234100467345279</v>
      </c>
      <c r="H69" s="79">
        <f>ABS(Table!A69*Table!$R$9/Table!$P$16)</f>
        <v>12.925195193171344</v>
      </c>
      <c r="I69" s="79">
        <f>$F69*(Table!$P$10/Table!$P$9)/(Table!$P$12-Table!$P$14)</f>
        <v>64.027155075983984</v>
      </c>
      <c r="J69" s="79">
        <f>$H69*(Table!$R$10/Table!$R$9)/(Table!$P$12-Table!$P$13)</f>
        <v>106.11818713605371</v>
      </c>
    </row>
    <row r="70" spans="1:13" x14ac:dyDescent="0.2">
      <c r="A70" s="79">
        <v>174.18013000488281</v>
      </c>
      <c r="B70" s="72">
        <v>0.55968661203498837</v>
      </c>
      <c r="C70" s="72">
        <f>1-Table!B70</f>
        <v>0.44031338796501163</v>
      </c>
      <c r="D70" s="106">
        <f>(2*Table!$P$16*0.147)/Table!A70</f>
        <v>0.62711100939741504</v>
      </c>
      <c r="E70" s="41">
        <f>(Table!A70/Table!$P$16*(Table!K$18/Table!K$19)^0.5)*0.217</f>
        <v>1.0654549315804203</v>
      </c>
      <c r="F70" s="79">
        <f>Table!A70*Table!$P$9/Table!$P$16</f>
        <v>32.817156279515999</v>
      </c>
      <c r="G70" s="79">
        <f>Table!A70*Table!$Q$9/Table!$P$16</f>
        <v>11.2515964386912</v>
      </c>
      <c r="H70" s="79">
        <f>ABS(Table!A70*Table!$R$9/Table!$P$16)</f>
        <v>14.210245509012436</v>
      </c>
      <c r="I70" s="79">
        <f>$F70*(Table!$P$10/Table!$P$9)/(Table!$P$12-Table!$P$14)</f>
        <v>70.392870612432432</v>
      </c>
      <c r="J70" s="79">
        <f>$H70*(Table!$R$10/Table!$R$9)/(Table!$P$12-Table!$P$13)</f>
        <v>116.66868234000356</v>
      </c>
    </row>
    <row r="71" spans="1:13" x14ac:dyDescent="0.2">
      <c r="A71" s="79">
        <v>189.92681884765625</v>
      </c>
      <c r="B71" s="72">
        <v>0.56716893939669077</v>
      </c>
      <c r="C71" s="72">
        <f>1-Table!B71</f>
        <v>0.43283106060330923</v>
      </c>
      <c r="D71" s="106">
        <f>(2*Table!$P$16*0.147)/Table!A71</f>
        <v>0.57511771011102253</v>
      </c>
      <c r="E71" s="41">
        <f>(Table!A71/Table!$P$16*(Table!K$18/Table!K$19)^0.5)*0.217</f>
        <v>1.1617769821100932</v>
      </c>
      <c r="F71" s="79">
        <f>Table!A71*Table!$P$9/Table!$P$16</f>
        <v>35.783978893689735</v>
      </c>
      <c r="G71" s="79">
        <f>Table!A71*Table!$Q$9/Table!$P$16</f>
        <v>12.268792763550765</v>
      </c>
      <c r="H71" s="79">
        <f>ABS(Table!A71*Table!$R$9/Table!$P$16)</f>
        <v>15.494917385210741</v>
      </c>
      <c r="I71" s="79">
        <f>$F71*(Table!$P$10/Table!$P$9)/(Table!$P$12-Table!$P$14)</f>
        <v>76.756711483675971</v>
      </c>
      <c r="J71" s="79">
        <f>$H71*(Table!$R$10/Table!$R$9)/(Table!$P$12-Table!$P$13)</f>
        <v>127.21607048613085</v>
      </c>
    </row>
    <row r="72" spans="1:13" x14ac:dyDescent="0.2">
      <c r="A72" s="79">
        <v>207.84660339355469</v>
      </c>
      <c r="B72" s="72">
        <v>0.57519066405824604</v>
      </c>
      <c r="C72" s="72">
        <f>1-Table!B72</f>
        <v>0.42480933594175396</v>
      </c>
      <c r="D72" s="106">
        <f>(2*Table!$P$16*0.147)/Table!A72</f>
        <v>0.52553313530704671</v>
      </c>
      <c r="E72" s="41">
        <f>(Table!A72/Table!$P$16*(Table!K$18/Table!K$19)^0.5)*0.217</f>
        <v>1.2713917976275169</v>
      </c>
      <c r="F72" s="79">
        <f>Table!A72*Table!$P$9/Table!$P$16</f>
        <v>39.160232947016702</v>
      </c>
      <c r="G72" s="79">
        <f>Table!A72*Table!$Q$9/Table!$P$16</f>
        <v>13.426365581834299</v>
      </c>
      <c r="H72" s="79">
        <f>ABS(Table!A72*Table!$R$9/Table!$P$16)</f>
        <v>16.956878275116413</v>
      </c>
      <c r="I72" s="79">
        <f>$F72*(Table!$P$10/Table!$P$9)/(Table!$P$12-Table!$P$14)</f>
        <v>83.998783670134515</v>
      </c>
      <c r="J72" s="79">
        <f>$H72*(Table!$R$10/Table!$R$9)/(Table!$P$12-Table!$P$13)</f>
        <v>139.21903345744178</v>
      </c>
    </row>
    <row r="73" spans="1:13" x14ac:dyDescent="0.2">
      <c r="A73" s="79">
        <v>228.42047119140625</v>
      </c>
      <c r="B73" s="72">
        <v>0.58343916039208032</v>
      </c>
      <c r="C73" s="72">
        <f>1-Table!B73</f>
        <v>0.41656083960791968</v>
      </c>
      <c r="D73" s="106">
        <f>(2*Table!$P$16*0.147)/Table!A73</f>
        <v>0.47819828308122569</v>
      </c>
      <c r="E73" s="41">
        <f>(Table!A73/Table!$P$16*(Table!K$18/Table!K$19)^0.5)*0.217</f>
        <v>1.3972415653724946</v>
      </c>
      <c r="F73" s="79">
        <f>Table!A73*Table!$P$9/Table!$P$16</f>
        <v>43.036540966635641</v>
      </c>
      <c r="G73" s="79">
        <f>Table!A73*Table!$Q$9/Table!$P$16</f>
        <v>14.755385474275077</v>
      </c>
      <c r="H73" s="79">
        <f>ABS(Table!A73*Table!$R$9/Table!$P$16)</f>
        <v>18.635368884058085</v>
      </c>
      <c r="I73" s="79">
        <f>$F73*(Table!$P$10/Table!$P$9)/(Table!$P$12-Table!$P$14)</f>
        <v>92.313472686906152</v>
      </c>
      <c r="J73" s="79">
        <f>$H73*(Table!$R$10/Table!$R$9)/(Table!$P$12-Table!$P$13)</f>
        <v>152.99974453249658</v>
      </c>
    </row>
    <row r="74" spans="1:13" x14ac:dyDescent="0.2">
      <c r="A74" s="79">
        <v>250.49128723144531</v>
      </c>
      <c r="B74" s="72">
        <v>0.59194597714080188</v>
      </c>
      <c r="C74" s="72">
        <f>1-Table!B74</f>
        <v>0.40805402285919812</v>
      </c>
      <c r="D74" s="106">
        <f>(2*Table!$P$16*0.147)/Table!A74</f>
        <v>0.43606417752730076</v>
      </c>
      <c r="E74" s="41">
        <f>(Table!A74/Table!$P$16*(Table!K$18/Table!K$19)^0.5)*0.217</f>
        <v>1.5322481231997545</v>
      </c>
      <c r="F74" s="79">
        <f>Table!A74*Table!$P$9/Table!$P$16</f>
        <v>47.194887955939798</v>
      </c>
      <c r="G74" s="79">
        <f>Table!A74*Table!$Q$9/Table!$P$16</f>
        <v>16.181104442036503</v>
      </c>
      <c r="H74" s="79">
        <f>ABS(Table!A74*Table!$R$9/Table!$P$16)</f>
        <v>20.435985949302051</v>
      </c>
      <c r="I74" s="79">
        <f>$F74*(Table!$P$10/Table!$P$9)/(Table!$P$12-Table!$P$14)</f>
        <v>101.23313589862677</v>
      </c>
      <c r="J74" s="79">
        <f>$H74*(Table!$R$10/Table!$R$9)/(Table!$P$12-Table!$P$13)</f>
        <v>167.783135872759</v>
      </c>
    </row>
    <row r="75" spans="1:13" x14ac:dyDescent="0.2">
      <c r="A75" s="79">
        <v>272.59811401367187</v>
      </c>
      <c r="B75" s="72">
        <v>0.6000394191626035</v>
      </c>
      <c r="C75" s="72">
        <f>1-Table!B75</f>
        <v>0.3999605808373965</v>
      </c>
      <c r="D75" s="106">
        <f>(2*Table!$P$16*0.147)/Table!A75</f>
        <v>0.40070078085300587</v>
      </c>
      <c r="E75" s="41">
        <f>(Table!A75/Table!$P$16*(Table!K$18/Table!K$19)^0.5)*0.217</f>
        <v>1.6674749577190371</v>
      </c>
      <c r="F75" s="79">
        <f>Table!A75*Table!$P$9/Table!$P$16</f>
        <v>51.360019703953654</v>
      </c>
      <c r="G75" s="79">
        <f>Table!A75*Table!$Q$9/Table!$P$16</f>
        <v>17.609149612784112</v>
      </c>
      <c r="H75" s="79">
        <f>ABS(Table!A75*Table!$R$9/Table!$P$16)</f>
        <v>22.239540901246595</v>
      </c>
      <c r="I75" s="79">
        <f>$F75*(Table!$P$10/Table!$P$9)/(Table!$P$12-Table!$P$14)</f>
        <v>110.16735243233303</v>
      </c>
      <c r="J75" s="79">
        <f>$H75*(Table!$R$10/Table!$R$9)/(Table!$P$12-Table!$P$13)</f>
        <v>182.59064779348597</v>
      </c>
    </row>
    <row r="76" spans="1:13" x14ac:dyDescent="0.2">
      <c r="A76" s="79">
        <v>299.16232299804687</v>
      </c>
      <c r="B76" s="72">
        <v>0.60891220132558221</v>
      </c>
      <c r="C76" s="72">
        <f>1-Table!B76</f>
        <v>0.39108779867441779</v>
      </c>
      <c r="D76" s="106">
        <f>(2*Table!$P$16*0.147)/Table!A76</f>
        <v>0.36512043378219178</v>
      </c>
      <c r="E76" s="41">
        <f>(Table!A76/Table!$P$16*(Table!K$18/Table!K$19)^0.5)*0.217</f>
        <v>1.8299674731692313</v>
      </c>
      <c r="F76" s="79">
        <f>Table!A76*Table!$P$9/Table!$P$16</f>
        <v>56.364963710239095</v>
      </c>
      <c r="G76" s="79">
        <f>Table!A76*Table!$Q$9/Table!$P$16</f>
        <v>19.325130414939117</v>
      </c>
      <c r="H76" s="79">
        <f>ABS(Table!A76*Table!$R$9/Table!$P$16)</f>
        <v>24.406745228227525</v>
      </c>
      <c r="I76" s="79">
        <f>$F76*(Table!$P$10/Table!$P$9)/(Table!$P$12-Table!$P$14)</f>
        <v>120.90296806143094</v>
      </c>
      <c r="J76" s="79">
        <f>$H76*(Table!$R$10/Table!$R$9)/(Table!$P$12-Table!$P$13)</f>
        <v>200.38378676705682</v>
      </c>
    </row>
    <row r="77" spans="1:13" x14ac:dyDescent="0.2">
      <c r="A77" s="79">
        <v>326.7666015625</v>
      </c>
      <c r="B77" s="72">
        <v>0.61801358257434624</v>
      </c>
      <c r="C77" s="72">
        <f>1-Table!B77</f>
        <v>0.38198641742565376</v>
      </c>
      <c r="D77" s="106">
        <f>(2*Table!$P$16*0.147)/Table!A77</f>
        <v>0.33427613661258093</v>
      </c>
      <c r="E77" s="41">
        <f>(Table!A77/Table!$P$16*(Table!K$18/Table!K$19)^0.5)*0.217</f>
        <v>1.9988220648404611</v>
      </c>
      <c r="F77" s="79">
        <f>Table!A77*Table!$P$9/Table!$P$16</f>
        <v>61.565866497529228</v>
      </c>
      <c r="G77" s="79">
        <f>Table!A77*Table!$Q$9/Table!$P$16</f>
        <v>21.108297084867164</v>
      </c>
      <c r="H77" s="79">
        <f>ABS(Table!A77*Table!$R$9/Table!$P$16)</f>
        <v>26.658802196430795</v>
      </c>
      <c r="I77" s="79">
        <f>$F77*(Table!$P$10/Table!$P$9)/(Table!$P$12-Table!$P$14)</f>
        <v>132.05891569611589</v>
      </c>
      <c r="J77" s="79">
        <f>$H77*(Table!$R$10/Table!$R$9)/(Table!$P$12-Table!$P$13)</f>
        <v>218.87358125148432</v>
      </c>
    </row>
    <row r="78" spans="1:13" x14ac:dyDescent="0.2">
      <c r="A78" s="79">
        <v>357.83120727539062</v>
      </c>
      <c r="B78" s="72">
        <v>0.62734080454888597</v>
      </c>
      <c r="C78" s="72">
        <f>1-Table!B78</f>
        <v>0.37265919545111403</v>
      </c>
      <c r="D78" s="106">
        <f>(2*Table!$P$16*0.147)/Table!A78</f>
        <v>0.30525643075135783</v>
      </c>
      <c r="E78" s="41">
        <f>(Table!A78/Table!$P$16*(Table!K$18/Table!K$19)^0.5)*0.217</f>
        <v>2.1888433798634366</v>
      </c>
      <c r="F78" s="79">
        <f>Table!A78*Table!$P$9/Table!$P$16</f>
        <v>67.418727098867038</v>
      </c>
      <c r="G78" s="79">
        <f>Table!A78*Table!$Q$9/Table!$P$16</f>
        <v>23.114992148182985</v>
      </c>
      <c r="H78" s="79">
        <f>ABS(Table!A78*Table!$R$9/Table!$P$16)</f>
        <v>29.193165179214603</v>
      </c>
      <c r="I78" s="79">
        <f>$F78*(Table!$P$10/Table!$P$9)/(Table!$P$12-Table!$P$14)</f>
        <v>144.61331424038406</v>
      </c>
      <c r="J78" s="79">
        <f>$H78*(Table!$R$10/Table!$R$9)/(Table!$P$12-Table!$P$13)</f>
        <v>239.68115910685219</v>
      </c>
    </row>
    <row r="79" spans="1:13" x14ac:dyDescent="0.2">
      <c r="A79" s="79">
        <v>392.57015991210937</v>
      </c>
      <c r="B79" s="72">
        <v>0.63730510424711417</v>
      </c>
      <c r="C79" s="72">
        <f>1-Table!B79</f>
        <v>0.36269489575288583</v>
      </c>
      <c r="D79" s="106">
        <f>(2*Table!$P$16*0.147)/Table!A79</f>
        <v>0.27824396324160267</v>
      </c>
      <c r="E79" s="41">
        <f>(Table!A79/Table!$P$16*(Table!K$18/Table!K$19)^0.5)*0.217</f>
        <v>2.4013405711543894</v>
      </c>
      <c r="F79" s="79">
        <f>Table!A79*Table!$P$9/Table!$P$16</f>
        <v>73.963868830211169</v>
      </c>
      <c r="G79" s="79">
        <f>Table!A79*Table!$Q$9/Table!$P$16</f>
        <v>25.359040741786686</v>
      </c>
      <c r="H79" s="79">
        <f>ABS(Table!A79*Table!$R$9/Table!$P$16)</f>
        <v>32.027294684571444</v>
      </c>
      <c r="I79" s="79">
        <f>$F79*(Table!$P$10/Table!$P$9)/(Table!$P$12-Table!$P$14)</f>
        <v>158.65265729346027</v>
      </c>
      <c r="J79" s="79">
        <f>$H79*(Table!$R$10/Table!$R$9)/(Table!$P$12-Table!$P$13)</f>
        <v>262.94987425756517</v>
      </c>
    </row>
    <row r="80" spans="1:13" x14ac:dyDescent="0.2">
      <c r="A80" s="79">
        <v>428.9744873046875</v>
      </c>
      <c r="B80" s="72">
        <v>0.64697777633334053</v>
      </c>
      <c r="C80" s="72">
        <f>1-Table!B80</f>
        <v>0.35302222366665947</v>
      </c>
      <c r="D80" s="106">
        <f>(2*Table!$P$16*0.147)/Table!A80</f>
        <v>0.25463117359413523</v>
      </c>
      <c r="E80" s="41">
        <f>(Table!A80/Table!$P$16*(Table!K$18/Table!K$19)^0.5)*0.217</f>
        <v>2.6240248127507368</v>
      </c>
      <c r="F80" s="79">
        <f>Table!A80*Table!$P$9/Table!$P$16</f>
        <v>80.822782652697185</v>
      </c>
      <c r="G80" s="79">
        <f>Table!A80*Table!$Q$9/Table!$P$16</f>
        <v>27.710668338067606</v>
      </c>
      <c r="H80" s="79">
        <f>ABS(Table!A80*Table!$R$9/Table!$P$16)</f>
        <v>34.997291490892003</v>
      </c>
      <c r="I80" s="79">
        <f>$F80*(Table!$P$10/Table!$P$9)/(Table!$P$12-Table!$P$14)</f>
        <v>173.36504215507762</v>
      </c>
      <c r="J80" s="79">
        <f>$H80*(Table!$R$10/Table!$R$9)/(Table!$P$12-Table!$P$13)</f>
        <v>287.33408449008203</v>
      </c>
    </row>
    <row r="81" spans="1:10" x14ac:dyDescent="0.2">
      <c r="A81" s="79">
        <v>468.98202514648437</v>
      </c>
      <c r="B81" s="72">
        <v>0.6569262154615142</v>
      </c>
      <c r="C81" s="72">
        <f>1-Table!B81</f>
        <v>0.3430737845384858</v>
      </c>
      <c r="D81" s="106">
        <f>(2*Table!$P$16*0.147)/Table!A81</f>
        <v>0.23290930416835801</v>
      </c>
      <c r="E81" s="41">
        <f>(Table!A81/Table!$P$16*(Table!K$18/Table!K$19)^0.5)*0.217</f>
        <v>2.8687497908107362</v>
      </c>
      <c r="F81" s="79">
        <f>Table!A81*Table!$P$9/Table!$P$16</f>
        <v>88.360574831840069</v>
      </c>
      <c r="G81" s="79">
        <f>Table!A81*Table!$Q$9/Table!$P$16</f>
        <v>30.295054228059453</v>
      </c>
      <c r="H81" s="79">
        <f>ABS(Table!A81*Table!$R$9/Table!$P$16)</f>
        <v>38.261251248684708</v>
      </c>
      <c r="I81" s="79">
        <f>$F81*(Table!$P$10/Table!$P$9)/(Table!$P$12-Table!$P$14)</f>
        <v>189.53362254791952</v>
      </c>
      <c r="J81" s="79">
        <f>$H81*(Table!$R$10/Table!$R$9)/(Table!$P$12-Table!$P$13)</f>
        <v>314.13178365094171</v>
      </c>
    </row>
    <row r="82" spans="1:10" x14ac:dyDescent="0.2">
      <c r="A82" s="79">
        <v>513.66796875</v>
      </c>
      <c r="B82" s="72">
        <v>0.66661640313380077</v>
      </c>
      <c r="C82" s="72">
        <f>1-Table!B82</f>
        <v>0.33338359686619923</v>
      </c>
      <c r="D82" s="106">
        <f>(2*Table!$P$16*0.147)/Table!A82</f>
        <v>0.21264763191316871</v>
      </c>
      <c r="E82" s="41">
        <f>(Table!A82/Table!$P$16*(Table!K$18/Table!K$19)^0.5)*0.217</f>
        <v>3.1420924446677265</v>
      </c>
      <c r="F82" s="79">
        <f>Table!A82*Table!$P$9/Table!$P$16</f>
        <v>96.779822163284251</v>
      </c>
      <c r="G82" s="79">
        <f>Table!A82*Table!$Q$9/Table!$P$16</f>
        <v>33.181653313126034</v>
      </c>
      <c r="H82" s="79">
        <f>ABS(Table!A82*Table!$R$9/Table!$P$16)</f>
        <v>41.906892283572205</v>
      </c>
      <c r="I82" s="79">
        <f>$F82*(Table!$P$10/Table!$P$9)/(Table!$P$12-Table!$P$14)</f>
        <v>207.59292613317086</v>
      </c>
      <c r="J82" s="79">
        <f>$H82*(Table!$R$10/Table!$R$9)/(Table!$P$12-Table!$P$13)</f>
        <v>344.06315503753854</v>
      </c>
    </row>
    <row r="83" spans="1:10" x14ac:dyDescent="0.2">
      <c r="A83" s="79">
        <v>562.13568115234375</v>
      </c>
      <c r="B83" s="72">
        <v>0.67678116664571752</v>
      </c>
      <c r="C83" s="72">
        <f>1-Table!B83</f>
        <v>0.32321883335428248</v>
      </c>
      <c r="D83" s="106">
        <f>(2*Table!$P$16*0.147)/Table!A83</f>
        <v>0.19431301162100165</v>
      </c>
      <c r="E83" s="41">
        <f>(Table!A83/Table!$P$16*(Table!K$18/Table!K$19)^0.5)*0.217</f>
        <v>3.4385680713655078</v>
      </c>
      <c r="F83" s="79">
        <f>Table!A83*Table!$P$9/Table!$P$16</f>
        <v>105.91158990495354</v>
      </c>
      <c r="G83" s="79">
        <f>Table!A83*Table!$Q$9/Table!$P$16</f>
        <v>36.312545110269788</v>
      </c>
      <c r="H83" s="79">
        <f>ABS(Table!A83*Table!$R$9/Table!$P$16)</f>
        <v>45.861063706444639</v>
      </c>
      <c r="I83" s="79">
        <f>$F83*(Table!$P$10/Table!$P$9)/(Table!$P$12-Table!$P$14)</f>
        <v>227.18058752671291</v>
      </c>
      <c r="J83" s="79">
        <f>$H83*(Table!$R$10/Table!$R$9)/(Table!$P$12-Table!$P$13)</f>
        <v>376.5276166374764</v>
      </c>
    </row>
    <row r="84" spans="1:10" x14ac:dyDescent="0.2">
      <c r="A84" s="79">
        <v>613.5841064453125</v>
      </c>
      <c r="B84" s="72">
        <v>0.68689248693245075</v>
      </c>
      <c r="C84" s="72">
        <f>1-Table!B84</f>
        <v>0.31310751306754925</v>
      </c>
      <c r="D84" s="106">
        <f>(2*Table!$P$16*0.147)/Table!A84</f>
        <v>0.17802005625136008</v>
      </c>
      <c r="E84" s="41">
        <f>(Table!A84/Table!$P$16*(Table!K$18/Table!K$19)^0.5)*0.217</f>
        <v>3.7532766345575532</v>
      </c>
      <c r="F84" s="79">
        <f>Table!A84*Table!$P$9/Table!$P$16</f>
        <v>115.60495167433004</v>
      </c>
      <c r="G84" s="79">
        <f>Table!A84*Table!$Q$9/Table!$P$16</f>
        <v>39.635983431198873</v>
      </c>
      <c r="H84" s="79">
        <f>ABS(Table!A84*Table!$R$9/Table!$P$16)</f>
        <v>50.0584124766211</v>
      </c>
      <c r="I84" s="79">
        <f>$F84*(Table!$P$10/Table!$P$9)/(Table!$P$12-Table!$P$14)</f>
        <v>247.9728693143073</v>
      </c>
      <c r="J84" s="79">
        <f>$H84*(Table!$R$10/Table!$R$9)/(Table!$P$12-Table!$P$13)</f>
        <v>410.98860818243912</v>
      </c>
    </row>
    <row r="85" spans="1:10" x14ac:dyDescent="0.2">
      <c r="A85" s="79">
        <v>671.5364990234375</v>
      </c>
      <c r="B85" s="72">
        <v>0.69727895363012904</v>
      </c>
      <c r="C85" s="72">
        <f>1-Table!B85</f>
        <v>0.30272104636987096</v>
      </c>
      <c r="D85" s="106">
        <f>(2*Table!$P$16*0.147)/Table!A85</f>
        <v>0.16265724544113389</v>
      </c>
      <c r="E85" s="41">
        <f>(Table!A85/Table!$P$16*(Table!K$18/Table!K$19)^0.5)*0.217</f>
        <v>4.10776978178116</v>
      </c>
      <c r="F85" s="79">
        <f>Table!A85*Table!$P$9/Table!$P$16</f>
        <v>126.52372136381688</v>
      </c>
      <c r="G85" s="79">
        <f>Table!A85*Table!$Q$9/Table!$P$16</f>
        <v>43.379561610451503</v>
      </c>
      <c r="H85" s="79">
        <f>ABS(Table!A85*Table!$R$9/Table!$P$16)</f>
        <v>54.786378441204661</v>
      </c>
      <c r="I85" s="79">
        <f>$F85*(Table!$P$10/Table!$P$9)/(Table!$P$12-Table!$P$14)</f>
        <v>271.39365371904097</v>
      </c>
      <c r="J85" s="79">
        <f>$H85*(Table!$R$10/Table!$R$9)/(Table!$P$12-Table!$P$13)</f>
        <v>449.80606273567037</v>
      </c>
    </row>
    <row r="86" spans="1:10" x14ac:dyDescent="0.2">
      <c r="A86" s="79">
        <v>735.729736328125</v>
      </c>
      <c r="B86" s="72">
        <v>0.7076139769136307</v>
      </c>
      <c r="C86" s="72">
        <f>1-Table!B86</f>
        <v>0.2923860230863693</v>
      </c>
      <c r="D86" s="106">
        <f>(2*Table!$P$16*0.147)/Table!A86</f>
        <v>0.14846521997259587</v>
      </c>
      <c r="E86" s="41">
        <f>(Table!A86/Table!$P$16*(Table!K$18/Table!K$19)^0.5)*0.217</f>
        <v>4.5004379997832604</v>
      </c>
      <c r="F86" s="79">
        <f>Table!A86*Table!$P$9/Table!$P$16</f>
        <v>138.61832423646905</v>
      </c>
      <c r="G86" s="79">
        <f>Table!A86*Table!$Q$9/Table!$P$16</f>
        <v>47.526282595360819</v>
      </c>
      <c r="H86" s="79">
        <f>ABS(Table!A86*Table!$R$9/Table!$P$16)</f>
        <v>60.023495109405182</v>
      </c>
      <c r="I86" s="79">
        <f>$F86*(Table!$P$10/Table!$P$9)/(Table!$P$12-Table!$P$14)</f>
        <v>297.33660282382897</v>
      </c>
      <c r="J86" s="79">
        <f>$H86*(Table!$R$10/Table!$R$9)/(Table!$P$12-Table!$P$13)</f>
        <v>492.80373653042017</v>
      </c>
    </row>
    <row r="87" spans="1:10" x14ac:dyDescent="0.2">
      <c r="A87" s="79">
        <v>804.86199951171875</v>
      </c>
      <c r="B87" s="72">
        <v>0.71832599905142736</v>
      </c>
      <c r="C87" s="72">
        <f>1-Table!B87</f>
        <v>0.28167400094857264</v>
      </c>
      <c r="D87" s="106">
        <f>(2*Table!$P$16*0.147)/Table!A87</f>
        <v>0.1357130504491468</v>
      </c>
      <c r="E87" s="41">
        <f>(Table!A87/Table!$P$16*(Table!K$18/Table!K$19)^0.5)*0.217</f>
        <v>4.9233180994720742</v>
      </c>
      <c r="F87" s="79">
        <f>Table!A87*Table!$P$9/Table!$P$16</f>
        <v>151.64348551513515</v>
      </c>
      <c r="G87" s="79">
        <f>Table!A87*Table!$Q$9/Table!$P$16</f>
        <v>51.992052176617769</v>
      </c>
      <c r="H87" s="79">
        <f>ABS(Table!A87*Table!$R$9/Table!$P$16)</f>
        <v>65.663555387262306</v>
      </c>
      <c r="I87" s="79">
        <f>$F87*(Table!$P$10/Table!$P$9)/(Table!$P$12-Table!$P$14)</f>
        <v>325.27560170556666</v>
      </c>
      <c r="J87" s="79">
        <f>$H87*(Table!$R$10/Table!$R$9)/(Table!$P$12-Table!$P$13)</f>
        <v>539.10965014172655</v>
      </c>
    </row>
    <row r="88" spans="1:10" x14ac:dyDescent="0.2">
      <c r="A88" s="79">
        <v>879.226318359375</v>
      </c>
      <c r="B88" s="72">
        <v>0.72901319594913871</v>
      </c>
      <c r="C88" s="72">
        <f>1-Table!B88</f>
        <v>0.27098680405086129</v>
      </c>
      <c r="D88" s="106">
        <f>(2*Table!$P$16*0.147)/Table!A88</f>
        <v>0.12423453991704586</v>
      </c>
      <c r="E88" s="41">
        <f>(Table!A88/Table!$P$16*(Table!K$18/Table!K$19)^0.5)*0.217</f>
        <v>5.3782025357601455</v>
      </c>
      <c r="F88" s="79">
        <f>Table!A88*Table!$P$9/Table!$P$16</f>
        <v>165.65441473636653</v>
      </c>
      <c r="G88" s="79">
        <f>Table!A88*Table!$Q$9/Table!$P$16</f>
        <v>56.79579933818281</v>
      </c>
      <c r="H88" s="79">
        <f>ABS(Table!A88*Table!$R$9/Table!$P$16)</f>
        <v>71.730465705368346</v>
      </c>
      <c r="I88" s="79">
        <f>$F88*(Table!$P$10/Table!$P$9)/(Table!$P$12-Table!$P$14)</f>
        <v>355.32907493858119</v>
      </c>
      <c r="J88" s="79">
        <f>$H88*(Table!$R$10/Table!$R$9)/(Table!$P$12-Table!$P$13)</f>
        <v>588.92007968282701</v>
      </c>
    </row>
    <row r="89" spans="1:10" x14ac:dyDescent="0.2">
      <c r="A89" s="79">
        <v>961.59515380859375</v>
      </c>
      <c r="B89" s="72">
        <v>0.73968377372779304</v>
      </c>
      <c r="C89" s="72">
        <f>1-Table!B89</f>
        <v>0.26031622627220696</v>
      </c>
      <c r="D89" s="106">
        <f>(2*Table!$P$16*0.147)/Table!A89</f>
        <v>0.11359279080359989</v>
      </c>
      <c r="E89" s="41">
        <f>(Table!A89/Table!$P$16*(Table!K$18/Table!K$19)^0.5)*0.217</f>
        <v>5.8820503738312633</v>
      </c>
      <c r="F89" s="79">
        <f>Table!A89*Table!$P$9/Table!$P$16</f>
        <v>181.17346932326444</v>
      </c>
      <c r="G89" s="79">
        <f>Table!A89*Table!$Q$9/Table!$P$16</f>
        <v>62.116618053690658</v>
      </c>
      <c r="H89" s="79">
        <f>ABS(Table!A89*Table!$R$9/Table!$P$16)</f>
        <v>78.450413462853845</v>
      </c>
      <c r="I89" s="79">
        <f>$F89*(Table!$P$10/Table!$P$9)/(Table!$P$12-Table!$P$14)</f>
        <v>388.61748031588257</v>
      </c>
      <c r="J89" s="79">
        <f>$H89*(Table!$R$10/Table!$R$9)/(Table!$P$12-Table!$P$13)</f>
        <v>644.09206455545018</v>
      </c>
    </row>
    <row r="90" spans="1:10" x14ac:dyDescent="0.2">
      <c r="A90" s="79">
        <v>1047.978759765625</v>
      </c>
      <c r="B90" s="72">
        <v>0.74978516391849204</v>
      </c>
      <c r="C90" s="72">
        <f>1-Table!B90</f>
        <v>0.25021483608150796</v>
      </c>
      <c r="D90" s="106">
        <f>(2*Table!$P$16*0.147)/Table!A90</f>
        <v>0.10422947614774543</v>
      </c>
      <c r="E90" s="41">
        <f>(Table!A90/Table!$P$16*(Table!K$18/Table!K$19)^0.5)*0.217</f>
        <v>6.4104564496106216</v>
      </c>
      <c r="F90" s="79">
        <f>Table!A90*Table!$P$9/Table!$P$16</f>
        <v>197.44894400915743</v>
      </c>
      <c r="G90" s="79">
        <f>Table!A90*Table!$Q$9/Table!$P$16</f>
        <v>67.696780803139688</v>
      </c>
      <c r="H90" s="79">
        <f>ABS(Table!A90*Table!$R$9/Table!$P$16)</f>
        <v>85.497900731170802</v>
      </c>
      <c r="I90" s="79">
        <f>$F90*(Table!$P$10/Table!$P$9)/(Table!$P$12-Table!$P$14)</f>
        <v>423.52840842805114</v>
      </c>
      <c r="J90" s="79">
        <f>$H90*(Table!$R$10/Table!$R$9)/(Table!$P$12-Table!$P$13)</f>
        <v>701.95320797348757</v>
      </c>
    </row>
    <row r="91" spans="1:10" x14ac:dyDescent="0.2">
      <c r="A91" s="79">
        <v>1148.76611328125</v>
      </c>
      <c r="B91" s="72">
        <v>0.76044319115910319</v>
      </c>
      <c r="C91" s="72">
        <f>1-Table!B91</f>
        <v>0.23955680884089681</v>
      </c>
      <c r="D91" s="106">
        <f>(2*Table!$P$16*0.147)/Table!A91</f>
        <v>9.5084870524547255E-2</v>
      </c>
      <c r="E91" s="41">
        <f>(Table!A91/Table!$P$16*(Table!K$18/Table!K$19)^0.5)*0.217</f>
        <v>7.0269698420460935</v>
      </c>
      <c r="F91" s="79">
        <f>Table!A91*Table!$P$9/Table!$P$16</f>
        <v>216.43821868261401</v>
      </c>
      <c r="G91" s="79">
        <f>Table!A91*Table!$Q$9/Table!$P$16</f>
        <v>74.207389262610519</v>
      </c>
      <c r="H91" s="79">
        <f>ABS(Table!A91*Table!$R$9/Table!$P$16)</f>
        <v>93.720497864497716</v>
      </c>
      <c r="I91" s="79">
        <f>$F91*(Table!$P$10/Table!$P$9)/(Table!$P$12-Table!$P$14)</f>
        <v>464.26044333465046</v>
      </c>
      <c r="J91" s="79">
        <f>$H91*(Table!$R$10/Table!$R$9)/(Table!$P$12-Table!$P$13)</f>
        <v>769.46221563627</v>
      </c>
    </row>
    <row r="92" spans="1:10" x14ac:dyDescent="0.2">
      <c r="A92" s="79">
        <v>1258.190185546875</v>
      </c>
      <c r="B92" s="72">
        <v>0.7712333438441682</v>
      </c>
      <c r="C92" s="72">
        <f>1-Table!B92</f>
        <v>0.2287666561558318</v>
      </c>
      <c r="D92" s="106">
        <f>(2*Table!$P$16*0.147)/Table!A92</f>
        <v>8.6815394364928924E-2</v>
      </c>
      <c r="E92" s="41">
        <f>(Table!A92/Table!$P$16*(Table!K$18/Table!K$19)^0.5)*0.217</f>
        <v>7.6963137989357469</v>
      </c>
      <c r="F92" s="79">
        <f>Table!A92*Table!$P$9/Table!$P$16</f>
        <v>237.05473148566105</v>
      </c>
      <c r="G92" s="79">
        <f>Table!A92*Table!$Q$9/Table!$P$16</f>
        <v>81.275907937940929</v>
      </c>
      <c r="H92" s="79">
        <f>ABS(Table!A92*Table!$R$9/Table!$P$16)</f>
        <v>102.64770977694067</v>
      </c>
      <c r="I92" s="79">
        <f>$F92*(Table!$P$10/Table!$P$9)/(Table!$P$12-Table!$P$14)</f>
        <v>508.48290751965055</v>
      </c>
      <c r="J92" s="79">
        <f>$H92*(Table!$R$10/Table!$R$9)/(Table!$P$12-Table!$P$13)</f>
        <v>842.75623790591658</v>
      </c>
    </row>
    <row r="93" spans="1:10" x14ac:dyDescent="0.2">
      <c r="A93" s="79">
        <v>1377.017333984375</v>
      </c>
      <c r="B93" s="72">
        <v>0.78176662425335097</v>
      </c>
      <c r="C93" s="72">
        <f>1-Table!B93</f>
        <v>0.21823337574664903</v>
      </c>
      <c r="D93" s="106">
        <f>(2*Table!$P$16*0.147)/Table!A93</f>
        <v>7.9323821457119345E-2</v>
      </c>
      <c r="E93" s="41">
        <f>(Table!A93/Table!$P$16*(Table!K$18/Table!K$19)^0.5)*0.217</f>
        <v>8.423176106966082</v>
      </c>
      <c r="F93" s="79">
        <f>Table!A93*Table!$P$9/Table!$P$16</f>
        <v>259.44287128331399</v>
      </c>
      <c r="G93" s="79">
        <f>Table!A93*Table!$Q$9/Table!$P$16</f>
        <v>88.95184158285052</v>
      </c>
      <c r="H93" s="79">
        <f>ABS(Table!A93*Table!$R$9/Table!$P$16)</f>
        <v>112.34205868106309</v>
      </c>
      <c r="I93" s="79">
        <f>$F93*(Table!$P$10/Table!$P$9)/(Table!$P$12-Table!$P$14)</f>
        <v>556.50551540822403</v>
      </c>
      <c r="J93" s="79">
        <f>$H93*(Table!$R$10/Table!$R$9)/(Table!$P$12-Table!$P$13)</f>
        <v>922.3485934405835</v>
      </c>
    </row>
    <row r="94" spans="1:10" x14ac:dyDescent="0.2">
      <c r="A94" s="79">
        <v>1508.332763671875</v>
      </c>
      <c r="B94" s="72">
        <v>0.7907666012922665</v>
      </c>
      <c r="C94" s="72">
        <f>1-Table!B94</f>
        <v>0.2092333987077335</v>
      </c>
      <c r="D94" s="106">
        <f>(2*Table!$P$16*0.147)/Table!A94</f>
        <v>7.2417890650618502E-2</v>
      </c>
      <c r="E94" s="41">
        <f>(Table!A94/Table!$P$16*(Table!K$18/Table!K$19)^0.5)*0.217</f>
        <v>9.2264288783885551</v>
      </c>
      <c r="F94" s="79">
        <f>Table!A94*Table!$P$9/Table!$P$16</f>
        <v>284.18391940312927</v>
      </c>
      <c r="G94" s="79">
        <f>Table!A94*Table!$Q$9/Table!$P$16</f>
        <v>97.434486652501462</v>
      </c>
      <c r="H94" s="79">
        <f>ABS(Table!A94*Table!$R$9/Table!$P$16)</f>
        <v>123.05524677506972</v>
      </c>
      <c r="I94" s="79">
        <f>$F94*(Table!$P$10/Table!$P$9)/(Table!$P$12-Table!$P$14)</f>
        <v>609.57511669482903</v>
      </c>
      <c r="J94" s="79">
        <f>$H94*(Table!$R$10/Table!$R$9)/(Table!$P$12-Table!$P$13)</f>
        <v>1010.3058027509826</v>
      </c>
    </row>
    <row r="95" spans="1:10" x14ac:dyDescent="0.2">
      <c r="A95" s="79">
        <v>1647.8773193359375</v>
      </c>
      <c r="B95" s="72">
        <v>0.80100087547642207</v>
      </c>
      <c r="C95" s="72">
        <f>1-Table!B95</f>
        <v>0.19899912452357793</v>
      </c>
      <c r="D95" s="106">
        <f>(2*Table!$P$16*0.147)/Table!A95</f>
        <v>6.6285442406812611E-2</v>
      </c>
      <c r="E95" s="41">
        <f>(Table!A95/Table!$P$16*(Table!K$18/Table!K$19)^0.5)*0.217</f>
        <v>10.080018980791774</v>
      </c>
      <c r="F95" s="79">
        <f>Table!A95*Table!$P$9/Table!$P$16</f>
        <v>310.47541138361396</v>
      </c>
      <c r="G95" s="79">
        <f>Table!A95*Table!$Q$9/Table!$P$16</f>
        <v>106.44871247438194</v>
      </c>
      <c r="H95" s="79">
        <f>ABS(Table!A95*Table!$R$9/Table!$P$16)</f>
        <v>134.439796754317</v>
      </c>
      <c r="I95" s="79">
        <f>$F95*(Table!$P$10/Table!$P$9)/(Table!$P$12-Table!$P$14)</f>
        <v>665.97042338827544</v>
      </c>
      <c r="J95" s="79">
        <f>$H95*(Table!$R$10/Table!$R$9)/(Table!$P$12-Table!$P$13)</f>
        <v>1103.7750144032593</v>
      </c>
    </row>
    <row r="96" spans="1:10" x14ac:dyDescent="0.2">
      <c r="A96" s="79">
        <v>1808.3438720703125</v>
      </c>
      <c r="B96" s="72">
        <v>0.8115247085025723</v>
      </c>
      <c r="C96" s="72">
        <f>1-Table!B96</f>
        <v>0.1884752914974277</v>
      </c>
      <c r="D96" s="106">
        <f>(2*Table!$P$16*0.147)/Table!A96</f>
        <v>6.0403487871629719E-2</v>
      </c>
      <c r="E96" s="41">
        <f>(Table!A96/Table!$P$16*(Table!K$18/Table!K$19)^0.5)*0.217</f>
        <v>11.061588347858823</v>
      </c>
      <c r="F96" s="79">
        <f>Table!A96*Table!$P$9/Table!$P$16</f>
        <v>340.70880217607436</v>
      </c>
      <c r="G96" s="79">
        <f>Table!A96*Table!$Q$9/Table!$P$16</f>
        <v>116.81444646036836</v>
      </c>
      <c r="H96" s="79">
        <f>ABS(Table!A96*Table!$R$9/Table!$P$16)</f>
        <v>147.53123898872363</v>
      </c>
      <c r="I96" s="79">
        <f>$F96*(Table!$P$10/Table!$P$9)/(Table!$P$12-Table!$P$14)</f>
        <v>730.82111148879108</v>
      </c>
      <c r="J96" s="79">
        <f>$H96*(Table!$R$10/Table!$R$9)/(Table!$P$12-Table!$P$13)</f>
        <v>1211.2581197760558</v>
      </c>
    </row>
    <row r="97" spans="1:10" x14ac:dyDescent="0.2">
      <c r="A97" s="79">
        <v>1977.558349609375</v>
      </c>
      <c r="B97" s="72">
        <v>0.8214382543766261</v>
      </c>
      <c r="C97" s="72">
        <f>1-Table!B97</f>
        <v>0.1785617456233739</v>
      </c>
      <c r="D97" s="106">
        <f>(2*Table!$P$16*0.147)/Table!A97</f>
        <v>5.5234919953644449E-2</v>
      </c>
      <c r="E97" s="41">
        <f>(Table!A97/Table!$P$16*(Table!K$18/Table!K$19)^0.5)*0.217</f>
        <v>12.096668523673049</v>
      </c>
      <c r="F97" s="79">
        <f>Table!A97*Table!$P$9/Table!$P$16</f>
        <v>372.59038335298811</v>
      </c>
      <c r="G97" s="79">
        <f>Table!A97*Table!$Q$9/Table!$P$16</f>
        <v>127.74527429245308</v>
      </c>
      <c r="H97" s="79">
        <f>ABS(Table!A97*Table!$R$9/Table!$P$16)</f>
        <v>161.33636859473518</v>
      </c>
      <c r="I97" s="79">
        <f>$F97*(Table!$P$10/Table!$P$9)/(Table!$P$12-Table!$P$14)</f>
        <v>799.20717149933103</v>
      </c>
      <c r="J97" s="79">
        <f>$H97*(Table!$R$10/Table!$R$9)/(Table!$P$12-Table!$P$13)</f>
        <v>1324.6007273787779</v>
      </c>
    </row>
    <row r="98" spans="1:10" x14ac:dyDescent="0.2">
      <c r="A98" s="79">
        <v>2158.731201171875</v>
      </c>
      <c r="B98" s="72">
        <v>0.83029921007106422</v>
      </c>
      <c r="C98" s="72">
        <f>1-Table!B98</f>
        <v>0.16970078992893578</v>
      </c>
      <c r="D98" s="106">
        <f>(2*Table!$P$16*0.147)/Table!A98</f>
        <v>5.0599295125321297E-2</v>
      </c>
      <c r="E98" s="41">
        <f>(Table!A98/Table!$P$16*(Table!K$18/Table!K$19)^0.5)*0.217</f>
        <v>13.204897735353747</v>
      </c>
      <c r="F98" s="79">
        <f>Table!A98*Table!$P$9/Table!$P$16</f>
        <v>406.7250334027122</v>
      </c>
      <c r="G98" s="79">
        <f>Table!A98*Table!$Q$9/Table!$P$16</f>
        <v>139.44858288092991</v>
      </c>
      <c r="H98" s="79">
        <f>ABS(Table!A98*Table!$R$9/Table!$P$16)</f>
        <v>176.11710564091157</v>
      </c>
      <c r="I98" s="79">
        <f>$F98*(Table!$P$10/Table!$P$9)/(Table!$P$12-Table!$P$14)</f>
        <v>872.42606907488675</v>
      </c>
      <c r="J98" s="79">
        <f>$H98*(Table!$R$10/Table!$R$9)/(Table!$P$12-Table!$P$13)</f>
        <v>1445.9532482833458</v>
      </c>
    </row>
    <row r="99" spans="1:10" x14ac:dyDescent="0.2">
      <c r="A99" s="79">
        <v>2368.0791015625</v>
      </c>
      <c r="B99" s="72">
        <v>0.8388385409883975</v>
      </c>
      <c r="C99" s="72">
        <f>1-Table!B99</f>
        <v>0.1611614590116025</v>
      </c>
      <c r="D99" s="106">
        <f>(2*Table!$P$16*0.147)/Table!A99</f>
        <v>4.6126110007162768E-2</v>
      </c>
      <c r="E99" s="41">
        <f>(Table!A99/Table!$P$16*(Table!K$18/Table!K$19)^0.5)*0.217</f>
        <v>14.485472924274235</v>
      </c>
      <c r="F99" s="79">
        <f>Table!A99*Table!$P$9/Table!$P$16</f>
        <v>446.16812466527523</v>
      </c>
      <c r="G99" s="79">
        <f>Table!A99*Table!$Q$9/Table!$P$16</f>
        <v>152.97192845666581</v>
      </c>
      <c r="H99" s="79">
        <f>ABS(Table!A99*Table!$R$9/Table!$P$16)</f>
        <v>193.1964651594954</v>
      </c>
      <c r="I99" s="79">
        <f>$F99*(Table!$P$10/Table!$P$9)/(Table!$P$12-Table!$P$14)</f>
        <v>957.03158443859991</v>
      </c>
      <c r="J99" s="79">
        <f>$H99*(Table!$R$10/Table!$R$9)/(Table!$P$12-Table!$P$13)</f>
        <v>1586.1778748727043</v>
      </c>
    </row>
    <row r="100" spans="1:10" x14ac:dyDescent="0.2">
      <c r="A100" s="79">
        <v>2587.873291015625</v>
      </c>
      <c r="B100" s="72">
        <v>0.84806663440009677</v>
      </c>
      <c r="C100" s="72">
        <f>1-Table!B100</f>
        <v>0.15193336559990323</v>
      </c>
      <c r="D100" s="106">
        <f>(2*Table!$P$16*0.147)/Table!A100</f>
        <v>4.2208510564853439E-2</v>
      </c>
      <c r="E100" s="41">
        <f>(Table!A100/Table!$P$16*(Table!K$18/Table!K$19)^0.5)*0.217</f>
        <v>15.829947768098204</v>
      </c>
      <c r="F100" s="79">
        <f>Table!A100*Table!$P$9/Table!$P$16</f>
        <v>487.57939393238712</v>
      </c>
      <c r="G100" s="79">
        <f>Table!A100*Table!$Q$9/Table!$P$16</f>
        <v>167.17007791967558</v>
      </c>
      <c r="H100" s="79">
        <f>ABS(Table!A100*Table!$R$9/Table!$P$16)</f>
        <v>211.12807075363375</v>
      </c>
      <c r="I100" s="79">
        <f>$F100*(Table!$P$10/Table!$P$9)/(Table!$P$12-Table!$P$14)</f>
        <v>1045.8588458438164</v>
      </c>
      <c r="J100" s="79">
        <f>$H100*(Table!$R$10/Table!$R$9)/(Table!$P$12-Table!$P$13)</f>
        <v>1733.3995956784377</v>
      </c>
    </row>
    <row r="101" spans="1:10" x14ac:dyDescent="0.2">
      <c r="A101" s="79">
        <v>2827.26953125</v>
      </c>
      <c r="B101" s="72">
        <v>0.85718728968942692</v>
      </c>
      <c r="C101" s="72">
        <f>1-Table!B101</f>
        <v>0.14281271031057308</v>
      </c>
      <c r="D101" s="106">
        <f>(2*Table!$P$16*0.147)/Table!A101</f>
        <v>3.863454684352003E-2</v>
      </c>
      <c r="E101" s="41">
        <f>(Table!A101/Table!$P$16*(Table!K$18/Table!K$19)^0.5)*0.217</f>
        <v>17.294327802447562</v>
      </c>
      <c r="F101" s="79">
        <f>Table!A101*Table!$P$9/Table!$P$16</f>
        <v>532.68387185578626</v>
      </c>
      <c r="G101" s="79">
        <f>Table!A101*Table!$Q$9/Table!$P$16</f>
        <v>182.63447035055532</v>
      </c>
      <c r="H101" s="79">
        <f>ABS(Table!A101*Table!$R$9/Table!$P$16)</f>
        <v>230.65888260668279</v>
      </c>
      <c r="I101" s="79">
        <f>$F101*(Table!$P$10/Table!$P$9)/(Table!$P$12-Table!$P$14)</f>
        <v>1142.6080477387095</v>
      </c>
      <c r="J101" s="79">
        <f>$H101*(Table!$R$10/Table!$R$9)/(Table!$P$12-Table!$P$13)</f>
        <v>1893.7510887248172</v>
      </c>
    </row>
    <row r="102" spans="1:10" x14ac:dyDescent="0.2">
      <c r="A102" s="79">
        <v>3099.201171875</v>
      </c>
      <c r="B102" s="72">
        <v>0.86639055786104091</v>
      </c>
      <c r="C102" s="72">
        <f>1-Table!B102</f>
        <v>0.13360944213895909</v>
      </c>
      <c r="D102" s="106">
        <f>(2*Table!$P$16*0.147)/Table!A102</f>
        <v>3.5244655343961206E-2</v>
      </c>
      <c r="E102" s="41">
        <f>(Table!A102/Table!$P$16*(Table!K$18/Table!K$19)^0.5)*0.217</f>
        <v>18.957725961287714</v>
      </c>
      <c r="F102" s="79">
        <f>Table!A102*Table!$P$9/Table!$P$16</f>
        <v>583.91832177545075</v>
      </c>
      <c r="G102" s="79">
        <f>Table!A102*Table!$Q$9/Table!$P$16</f>
        <v>200.20056746586883</v>
      </c>
      <c r="H102" s="79">
        <f>ABS(Table!A102*Table!$R$9/Table!$P$16)</f>
        <v>252.84405019635827</v>
      </c>
      <c r="I102" s="79">
        <f>$F102*(Table!$P$10/Table!$P$9)/(Table!$P$12-Table!$P$14)</f>
        <v>1252.5060527143949</v>
      </c>
      <c r="J102" s="79">
        <f>$H102*(Table!$R$10/Table!$R$9)/(Table!$P$12-Table!$P$13)</f>
        <v>2075.8953218091806</v>
      </c>
    </row>
    <row r="103" spans="1:10" x14ac:dyDescent="0.2">
      <c r="A103" s="79">
        <v>3388.425537109375</v>
      </c>
      <c r="B103" s="72">
        <v>0.8747107370756213</v>
      </c>
      <c r="C103" s="72">
        <f>1-Table!B103</f>
        <v>0.1252892629243787</v>
      </c>
      <c r="D103" s="106">
        <f>(2*Table!$P$16*0.147)/Table!A103</f>
        <v>3.2236292622655087E-2</v>
      </c>
      <c r="E103" s="41">
        <f>(Table!A103/Table!$P$16*(Table!K$18/Table!K$19)^0.5)*0.217</f>
        <v>20.726903227739076</v>
      </c>
      <c r="F103" s="79">
        <f>Table!A103*Table!$P$9/Table!$P$16</f>
        <v>638.41088182506269</v>
      </c>
      <c r="G103" s="79">
        <f>Table!A103*Table!$Q$9/Table!$P$16</f>
        <v>218.88373091145007</v>
      </c>
      <c r="H103" s="79">
        <f>ABS(Table!A103*Table!$R$9/Table!$P$16)</f>
        <v>276.44002085646474</v>
      </c>
      <c r="I103" s="79">
        <f>$F103*(Table!$P$10/Table!$P$9)/(Table!$P$12-Table!$P$14)</f>
        <v>1369.3927109074705</v>
      </c>
      <c r="J103" s="79">
        <f>$H103*(Table!$R$10/Table!$R$9)/(Table!$P$12-Table!$P$13)</f>
        <v>2269.6225029266393</v>
      </c>
    </row>
    <row r="104" spans="1:10" x14ac:dyDescent="0.2">
      <c r="A104" s="79">
        <v>3708.808837890625</v>
      </c>
      <c r="B104" s="72">
        <v>0.88327572074104266</v>
      </c>
      <c r="C104" s="72">
        <f>1-Table!B104</f>
        <v>0.11672427925895734</v>
      </c>
      <c r="D104" s="106">
        <f>(2*Table!$P$16*0.147)/Table!A104</f>
        <v>2.9451579177766269E-2</v>
      </c>
      <c r="E104" s="41">
        <f>(Table!A104/Table!$P$16*(Table!K$18/Table!K$19)^0.5)*0.217</f>
        <v>22.686678822141417</v>
      </c>
      <c r="F104" s="79">
        <f>Table!A104*Table!$P$9/Table!$P$16</f>
        <v>698.77407509395459</v>
      </c>
      <c r="G104" s="79">
        <f>Table!A104*Table!$Q$9/Table!$P$16</f>
        <v>239.57968288935587</v>
      </c>
      <c r="H104" s="79">
        <f>ABS(Table!A104*Table!$R$9/Table!$P$16)</f>
        <v>302.57805026866987</v>
      </c>
      <c r="I104" s="79">
        <f>$F104*(Table!$P$10/Table!$P$9)/(Table!$P$12-Table!$P$14)</f>
        <v>1498.8718899484229</v>
      </c>
      <c r="J104" s="79">
        <f>$H104*(Table!$R$10/Table!$R$9)/(Table!$P$12-Table!$P$13)</f>
        <v>2484.2204455555811</v>
      </c>
    </row>
    <row r="105" spans="1:10" x14ac:dyDescent="0.2">
      <c r="A105" s="79">
        <v>4054.724365234375</v>
      </c>
      <c r="B105" s="72">
        <v>0.89143570819807294</v>
      </c>
      <c r="C105" s="72">
        <f>1-Table!B105</f>
        <v>0.10856429180192706</v>
      </c>
      <c r="D105" s="106">
        <f>(2*Table!$P$16*0.147)/Table!A105</f>
        <v>2.6939014173413788E-2</v>
      </c>
      <c r="E105" s="41">
        <f>(Table!A105/Table!$P$16*(Table!K$18/Table!K$19)^0.5)*0.217</f>
        <v>24.802634324691041</v>
      </c>
      <c r="F105" s="79">
        <f>Table!A105*Table!$P$9/Table!$P$16</f>
        <v>763.94777728393922</v>
      </c>
      <c r="G105" s="79">
        <f>Table!A105*Table!$Q$9/Table!$P$16</f>
        <v>261.92495221163631</v>
      </c>
      <c r="H105" s="79">
        <f>ABS(Table!A105*Table!$R$9/Table!$P$16)</f>
        <v>330.79909114627395</v>
      </c>
      <c r="I105" s="79">
        <f>$F105*(Table!$P$10/Table!$P$9)/(Table!$P$12-Table!$P$14)</f>
        <v>1638.6696209436709</v>
      </c>
      <c r="J105" s="79">
        <f>$H105*(Table!$R$10/Table!$R$9)/(Table!$P$12-Table!$P$13)</f>
        <v>2715.9202885572568</v>
      </c>
    </row>
    <row r="106" spans="1:10" x14ac:dyDescent="0.2">
      <c r="A106" s="79">
        <v>4434.576171875</v>
      </c>
      <c r="B106" s="72">
        <v>0.89875170645120406</v>
      </c>
      <c r="C106" s="72">
        <f>1-Table!B106</f>
        <v>0.10124829354879594</v>
      </c>
      <c r="D106" s="106">
        <f>(2*Table!$P$16*0.147)/Table!A106</f>
        <v>2.4631503194622314E-2</v>
      </c>
      <c r="E106" s="41">
        <f>(Table!A106/Table!$P$16*(Table!K$18/Table!K$19)^0.5)*0.217</f>
        <v>27.126177088401459</v>
      </c>
      <c r="F106" s="79">
        <f>Table!A106*Table!$P$9/Table!$P$16</f>
        <v>835.5153900835877</v>
      </c>
      <c r="G106" s="79">
        <f>Table!A106*Table!$Q$9/Table!$P$16</f>
        <v>286.46241945723006</v>
      </c>
      <c r="H106" s="79">
        <f>ABS(Table!A106*Table!$R$9/Table!$P$16)</f>
        <v>361.78877653262589</v>
      </c>
      <c r="I106" s="79">
        <f>$F106*(Table!$P$10/Table!$P$9)/(Table!$P$12-Table!$P$14)</f>
        <v>1792.1823039115998</v>
      </c>
      <c r="J106" s="79">
        <f>$H106*(Table!$R$10/Table!$R$9)/(Table!$P$12-Table!$P$13)</f>
        <v>2970.3512030593251</v>
      </c>
    </row>
    <row r="107" spans="1:10" x14ac:dyDescent="0.2">
      <c r="A107" s="79">
        <v>4844.29541015625</v>
      </c>
      <c r="B107" s="72">
        <v>0.90597136898100405</v>
      </c>
      <c r="C107" s="72">
        <f>1-Table!B107</f>
        <v>9.4028631018995945E-2</v>
      </c>
      <c r="D107" s="106">
        <f>(2*Table!$P$16*0.147)/Table!A107</f>
        <v>2.2548227945663597E-2</v>
      </c>
      <c r="E107" s="41">
        <f>(Table!A107/Table!$P$16*(Table!K$18/Table!K$19)^0.5)*0.217</f>
        <v>29.632418087176081</v>
      </c>
      <c r="F107" s="79">
        <f>Table!A107*Table!$P$9/Table!$P$16</f>
        <v>912.71030475624934</v>
      </c>
      <c r="G107" s="79">
        <f>Table!A107*Table!$Q$9/Table!$P$16</f>
        <v>312.92924734499974</v>
      </c>
      <c r="H107" s="79">
        <f>ABS(Table!A107*Table!$R$9/Table!$P$16)</f>
        <v>395.21515510737447</v>
      </c>
      <c r="I107" s="79">
        <f>$F107*(Table!$P$10/Table!$P$9)/(Table!$P$12-Table!$P$14)</f>
        <v>1957.7655614677165</v>
      </c>
      <c r="J107" s="79">
        <f>$H107*(Table!$R$10/Table!$R$9)/(Table!$P$12-Table!$P$13)</f>
        <v>3244.7878087633362</v>
      </c>
    </row>
    <row r="108" spans="1:10" x14ac:dyDescent="0.2">
      <c r="A108" s="79">
        <v>5305.78173828125</v>
      </c>
      <c r="B108" s="72">
        <v>0.91337480724643549</v>
      </c>
      <c r="C108" s="72">
        <f>1-Table!B108</f>
        <v>8.6625192753564506E-2</v>
      </c>
      <c r="D108" s="106">
        <f>(2*Table!$P$16*0.147)/Table!A108</f>
        <v>2.0587027988022553E-2</v>
      </c>
      <c r="E108" s="41">
        <f>(Table!A108/Table!$P$16*(Table!K$18/Table!K$19)^0.5)*0.217</f>
        <v>32.455316911191986</v>
      </c>
      <c r="F108" s="79">
        <f>Table!A108*Table!$P$9/Table!$P$16</f>
        <v>999.65862056307287</v>
      </c>
      <c r="G108" s="79">
        <f>Table!A108*Table!$Q$9/Table!$P$16</f>
        <v>342.74009847876783</v>
      </c>
      <c r="H108" s="79">
        <f>ABS(Table!A108*Table!$R$9/Table!$P$16)</f>
        <v>432.86488025986506</v>
      </c>
      <c r="I108" s="79">
        <f>$F108*(Table!$P$10/Table!$P$9)/(Table!$P$12-Table!$P$14)</f>
        <v>2144.2698853776769</v>
      </c>
      <c r="J108" s="79">
        <f>$H108*(Table!$R$10/Table!$R$9)/(Table!$P$12-Table!$P$13)</f>
        <v>3553.8988527082506</v>
      </c>
    </row>
    <row r="109" spans="1:10" x14ac:dyDescent="0.2">
      <c r="A109" s="79">
        <v>5804.2412109375</v>
      </c>
      <c r="B109" s="72">
        <v>0.92066853174248997</v>
      </c>
      <c r="C109" s="72">
        <f>1-Table!B109</f>
        <v>7.9331468257510029E-2</v>
      </c>
      <c r="D109" s="106">
        <f>(2*Table!$P$16*0.147)/Table!A109</f>
        <v>1.8819045104207892E-2</v>
      </c>
      <c r="E109" s="41">
        <f>(Table!A109/Table!$P$16*(Table!K$18/Table!K$19)^0.5)*0.217</f>
        <v>35.50437941516239</v>
      </c>
      <c r="F109" s="79">
        <f>Table!A109*Table!$P$9/Table!$P$16</f>
        <v>1093.5730206310182</v>
      </c>
      <c r="G109" s="79">
        <f>Table!A109*Table!$Q$9/Table!$P$16</f>
        <v>374.93932135920619</v>
      </c>
      <c r="H109" s="79">
        <f>ABS(Table!A109*Table!$R$9/Table!$P$16)</f>
        <v>473.5310083798729</v>
      </c>
      <c r="I109" s="79">
        <f>$F109*(Table!$P$10/Table!$P$9)/(Table!$P$12-Table!$P$14)</f>
        <v>2345.7164749700091</v>
      </c>
      <c r="J109" s="79">
        <f>$H109*(Table!$R$10/Table!$R$9)/(Table!$P$12-Table!$P$13)</f>
        <v>3887.7751098511721</v>
      </c>
    </row>
    <row r="110" spans="1:10" x14ac:dyDescent="0.2">
      <c r="A110" s="79">
        <v>6355.353515625</v>
      </c>
      <c r="B110" s="72">
        <v>0.92808893392197966</v>
      </c>
      <c r="C110" s="72">
        <f>1-Table!B110</f>
        <v>7.1911066078020336E-2</v>
      </c>
      <c r="D110" s="106">
        <f>(2*Table!$P$16*0.147)/Table!A110</f>
        <v>1.7187128438376584E-2</v>
      </c>
      <c r="E110" s="41">
        <f>(Table!A110/Table!$P$16*(Table!K$18/Table!K$19)^0.5)*0.217</f>
        <v>38.875517804297175</v>
      </c>
      <c r="F110" s="79">
        <f>Table!A110*Table!$P$9/Table!$P$16</f>
        <v>1197.407703898202</v>
      </c>
      <c r="G110" s="79">
        <f>Table!A110*Table!$Q$9/Table!$P$16</f>
        <v>410.53978419366928</v>
      </c>
      <c r="H110" s="79">
        <f>ABS(Table!A110*Table!$R$9/Table!$P$16)</f>
        <v>518.49274513151897</v>
      </c>
      <c r="I110" s="79">
        <f>$F110*(Table!$P$10/Table!$P$9)/(Table!$P$12-Table!$P$14)</f>
        <v>2568.4420933037368</v>
      </c>
      <c r="J110" s="79">
        <f>$H110*(Table!$R$10/Table!$R$9)/(Table!$P$12-Table!$P$13)</f>
        <v>4256.9190897497438</v>
      </c>
    </row>
    <row r="111" spans="1:10" x14ac:dyDescent="0.2">
      <c r="A111" s="79">
        <v>6946.607421875</v>
      </c>
      <c r="B111" s="72">
        <v>0.93484360591318261</v>
      </c>
      <c r="C111" s="72">
        <f>1-Table!B111</f>
        <v>6.5156394086817393E-2</v>
      </c>
      <c r="D111" s="106">
        <f>(2*Table!$P$16*0.147)/Table!A111</f>
        <v>1.5724262292463341E-2</v>
      </c>
      <c r="E111" s="41">
        <f>(Table!A111/Table!$P$16*(Table!K$18/Table!K$19)^0.5)*0.217</f>
        <v>42.492201235481829</v>
      </c>
      <c r="F111" s="79">
        <f>Table!A111*Table!$P$9/Table!$P$16</f>
        <v>1308.8054381962338</v>
      </c>
      <c r="G111" s="79">
        <f>Table!A111*Table!$Q$9/Table!$P$16</f>
        <v>448.73329309585159</v>
      </c>
      <c r="H111" s="79">
        <f>ABS(Table!A111*Table!$R$9/Table!$P$16)</f>
        <v>566.72937904458126</v>
      </c>
      <c r="I111" s="79">
        <f>$F111*(Table!$P$10/Table!$P$9)/(Table!$P$12-Table!$P$14)</f>
        <v>2807.3904723213946</v>
      </c>
      <c r="J111" s="79">
        <f>$H111*(Table!$R$10/Table!$R$9)/(Table!$P$12-Table!$P$13)</f>
        <v>4652.9505668684824</v>
      </c>
    </row>
    <row r="112" spans="1:10" x14ac:dyDescent="0.2">
      <c r="A112" s="79">
        <v>7604.56396484375</v>
      </c>
      <c r="B112" s="72">
        <v>0.94173274795484729</v>
      </c>
      <c r="C112" s="72">
        <f>1-Table!B112</f>
        <v>5.8267252045152707E-2</v>
      </c>
      <c r="D112" s="106">
        <f>(2*Table!$P$16*0.147)/Table!A112</f>
        <v>1.4363779126497148E-2</v>
      </c>
      <c r="E112" s="41">
        <f>(Table!A112/Table!$P$16*(Table!K$18/Table!K$19)^0.5)*0.217</f>
        <v>46.516902809949642</v>
      </c>
      <c r="F112" s="79">
        <f>Table!A112*Table!$P$9/Table!$P$16</f>
        <v>1432.7705695526649</v>
      </c>
      <c r="G112" s="79">
        <f>Table!A112*Table!$Q$9/Table!$P$16</f>
        <v>491.23562384662796</v>
      </c>
      <c r="H112" s="79">
        <f>ABS(Table!A112*Table!$R$9/Table!$P$16)</f>
        <v>620.40785551365343</v>
      </c>
      <c r="I112" s="79">
        <f>$F112*(Table!$P$10/Table!$P$9)/(Table!$P$12-Table!$P$14)</f>
        <v>3073.2959449864115</v>
      </c>
      <c r="J112" s="79">
        <f>$H112*(Table!$R$10/Table!$R$9)/(Table!$P$12-Table!$P$13)</f>
        <v>5093.6605542992884</v>
      </c>
    </row>
    <row r="113" spans="1:10" x14ac:dyDescent="0.2">
      <c r="A113" s="79">
        <v>8315.3447265625</v>
      </c>
      <c r="B113" s="72">
        <v>0.94829116263137603</v>
      </c>
      <c r="C113" s="72">
        <f>1-Table!B113</f>
        <v>5.1708837368623972E-2</v>
      </c>
      <c r="D113" s="106">
        <f>(2*Table!$P$16*0.147)/Table!A113</f>
        <v>1.313598903427423E-2</v>
      </c>
      <c r="E113" s="41">
        <f>(Table!A113/Table!$P$16*(Table!K$18/Table!K$19)^0.5)*0.217</f>
        <v>50.864728637295734</v>
      </c>
      <c r="F113" s="79">
        <f>Table!A113*Table!$P$9/Table!$P$16</f>
        <v>1566.6882749599565</v>
      </c>
      <c r="G113" s="79">
        <f>Table!A113*Table!$Q$9/Table!$P$16</f>
        <v>537.15026570055647</v>
      </c>
      <c r="H113" s="79">
        <f>ABS(Table!A113*Table!$R$9/Table!$P$16)</f>
        <v>678.395922963271</v>
      </c>
      <c r="I113" s="79">
        <f>$F113*(Table!$P$10/Table!$P$9)/(Table!$P$12-Table!$P$14)</f>
        <v>3360.5497103388175</v>
      </c>
      <c r="J113" s="79">
        <f>$H113*(Table!$R$10/Table!$R$9)/(Table!$P$12-Table!$P$13)</f>
        <v>5569.7530620958196</v>
      </c>
    </row>
    <row r="114" spans="1:10" x14ac:dyDescent="0.2">
      <c r="A114" s="79">
        <v>9094.54296875</v>
      </c>
      <c r="B114" s="72">
        <v>0.9546047038980634</v>
      </c>
      <c r="C114" s="72">
        <f>1-Table!B114</f>
        <v>4.53952961019366E-2</v>
      </c>
      <c r="D114" s="106">
        <f>(2*Table!$P$16*0.147)/Table!A114</f>
        <v>1.2010529558182758E-2</v>
      </c>
      <c r="E114" s="41">
        <f>(Table!A114/Table!$P$16*(Table!K$18/Table!K$19)^0.5)*0.217</f>
        <v>55.631062258669154</v>
      </c>
      <c r="F114" s="79">
        <f>Table!A114*Table!$P$9/Table!$P$16</f>
        <v>1713.496469935322</v>
      </c>
      <c r="G114" s="79">
        <f>Table!A114*Table!$Q$9/Table!$P$16</f>
        <v>587.48450397782472</v>
      </c>
      <c r="H114" s="79">
        <f>ABS(Table!A114*Table!$R$9/Table!$P$16)</f>
        <v>741.96573612947373</v>
      </c>
      <c r="I114" s="79">
        <f>$F114*(Table!$P$10/Table!$P$9)/(Table!$P$12-Table!$P$14)</f>
        <v>3675.45360346487</v>
      </c>
      <c r="J114" s="79">
        <f>$H114*(Table!$R$10/Table!$R$9)/(Table!$P$12-Table!$P$13)</f>
        <v>6091.6727104226075</v>
      </c>
    </row>
    <row r="115" spans="1:10" x14ac:dyDescent="0.2">
      <c r="A115" s="79">
        <v>9954.947265625</v>
      </c>
      <c r="B115" s="72">
        <v>0.96050724952333921</v>
      </c>
      <c r="C115" s="72">
        <f>1-Table!B115</f>
        <v>3.9492750476660787E-2</v>
      </c>
      <c r="D115" s="106">
        <f>(2*Table!$P$16*0.147)/Table!A115</f>
        <v>1.0972461654469372E-2</v>
      </c>
      <c r="E115" s="41">
        <f>(Table!A115/Table!$P$16*(Table!K$18/Table!K$19)^0.5)*0.217</f>
        <v>60.894131021063316</v>
      </c>
      <c r="F115" s="79">
        <f>Table!A115*Table!$P$9/Table!$P$16</f>
        <v>1875.604640788808</v>
      </c>
      <c r="G115" s="79">
        <f>Table!A115*Table!$Q$9/Table!$P$16</f>
        <v>643.06444827044845</v>
      </c>
      <c r="H115" s="79">
        <f>ABS(Table!A115*Table!$R$9/Table!$P$16)</f>
        <v>812.1606331895473</v>
      </c>
      <c r="I115" s="79">
        <f>$F115*(Table!$P$10/Table!$P$9)/(Table!$P$12-Table!$P$14)</f>
        <v>4023.175977667971</v>
      </c>
      <c r="J115" s="79">
        <f>$H115*(Table!$R$10/Table!$R$9)/(Table!$P$12-Table!$P$13)</f>
        <v>6667.9854941670537</v>
      </c>
    </row>
    <row r="116" spans="1:10" x14ac:dyDescent="0.2">
      <c r="A116" s="79">
        <v>10894.576171875</v>
      </c>
      <c r="B116" s="72">
        <v>0.96533106950790948</v>
      </c>
      <c r="C116" s="72">
        <f>1-Table!B116</f>
        <v>3.4668930492090522E-2</v>
      </c>
      <c r="D116" s="106">
        <f>(2*Table!$P$16*0.147)/Table!A116</f>
        <v>1.0026115327581034E-2</v>
      </c>
      <c r="E116" s="41">
        <f>(Table!A116/Table!$P$16*(Table!K$18/Table!K$19)^0.5)*0.217</f>
        <v>66.641814479512419</v>
      </c>
      <c r="F116" s="79">
        <f>Table!A116*Table!$P$9/Table!$P$16</f>
        <v>2052.639464797106</v>
      </c>
      <c r="G116" s="79">
        <f>Table!A116*Table!$Q$9/Table!$P$16</f>
        <v>703.76210221615077</v>
      </c>
      <c r="H116" s="79">
        <f>ABS(Table!A116*Table!$R$9/Table!$P$16)</f>
        <v>888.81896066239403</v>
      </c>
      <c r="I116" s="79">
        <f>$F116*(Table!$P$10/Table!$P$9)/(Table!$P$12-Table!$P$14)</f>
        <v>4402.9160549058479</v>
      </c>
      <c r="J116" s="79">
        <f>$H116*(Table!$R$10/Table!$R$9)/(Table!$P$12-Table!$P$13)</f>
        <v>7297.3642090508529</v>
      </c>
    </row>
    <row r="117" spans="1:10" x14ac:dyDescent="0.2">
      <c r="A117" s="79">
        <v>11895.4990234375</v>
      </c>
      <c r="B117" s="72">
        <v>0.97000614492896864</v>
      </c>
      <c r="C117" s="72">
        <f>1-Table!B117</f>
        <v>2.9993855071031361E-2</v>
      </c>
      <c r="D117" s="106">
        <f>(2*Table!$P$16*0.147)/Table!A117</f>
        <v>9.1824880090461518E-3</v>
      </c>
      <c r="E117" s="41">
        <f>(Table!A117/Table!$P$16*(Table!K$18/Table!K$19)^0.5)*0.217</f>
        <v>72.764431268803506</v>
      </c>
      <c r="F117" s="79">
        <f>Table!A117*Table!$P$9/Table!$P$16</f>
        <v>2241.2226381047881</v>
      </c>
      <c r="G117" s="79">
        <f>Table!A117*Table!$Q$9/Table!$P$16</f>
        <v>768.41919020735588</v>
      </c>
      <c r="H117" s="79">
        <f>ABS(Table!A117*Table!$R$9/Table!$P$16)</f>
        <v>970.47787006776196</v>
      </c>
      <c r="I117" s="79">
        <f>$F117*(Table!$P$10/Table!$P$9)/(Table!$P$12-Table!$P$14)</f>
        <v>4807.4273661621373</v>
      </c>
      <c r="J117" s="79">
        <f>$H117*(Table!$R$10/Table!$R$9)/(Table!$P$12-Table!$P$13)</f>
        <v>7967.7986048256298</v>
      </c>
    </row>
    <row r="118" spans="1:10" x14ac:dyDescent="0.2">
      <c r="A118" s="79">
        <v>12994.6630859375</v>
      </c>
      <c r="B118" s="72">
        <v>0.97403052322379269</v>
      </c>
      <c r="C118" s="72">
        <f>1-Table!B118</f>
        <v>2.5969476776207312E-2</v>
      </c>
      <c r="D118" s="106">
        <f>(2*Table!$P$16*0.147)/Table!A118</f>
        <v>8.4057798514638928E-3</v>
      </c>
      <c r="E118" s="41">
        <f>(Table!A118/Table!$P$16*(Table!K$18/Table!K$19)^0.5)*0.217</f>
        <v>79.487986768353124</v>
      </c>
      <c r="F118" s="79">
        <f>Table!A118*Table!$P$9/Table!$P$16</f>
        <v>2448.3153691463772</v>
      </c>
      <c r="G118" s="79">
        <f>Table!A118*Table!$Q$9/Table!$P$16</f>
        <v>839.42241227875786</v>
      </c>
      <c r="H118" s="79">
        <f>ABS(Table!A118*Table!$R$9/Table!$P$16)</f>
        <v>1060.1516530783192</v>
      </c>
      <c r="I118" s="79">
        <f>$F118*(Table!$P$10/Table!$P$9)/(Table!$P$12-Table!$P$14)</f>
        <v>5251.641718460698</v>
      </c>
      <c r="J118" s="79">
        <f>$H118*(Table!$R$10/Table!$R$9)/(Table!$P$12-Table!$P$13)</f>
        <v>8704.0365605773313</v>
      </c>
    </row>
    <row r="119" spans="1:10" x14ac:dyDescent="0.2">
      <c r="A119" s="79">
        <v>14293.2021484375</v>
      </c>
      <c r="B119" s="72">
        <v>0.97801987034649629</v>
      </c>
      <c r="C119" s="72">
        <f>1-Table!B119</f>
        <v>2.1980129653503711E-2</v>
      </c>
      <c r="D119" s="106">
        <f>(2*Table!$P$16*0.147)/Table!A119</f>
        <v>7.6421137831787994E-3</v>
      </c>
      <c r="E119" s="41">
        <f>(Table!A119/Table!$P$16*(Table!K$18/Table!K$19)^0.5)*0.217</f>
        <v>87.431113507044017</v>
      </c>
      <c r="F119" s="79">
        <f>Table!A119*Table!$P$9/Table!$P$16</f>
        <v>2692.972204274035</v>
      </c>
      <c r="G119" s="79">
        <f>Table!A119*Table!$Q$9/Table!$P$16</f>
        <v>923.30475575109779</v>
      </c>
      <c r="H119" s="79">
        <f>ABS(Table!A119*Table!$R$9/Table!$P$16)</f>
        <v>1166.0911702933456</v>
      </c>
      <c r="I119" s="79">
        <f>$F119*(Table!$P$10/Table!$P$9)/(Table!$P$12-Table!$P$14)</f>
        <v>5776.4311545989603</v>
      </c>
      <c r="J119" s="79">
        <f>$H119*(Table!$R$10/Table!$R$9)/(Table!$P$12-Table!$P$13)</f>
        <v>9573.8191321292725</v>
      </c>
    </row>
    <row r="120" spans="1:10" x14ac:dyDescent="0.2">
      <c r="A120" s="79">
        <v>15590.9921875</v>
      </c>
      <c r="B120" s="72">
        <v>0.98105937619993733</v>
      </c>
      <c r="C120" s="72">
        <f>1-Table!B120</f>
        <v>1.8940623800062673E-2</v>
      </c>
      <c r="D120" s="106">
        <f>(2*Table!$P$16*0.147)/Table!A120</f>
        <v>7.0059862663461453E-3</v>
      </c>
      <c r="E120" s="41">
        <f>(Table!A120/Table!$P$16*(Table!K$18/Table!K$19)^0.5)*0.217</f>
        <v>95.369658490540829</v>
      </c>
      <c r="F120" s="79">
        <f>Table!A120*Table!$P$9/Table!$P$16</f>
        <v>2937.4879164205317</v>
      </c>
      <c r="G120" s="79">
        <f>Table!A120*Table!$Q$9/Table!$P$16</f>
        <v>1007.1387142013251</v>
      </c>
      <c r="H120" s="79">
        <f>ABS(Table!A120*Table!$R$9/Table!$P$16)</f>
        <v>1271.9695794650002</v>
      </c>
      <c r="I120" s="79">
        <f>$F120*(Table!$P$10/Table!$P$9)/(Table!$P$12-Table!$P$14)</f>
        <v>6300.9178816399235</v>
      </c>
      <c r="J120" s="79">
        <f>$H120*(Table!$R$10/Table!$R$9)/(Table!$P$12-Table!$P$13)</f>
        <v>10443.099995607552</v>
      </c>
    </row>
    <row r="121" spans="1:10" x14ac:dyDescent="0.2">
      <c r="A121" s="79">
        <v>17095.7265625</v>
      </c>
      <c r="B121" s="72">
        <v>0.9841083294364108</v>
      </c>
      <c r="C121" s="72">
        <f>1-Table!B121</f>
        <v>1.58916705635892E-2</v>
      </c>
      <c r="D121" s="106">
        <f>(2*Table!$P$16*0.147)/Table!A121</f>
        <v>6.389332254759795E-3</v>
      </c>
      <c r="E121" s="41">
        <f>(Table!A121/Table!$P$16*(Table!K$18/Table!K$19)^0.5)*0.217</f>
        <v>104.57407612714144</v>
      </c>
      <c r="F121" s="79">
        <f>Table!A121*Table!$P$9/Table!$P$16</f>
        <v>3220.9938659346958</v>
      </c>
      <c r="G121" s="79">
        <f>Table!A121*Table!$Q$9/Table!$P$16</f>
        <v>1104.3407540347528</v>
      </c>
      <c r="H121" s="79">
        <f>ABS(Table!A121*Table!$R$9/Table!$P$16)</f>
        <v>1394.7312566666474</v>
      </c>
      <c r="I121" s="79">
        <f>$F121*(Table!$P$10/Table!$P$9)/(Table!$P$12-Table!$P$14)</f>
        <v>6909.0387514686754</v>
      </c>
      <c r="J121" s="79">
        <f>$H121*(Table!$R$10/Table!$R$9)/(Table!$P$12-Table!$P$13)</f>
        <v>11450.995539135032</v>
      </c>
    </row>
    <row r="122" spans="1:10" x14ac:dyDescent="0.2">
      <c r="A122" s="79">
        <v>18694.84375</v>
      </c>
      <c r="B122" s="72">
        <v>0.98642955834338431</v>
      </c>
      <c r="C122" s="72">
        <f>1-Table!B122</f>
        <v>1.3570441656615695E-2</v>
      </c>
      <c r="D122" s="106">
        <f>(2*Table!$P$16*0.147)/Table!A122</f>
        <v>5.8428023579675569E-3</v>
      </c>
      <c r="E122" s="41">
        <f>(Table!A122/Table!$P$16*(Table!K$18/Table!K$19)^0.5)*0.217</f>
        <v>114.35583075982615</v>
      </c>
      <c r="F122" s="79">
        <f>Table!A122*Table!$P$9/Table!$P$16</f>
        <v>3522.2824150359993</v>
      </c>
      <c r="G122" s="79">
        <f>Table!A122*Table!$Q$9/Table!$P$16</f>
        <v>1207.6396851551997</v>
      </c>
      <c r="H122" s="79">
        <f>ABS(Table!A122*Table!$R$9/Table!$P$16)</f>
        <v>1525.1930253621897</v>
      </c>
      <c r="I122" s="79">
        <f>$F122*(Table!$P$10/Table!$P$9)/(Table!$P$12-Table!$P$14)</f>
        <v>7555.3033355555544</v>
      </c>
      <c r="J122" s="79">
        <f>$H122*(Table!$R$10/Table!$R$9)/(Table!$P$12-Table!$P$13)</f>
        <v>12522.110224648517</v>
      </c>
    </row>
    <row r="123" spans="1:10" x14ac:dyDescent="0.2">
      <c r="A123" s="79">
        <v>20392.0546875</v>
      </c>
      <c r="B123" s="72">
        <v>0.9886417630709835</v>
      </c>
      <c r="C123" s="72">
        <f>1-Table!B123</f>
        <v>1.1358236929016496E-2</v>
      </c>
      <c r="D123" s="106">
        <f>(2*Table!$P$16*0.147)/Table!A123</f>
        <v>5.3565115834693913E-3</v>
      </c>
      <c r="E123" s="41">
        <f>(Table!A123/Table!$P$16*(Table!K$18/Table!K$19)^0.5)*0.217</f>
        <v>124.73762208838303</v>
      </c>
      <c r="F123" s="79">
        <f>Table!A123*Table!$P$9/Table!$P$16</f>
        <v>3842.0527388592732</v>
      </c>
      <c r="G123" s="79">
        <f>Table!A123*Table!$Q$9/Table!$P$16</f>
        <v>1317.2752247517508</v>
      </c>
      <c r="H123" s="79">
        <f>ABS(Table!A123*Table!$R$9/Table!$P$16)</f>
        <v>1663.6576372658556</v>
      </c>
      <c r="I123" s="79">
        <f>$F123*(Table!$P$10/Table!$P$9)/(Table!$P$12-Table!$P$14)</f>
        <v>8241.2113660645082</v>
      </c>
      <c r="J123" s="79">
        <f>$H123*(Table!$R$10/Table!$R$9)/(Table!$P$12-Table!$P$13)</f>
        <v>13658.929698406037</v>
      </c>
    </row>
    <row r="124" spans="1:10" x14ac:dyDescent="0.2">
      <c r="A124" s="79">
        <v>22292.65234375</v>
      </c>
      <c r="B124" s="72">
        <v>0.99084458937455044</v>
      </c>
      <c r="C124" s="72">
        <f>1-Table!B124</f>
        <v>9.155410625449556E-3</v>
      </c>
      <c r="D124" s="106">
        <f>(2*Table!$P$16*0.147)/Table!A124</f>
        <v>4.8998331584782914E-3</v>
      </c>
      <c r="E124" s="41">
        <f>(Table!A124/Table!$P$16*(Table!K$18/Table!K$19)^0.5)*0.217</f>
        <v>136.36352422627317</v>
      </c>
      <c r="F124" s="79">
        <f>Table!A124*Table!$P$9/Table!$P$16</f>
        <v>4200.1430118880598</v>
      </c>
      <c r="G124" s="79">
        <f>Table!A124*Table!$Q$9/Table!$P$16</f>
        <v>1440.049032647335</v>
      </c>
      <c r="H124" s="79">
        <f>ABS(Table!A124*Table!$R$9/Table!$P$16)</f>
        <v>1818.7152739113728</v>
      </c>
      <c r="I124" s="79">
        <f>$F124*(Table!$P$10/Table!$P$9)/(Table!$P$12-Table!$P$14)</f>
        <v>9009.3157698156592</v>
      </c>
      <c r="J124" s="79">
        <f>$H124*(Table!$R$10/Table!$R$9)/(Table!$P$12-Table!$P$13)</f>
        <v>14931.980902392221</v>
      </c>
    </row>
    <row r="125" spans="1:10" x14ac:dyDescent="0.2">
      <c r="A125" s="79">
        <v>24395.921875</v>
      </c>
      <c r="B125" s="72">
        <v>0.99213267453997511</v>
      </c>
      <c r="C125" s="72">
        <f>1-Table!B125</f>
        <v>7.8673254600248876E-3</v>
      </c>
      <c r="D125" s="106">
        <f>(2*Table!$P$16*0.147)/Table!A125</f>
        <v>4.4773990384134659E-3</v>
      </c>
      <c r="E125" s="41">
        <f>(Table!A125/Table!$P$16*(Table!K$18/Table!K$19)^0.5)*0.217</f>
        <v>149.22916449448476</v>
      </c>
      <c r="F125" s="79">
        <f>Table!A125*Table!$P$9/Table!$P$16</f>
        <v>4596.4185509121771</v>
      </c>
      <c r="G125" s="79">
        <f>Table!A125*Table!$Q$9/Table!$P$16</f>
        <v>1575.9149317413178</v>
      </c>
      <c r="H125" s="79">
        <f>ABS(Table!A125*Table!$R$9/Table!$P$16)</f>
        <v>1990.3076157580012</v>
      </c>
      <c r="I125" s="79">
        <f>$F125*(Table!$P$10/Table!$P$9)/(Table!$P$12-Table!$P$14)</f>
        <v>9859.327651034273</v>
      </c>
      <c r="J125" s="79">
        <f>$H125*(Table!$R$10/Table!$R$9)/(Table!$P$12-Table!$P$13)</f>
        <v>16340.785022643686</v>
      </c>
    </row>
    <row r="126" spans="1:10" x14ac:dyDescent="0.2">
      <c r="A126" s="79">
        <v>26696.92578125</v>
      </c>
      <c r="B126" s="72">
        <v>0.99365853033821649</v>
      </c>
      <c r="C126" s="72">
        <f>1-Table!B126</f>
        <v>6.3414696617835054E-3</v>
      </c>
      <c r="D126" s="106">
        <f>(2*Table!$P$16*0.147)/Table!A126</f>
        <v>4.091492707413171E-3</v>
      </c>
      <c r="E126" s="41">
        <f>(Table!A126/Table!$P$16*(Table!K$18/Table!K$19)^0.5)*0.217</f>
        <v>163.30434034508926</v>
      </c>
      <c r="F126" s="79">
        <f>Table!A126*Table!$P$9/Table!$P$16</f>
        <v>5029.9490850153843</v>
      </c>
      <c r="G126" s="79">
        <f>Table!A126*Table!$Q$9/Table!$P$16</f>
        <v>1724.5539720052748</v>
      </c>
      <c r="H126" s="79">
        <f>ABS(Table!A126*Table!$R$9/Table!$P$16)</f>
        <v>2178.0318436828079</v>
      </c>
      <c r="I126" s="79">
        <f>$F126*(Table!$P$10/Table!$P$9)/(Table!$P$12-Table!$P$14)</f>
        <v>10789.251576609577</v>
      </c>
      <c r="J126" s="79">
        <f>$H126*(Table!$R$10/Table!$R$9)/(Table!$P$12-Table!$P$13)</f>
        <v>17882.034841402361</v>
      </c>
    </row>
    <row r="127" spans="1:10" x14ac:dyDescent="0.2">
      <c r="A127" s="79">
        <v>29293.66015625</v>
      </c>
      <c r="B127" s="72">
        <v>0.99428254033135999</v>
      </c>
      <c r="C127" s="72">
        <f>1-Table!B127</f>
        <v>5.7174596686400125E-3</v>
      </c>
      <c r="D127" s="106">
        <f>(2*Table!$P$16*0.147)/Table!A127</f>
        <v>3.728802633802319E-3</v>
      </c>
      <c r="E127" s="41">
        <f>(Table!A127/Table!$P$16*(Table!K$18/Table!K$19)^0.5)*0.217</f>
        <v>179.18849111343803</v>
      </c>
      <c r="F127" s="79">
        <f>Table!A127*Table!$P$9/Table!$P$16</f>
        <v>5519.1979895740005</v>
      </c>
      <c r="G127" s="79">
        <f>Table!A127*Table!$Q$9/Table!$P$16</f>
        <v>1892.2964535682288</v>
      </c>
      <c r="H127" s="79">
        <f>ABS(Table!A127*Table!$R$9/Table!$P$16)</f>
        <v>2389.8828337435434</v>
      </c>
      <c r="I127" s="79">
        <f>$F127*(Table!$P$10/Table!$P$9)/(Table!$P$12-Table!$P$14)</f>
        <v>11838.691526327759</v>
      </c>
      <c r="J127" s="79">
        <f>$H127*(Table!$R$10/Table!$R$9)/(Table!$P$12-Table!$P$13)</f>
        <v>19621.369735168661</v>
      </c>
    </row>
    <row r="128" spans="1:10" x14ac:dyDescent="0.2">
      <c r="A128" s="79">
        <v>31997.2265625</v>
      </c>
      <c r="B128" s="72">
        <v>0.99560896670091636</v>
      </c>
      <c r="C128" s="72">
        <f>1-Table!B128</f>
        <v>4.3910332990836354E-3</v>
      </c>
      <c r="D128" s="106">
        <f>(2*Table!$P$16*0.147)/Table!A128</f>
        <v>3.4137420295154699E-3</v>
      </c>
      <c r="E128" s="41">
        <f>(Table!A128/Table!$P$16*(Table!K$18/Table!K$19)^0.5)*0.217</f>
        <v>195.72613039705476</v>
      </c>
      <c r="F128" s="79">
        <f>Table!A128*Table!$P$9/Table!$P$16</f>
        <v>6028.5750423036579</v>
      </c>
      <c r="G128" s="79">
        <f>Table!A128*Table!$Q$9/Table!$P$16</f>
        <v>2066.9400145041113</v>
      </c>
      <c r="H128" s="79">
        <f>ABS(Table!A128*Table!$R$9/Table!$P$16)</f>
        <v>2610.4495676279075</v>
      </c>
      <c r="I128" s="79">
        <f>$F128*(Table!$P$10/Table!$P$9)/(Table!$P$12-Table!$P$14)</f>
        <v>12931.306397047743</v>
      </c>
      <c r="J128" s="79">
        <f>$H128*(Table!$R$10/Table!$R$9)/(Table!$P$12-Table!$P$13)</f>
        <v>21432.262459999238</v>
      </c>
    </row>
    <row r="129" spans="1:11" x14ac:dyDescent="0.2">
      <c r="A129" s="79">
        <v>34994.78125</v>
      </c>
      <c r="B129" s="72">
        <v>0.99744817219623416</v>
      </c>
      <c r="C129" s="72">
        <f>1-Table!B129</f>
        <v>2.5518278037658382E-3</v>
      </c>
      <c r="D129" s="106">
        <f>(2*Table!$P$16*0.147)/Table!A129</f>
        <v>3.1213304739355972E-3</v>
      </c>
      <c r="E129" s="41">
        <f>(Table!A129/Table!$P$16*(Table!K$18/Table!K$19)^0.5)*0.217</f>
        <v>214.06208768672576</v>
      </c>
      <c r="F129" s="79">
        <f>Table!A129*Table!$P$9/Table!$P$16</f>
        <v>6593.3422211622656</v>
      </c>
      <c r="G129" s="79">
        <f>Table!A129*Table!$Q$9/Table!$P$16</f>
        <v>2260.5744758270625</v>
      </c>
      <c r="H129" s="79">
        <f>ABS(Table!A129*Table!$R$9/Table!$P$16)</f>
        <v>2855.0009296855201</v>
      </c>
      <c r="I129" s="79">
        <f>$F129*(Table!$P$10/Table!$P$9)/(Table!$P$12-Table!$P$14)</f>
        <v>14142.733207126268</v>
      </c>
      <c r="J129" s="79">
        <f>$H129*(Table!$R$10/Table!$R$9)/(Table!$P$12-Table!$P$13)</f>
        <v>23440.073314331032</v>
      </c>
    </row>
    <row r="130" spans="1:11" x14ac:dyDescent="0.2">
      <c r="A130" s="79">
        <v>38276.9140625</v>
      </c>
      <c r="B130" s="72">
        <v>0.99809176654544496</v>
      </c>
      <c r="C130" s="72">
        <f>1-Table!B130</f>
        <v>1.9082334545550417E-3</v>
      </c>
      <c r="D130" s="106">
        <f>(2*Table!$P$16*0.147)/Table!A130</f>
        <v>2.8536855652986992E-3</v>
      </c>
      <c r="E130" s="41">
        <f>(Table!A130/Table!$P$16*(Table!K$18/Table!K$19)^0.5)*0.217</f>
        <v>234.13880132267272</v>
      </c>
      <c r="F130" s="79">
        <f>Table!A130*Table!$P$9/Table!$P$16</f>
        <v>7211.726565202659</v>
      </c>
      <c r="G130" s="79">
        <f>Table!A130*Table!$Q$9/Table!$P$16</f>
        <v>2472.5919652123403</v>
      </c>
      <c r="H130" s="79">
        <f>ABS(Table!A130*Table!$R$9/Table!$P$16)</f>
        <v>3122.7692053062979</v>
      </c>
      <c r="I130" s="79">
        <f>$F130*(Table!$P$10/Table!$P$9)/(Table!$P$12-Table!$P$14)</f>
        <v>15469.168951528658</v>
      </c>
      <c r="J130" s="79">
        <f>$H130*(Table!$R$10/Table!$R$9)/(Table!$P$12-Table!$P$13)</f>
        <v>25638.499222547594</v>
      </c>
    </row>
    <row r="131" spans="1:11" x14ac:dyDescent="0.2">
      <c r="A131" s="79">
        <v>41875.546875</v>
      </c>
      <c r="B131" s="72">
        <v>0.99838049787943683</v>
      </c>
      <c r="C131" s="72">
        <f>1-Table!B131</f>
        <v>1.6195021205631654E-3</v>
      </c>
      <c r="D131" s="106">
        <f>(2*Table!$P$16*0.147)/Table!A131</f>
        <v>2.6084501647319694E-3</v>
      </c>
      <c r="E131" s="41">
        <f>(Table!A131/Table!$P$16*(Table!K$18/Table!K$19)^0.5)*0.217</f>
        <v>256.1515365119148</v>
      </c>
      <c r="F131" s="79">
        <f>Table!A131*Table!$P$9/Table!$P$16</f>
        <v>7889.7424525320357</v>
      </c>
      <c r="G131" s="79">
        <f>Table!A131*Table!$Q$9/Table!$P$16</f>
        <v>2705.0545551538407</v>
      </c>
      <c r="H131" s="79">
        <f>ABS(Table!A131*Table!$R$9/Table!$P$16)</f>
        <v>3416.3586966046419</v>
      </c>
      <c r="I131" s="79">
        <f>$F131*(Table!$P$10/Table!$P$9)/(Table!$P$12-Table!$P$14)</f>
        <v>16923.514484195704</v>
      </c>
      <c r="J131" s="79">
        <f>$H131*(Table!$R$10/Table!$R$9)/(Table!$P$12-Table!$P$13)</f>
        <v>28048.921975407564</v>
      </c>
    </row>
    <row r="132" spans="1:11" x14ac:dyDescent="0.2">
      <c r="A132" s="79">
        <v>45778.5078125</v>
      </c>
      <c r="B132" s="72">
        <v>0.99867288404044108</v>
      </c>
      <c r="C132" s="72">
        <f>1-Table!B132</f>
        <v>1.3271159595589221E-3</v>
      </c>
      <c r="D132" s="106">
        <f>(2*Table!$P$16*0.147)/Table!A132</f>
        <v>2.3860602357709286E-3</v>
      </c>
      <c r="E132" s="41">
        <f>(Table!A132/Table!$P$16*(Table!K$18/Table!K$19)^0.5)*0.217</f>
        <v>280.02583823914705</v>
      </c>
      <c r="F132" s="79">
        <f>Table!A132*Table!$P$9/Table!$P$16</f>
        <v>8625.0965887081493</v>
      </c>
      <c r="G132" s="79">
        <f>Table!A132*Table!$Q$9/Table!$P$16</f>
        <v>2957.1759732713654</v>
      </c>
      <c r="H132" s="79">
        <f>ABS(Table!A132*Table!$R$9/Table!$P$16)</f>
        <v>3734.7763779578795</v>
      </c>
      <c r="I132" s="79">
        <f>$F132*(Table!$P$10/Table!$P$9)/(Table!$P$12-Table!$P$14)</f>
        <v>18500.850683629666</v>
      </c>
      <c r="J132" s="79">
        <f>$H132*(Table!$R$10/Table!$R$9)/(Table!$P$12-Table!$P$13)</f>
        <v>30663.188653184552</v>
      </c>
    </row>
    <row r="133" spans="1:11" x14ac:dyDescent="0.2">
      <c r="A133" s="79">
        <v>50077.5625</v>
      </c>
      <c r="B133" s="72">
        <v>1</v>
      </c>
      <c r="C133" s="72">
        <f>1-Table!B133</f>
        <v>0</v>
      </c>
      <c r="D133" s="106">
        <f>(2*Table!$P$16*0.147)/Table!A133</f>
        <v>2.1812219223796094E-3</v>
      </c>
      <c r="E133" s="41">
        <f>(Table!A133/Table!$P$16*(Table!K$18/Table!K$19)^0.5)*0.217</f>
        <v>306.32303423849783</v>
      </c>
      <c r="F133" s="79">
        <f>Table!A133*Table!$P$9/Table!$P$16</f>
        <v>9435.0784708546271</v>
      </c>
      <c r="G133" s="79">
        <f>Table!A133*Table!$Q$9/Table!$P$16</f>
        <v>3234.884047150158</v>
      </c>
      <c r="H133" s="79">
        <f>ABS(Table!A133*Table!$R$9/Table!$P$16)</f>
        <v>4085.508821229872</v>
      </c>
      <c r="I133" s="79">
        <f>$F133*(Table!$P$10/Table!$P$9)/(Table!$P$12-Table!$P$14)</f>
        <v>20238.263558246737</v>
      </c>
      <c r="J133" s="79">
        <f>$H133*(Table!$R$10/Table!$R$9)/(Table!$P$12-Table!$P$13)</f>
        <v>33542.76536313523</v>
      </c>
    </row>
    <row r="134" spans="1:11" x14ac:dyDescent="0.2">
      <c r="A134" s="79">
        <v>54775.69140625</v>
      </c>
      <c r="B134" s="72">
        <v>1</v>
      </c>
      <c r="C134" s="72">
        <f>1-Table!B134</f>
        <v>0</v>
      </c>
      <c r="D134" s="106">
        <f>(2*Table!$P$16*0.147)/Table!A134</f>
        <v>1.9941378071198874E-3</v>
      </c>
      <c r="E134" s="41">
        <f>(Table!A134/Table!$P$16*(Table!K$18/Table!K$19)^0.5)*0.217</f>
        <v>335.06135595305994</v>
      </c>
      <c r="F134" s="79">
        <f>Table!A134*Table!$P$9/Table!$P$16</f>
        <v>10320.249647000814</v>
      </c>
      <c r="G134" s="79">
        <f>Table!A134*Table!$Q$9/Table!$P$16</f>
        <v>3538.3713075431365</v>
      </c>
      <c r="H134" s="79">
        <f>ABS(Table!A134*Table!$R$9/Table!$P$16)</f>
        <v>4468.7991838500457</v>
      </c>
      <c r="I134" s="79">
        <f>$F134*(Table!$P$10/Table!$P$9)/(Table!$P$12-Table!$P$14)</f>
        <v>22136.957629774381</v>
      </c>
      <c r="J134" s="79">
        <f>$H134*(Table!$R$10/Table!$R$9)/(Table!$P$12-Table!$P$13)</f>
        <v>36689.648471675238</v>
      </c>
    </row>
    <row r="135" spans="1:11" x14ac:dyDescent="0.2">
      <c r="A135" s="79">
        <v>59474.953125</v>
      </c>
      <c r="B135" s="72">
        <v>1</v>
      </c>
      <c r="C135" s="72">
        <f>1-Table!B135</f>
        <v>0</v>
      </c>
      <c r="D135" s="106">
        <f>(2*Table!$P$16*0.147)/Table!A135</f>
        <v>1.8365760947261789E-3</v>
      </c>
      <c r="E135" s="41">
        <f>(Table!A135/Table!$P$16*(Table!K$18/Table!K$19)^0.5)*0.217</f>
        <v>363.80660704966277</v>
      </c>
      <c r="F135" s="79">
        <f>Table!A135*Table!$P$9/Table!$P$16</f>
        <v>11205.634255556581</v>
      </c>
      <c r="G135" s="79">
        <f>Table!A135*Table!$Q$9/Table!$P$16</f>
        <v>3841.9317447622561</v>
      </c>
      <c r="H135" s="79">
        <f>ABS(Table!A135*Table!$R$9/Table!$P$16)</f>
        <v>4852.1819654145629</v>
      </c>
      <c r="I135" s="79">
        <f>$F135*(Table!$P$10/Table!$P$9)/(Table!$P$12-Table!$P$14)</f>
        <v>24036.109514278385</v>
      </c>
      <c r="J135" s="79">
        <f>$H135*(Table!$R$10/Table!$R$9)/(Table!$P$12-Table!$P$13)</f>
        <v>39837.290356441394</v>
      </c>
    </row>
    <row r="136" spans="1:11" x14ac:dyDescent="0.2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">
      <c r="A137" s="79">
        <v>1.5110735893249512</v>
      </c>
      <c r="B137" s="72">
        <v>0</v>
      </c>
      <c r="C137" s="72">
        <f>1-Table!B137</f>
        <v>1</v>
      </c>
      <c r="D137" s="106">
        <f>(2*Table!$P$16*0.147)/Table!A137</f>
        <v>72.286537145508575</v>
      </c>
      <c r="E137" s="41">
        <f>(Table!A137/Table!$P$16*(Table!K$138/Table!K$139)^0.5)*0.217</f>
        <v>1.4501348430897778E-2</v>
      </c>
      <c r="F137" s="79">
        <f>Table!A137*Table!$P$9/Table!$P$16</f>
        <v>0.28470031644445304</v>
      </c>
      <c r="G137" s="79">
        <f>Table!A137*Table!$Q$9/Table!$P$16</f>
        <v>9.7611537066669612E-2</v>
      </c>
      <c r="H137" s="79">
        <f>ABS(Table!A137*Table!$R$9/Table!$P$16)</f>
        <v>0.12327885325318244</v>
      </c>
      <c r="I137" s="79">
        <f>$F137*(Table!$P$10/Table!$P$9)/(Table!$P$12-Table!$P$14)</f>
        <v>0.6106827894561413</v>
      </c>
      <c r="J137" s="79">
        <f>$H137*(Table!$R$10/Table!$R$9)/(Table!$P$12-Table!$P$13)</f>
        <v>1.0121416523249789</v>
      </c>
      <c r="K137" s="70" t="str">
        <f>Summary!A19</f>
        <v>MC 11</v>
      </c>
    </row>
    <row r="138" spans="1:11" x14ac:dyDescent="0.2">
      <c r="A138" s="79">
        <v>1.588789701461792</v>
      </c>
      <c r="B138" s="72">
        <v>0</v>
      </c>
      <c r="C138" s="72">
        <f>1-Table!B138</f>
        <v>1</v>
      </c>
      <c r="D138" s="106">
        <f>(2*Table!$P$16*0.147)/Table!A138</f>
        <v>68.750620075039478</v>
      </c>
      <c r="E138" s="41">
        <f>(Table!A138/Table!$P$16*(Table!K$138/Table!K$139)^0.5)*0.217</f>
        <v>1.5247168110860894E-2</v>
      </c>
      <c r="F138" s="79">
        <f>Table!A138*Table!$P$9/Table!$P$16</f>
        <v>0.29934275469133914</v>
      </c>
      <c r="G138" s="79">
        <f>Table!A138*Table!$Q$9/Table!$P$16</f>
        <v>0.10263180160845914</v>
      </c>
      <c r="H138" s="79">
        <f>ABS(Table!A138*Table!$R$9/Table!$P$16)</f>
        <v>0.12961921500075657</v>
      </c>
      <c r="I138" s="79">
        <f>$F138*(Table!$P$10/Table!$P$9)/(Table!$P$12-Table!$P$14)</f>
        <v>0.64209085090377338</v>
      </c>
      <c r="J138" s="79">
        <f>$H138*(Table!$R$10/Table!$R$9)/(Table!$P$12-Table!$P$13)</f>
        <v>1.0641971674938959</v>
      </c>
      <c r="K138" s="70">
        <f>Summary!C19</f>
        <v>70.024154203287338</v>
      </c>
    </row>
    <row r="139" spans="1:11" x14ac:dyDescent="0.2">
      <c r="A139" s="79">
        <v>1.8008730411529541</v>
      </c>
      <c r="B139" s="72">
        <v>0</v>
      </c>
      <c r="C139" s="72">
        <f>1-Table!B139</f>
        <v>1</v>
      </c>
      <c r="D139" s="106">
        <f>(2*Table!$P$16*0.147)/Table!A139</f>
        <v>60.654068692373613</v>
      </c>
      <c r="E139" s="41">
        <f>(Table!A139/Table!$P$16*(Table!K$138/Table!K$139)^0.5)*0.217</f>
        <v>1.7282472299205501E-2</v>
      </c>
      <c r="F139" s="79">
        <f>Table!A139*Table!$P$9/Table!$P$16</f>
        <v>0.33930122815631725</v>
      </c>
      <c r="G139" s="79">
        <f>Table!A139*Table!$Q$9/Table!$P$16</f>
        <v>0.11633184965359449</v>
      </c>
      <c r="H139" s="79">
        <f>ABS(Table!A139*Table!$R$9/Table!$P$16)</f>
        <v>0.14692174155931531</v>
      </c>
      <c r="I139" s="79">
        <f>$F139*(Table!$P$10/Table!$P$9)/(Table!$P$12-Table!$P$14)</f>
        <v>0.72780186219716281</v>
      </c>
      <c r="J139" s="79">
        <f>$H139*(Table!$R$10/Table!$R$9)/(Table!$P$12-Table!$P$13)</f>
        <v>1.2062540357907658</v>
      </c>
      <c r="K139" s="70">
        <f>Summary!D19</f>
        <v>0.25937635562369549</v>
      </c>
    </row>
    <row r="140" spans="1:11" x14ac:dyDescent="0.2">
      <c r="A140" s="79">
        <v>2.0034613609313965</v>
      </c>
      <c r="B140" s="72">
        <v>0</v>
      </c>
      <c r="C140" s="72">
        <f>1-Table!B140</f>
        <v>1</v>
      </c>
      <c r="D140" s="106">
        <f>(2*Table!$P$16*0.147)/Table!A140</f>
        <v>54.520780522342882</v>
      </c>
      <c r="E140" s="41">
        <f>(Table!A140/Table!$P$16*(Table!K$138/Table!K$139)^0.5)*0.217</f>
        <v>1.9226655450768456E-2</v>
      </c>
      <c r="F140" s="79">
        <f>Table!A140*Table!$P$9/Table!$P$16</f>
        <v>0.37747075157088428</v>
      </c>
      <c r="G140" s="79">
        <f>Table!A140*Table!$Q$9/Table!$P$16</f>
        <v>0.12941854339573175</v>
      </c>
      <c r="H140" s="79">
        <f>ABS(Table!A140*Table!$R$9/Table!$P$16)</f>
        <v>0.16344963002299531</v>
      </c>
      <c r="I140" s="79">
        <f>$F140*(Table!$P$10/Table!$P$9)/(Table!$P$12-Table!$P$14)</f>
        <v>0.80967557179511873</v>
      </c>
      <c r="J140" s="79">
        <f>$H140*(Table!$R$10/Table!$R$9)/(Table!$P$12-Table!$P$13)</f>
        <v>1.3419509854104703</v>
      </c>
    </row>
    <row r="141" spans="1:11" x14ac:dyDescent="0.2">
      <c r="A141" s="79">
        <v>2.1601700782775879</v>
      </c>
      <c r="B141" s="72">
        <v>0</v>
      </c>
      <c r="C141" s="72">
        <f>1-Table!B141</f>
        <v>1</v>
      </c>
      <c r="D141" s="106">
        <f>(2*Table!$P$16*0.147)/Table!A141</f>
        <v>50.56559122021995</v>
      </c>
      <c r="E141" s="41">
        <f>(Table!A141/Table!$P$16*(Table!K$138/Table!K$139)^0.5)*0.217</f>
        <v>2.0730544955852984E-2</v>
      </c>
      <c r="F141" s="79">
        <f>Table!A141*Table!$P$9/Table!$P$16</f>
        <v>0.40699613123025358</v>
      </c>
      <c r="G141" s="79">
        <f>Table!A141*Table!$Q$9/Table!$P$16</f>
        <v>0.13954153070751552</v>
      </c>
      <c r="H141" s="79">
        <f>ABS(Table!A141*Table!$R$9/Table!$P$16)</f>
        <v>0.17623449444369235</v>
      </c>
      <c r="I141" s="79">
        <f>$F141*(Table!$P$10/Table!$P$9)/(Table!$P$12-Table!$P$14)</f>
        <v>0.8730075744964686</v>
      </c>
      <c r="J141" s="79">
        <f>$H141*(Table!$R$10/Table!$R$9)/(Table!$P$12-Table!$P$13)</f>
        <v>1.4469170315574083</v>
      </c>
    </row>
    <row r="142" spans="1:11" x14ac:dyDescent="0.2">
      <c r="A142" s="79">
        <v>2.3577313423156738</v>
      </c>
      <c r="B142" s="72">
        <v>0</v>
      </c>
      <c r="C142" s="72">
        <f>1-Table!B142</f>
        <v>1</v>
      </c>
      <c r="D142" s="106">
        <f>(2*Table!$P$16*0.147)/Table!A142</f>
        <v>46.328551172863165</v>
      </c>
      <c r="E142" s="41">
        <f>(Table!A142/Table!$P$16*(Table!K$138/Table!K$139)^0.5)*0.217</f>
        <v>2.2626484866724385E-2</v>
      </c>
      <c r="F142" s="79">
        <f>Table!A142*Table!$P$9/Table!$P$16</f>
        <v>0.44421851059427653</v>
      </c>
      <c r="G142" s="79">
        <f>Table!A142*Table!$Q$9/Table!$P$16</f>
        <v>0.15230348934660912</v>
      </c>
      <c r="H142" s="79">
        <f>ABS(Table!A142*Table!$R$9/Table!$P$16)</f>
        <v>0.19235225750296517</v>
      </c>
      <c r="I142" s="79">
        <f>$F142*(Table!$P$10/Table!$P$9)/(Table!$P$12-Table!$P$14)</f>
        <v>0.95284965807438138</v>
      </c>
      <c r="J142" s="79">
        <f>$H142*(Table!$R$10/Table!$R$9)/(Table!$P$12-Table!$P$13)</f>
        <v>1.5792467775284493</v>
      </c>
    </row>
    <row r="143" spans="1:11" x14ac:dyDescent="0.2">
      <c r="A143" s="79">
        <v>2.5686178207397461</v>
      </c>
      <c r="B143" s="72">
        <v>0</v>
      </c>
      <c r="C143" s="72">
        <f>1-Table!B143</f>
        <v>1</v>
      </c>
      <c r="D143" s="106">
        <f>(2*Table!$P$16*0.147)/Table!A143</f>
        <v>42.524923817929988</v>
      </c>
      <c r="E143" s="41">
        <f>(Table!A143/Table!$P$16*(Table!K$138/Table!K$139)^0.5)*0.217</f>
        <v>2.4650303113960548E-2</v>
      </c>
      <c r="F143" s="79">
        <f>Table!A143*Table!$P$9/Table!$P$16</f>
        <v>0.48395148426633405</v>
      </c>
      <c r="G143" s="79">
        <f>Table!A143*Table!$Q$9/Table!$P$16</f>
        <v>0.16592622317702882</v>
      </c>
      <c r="H143" s="79">
        <f>ABS(Table!A143*Table!$R$9/Table!$P$16)</f>
        <v>0.2095571397869152</v>
      </c>
      <c r="I143" s="79">
        <f>$F143*(Table!$P$10/Table!$P$9)/(Table!$P$12-Table!$P$14)</f>
        <v>1.0380769718282585</v>
      </c>
      <c r="J143" s="79">
        <f>$H143*(Table!$R$10/Table!$R$9)/(Table!$P$12-Table!$P$13)</f>
        <v>1.7205019686938847</v>
      </c>
    </row>
    <row r="144" spans="1:11" x14ac:dyDescent="0.2">
      <c r="A144" s="79">
        <v>2.8085479736328125</v>
      </c>
      <c r="B144" s="72">
        <v>0</v>
      </c>
      <c r="C144" s="72">
        <f>1-Table!B144</f>
        <v>1</v>
      </c>
      <c r="D144" s="106">
        <f>(2*Table!$P$16*0.147)/Table!A144</f>
        <v>38.892081662770181</v>
      </c>
      <c r="E144" s="41">
        <f>(Table!A144/Table!$P$16*(Table!K$138/Table!K$139)^0.5)*0.217</f>
        <v>2.6952845340070967E-2</v>
      </c>
      <c r="F144" s="79">
        <f>Table!A144*Table!$P$9/Table!$P$16</f>
        <v>0.52915655629974678</v>
      </c>
      <c r="G144" s="79">
        <f>Table!A144*Table!$Q$9/Table!$P$16</f>
        <v>0.18142510501705605</v>
      </c>
      <c r="H144" s="79">
        <f>ABS(Table!A144*Table!$R$9/Table!$P$16)</f>
        <v>0.22913151016733566</v>
      </c>
      <c r="I144" s="79">
        <f>$F144*(Table!$P$10/Table!$P$9)/(Table!$P$12-Table!$P$14)</f>
        <v>1.1350419483049052</v>
      </c>
      <c r="J144" s="79">
        <f>$H144*(Table!$R$10/Table!$R$9)/(Table!$P$12-Table!$P$13)</f>
        <v>1.881211085117698</v>
      </c>
    </row>
    <row r="145" spans="1:10" x14ac:dyDescent="0.2">
      <c r="A145" s="79">
        <v>3.092841625213623</v>
      </c>
      <c r="B145" s="72">
        <v>0</v>
      </c>
      <c r="C145" s="72">
        <f>1-Table!B145</f>
        <v>1</v>
      </c>
      <c r="D145" s="106">
        <f>(2*Table!$P$16*0.147)/Table!A145</f>
        <v>35.317125925188783</v>
      </c>
      <c r="E145" s="41">
        <f>(Table!A145/Table!$P$16*(Table!K$138/Table!K$139)^0.5)*0.217</f>
        <v>2.9681131591243755E-2</v>
      </c>
      <c r="F145" s="79">
        <f>Table!A145*Table!$P$9/Table!$P$16</f>
        <v>0.58272012404389872</v>
      </c>
      <c r="G145" s="79">
        <f>Table!A145*Table!$Q$9/Table!$P$16</f>
        <v>0.19978975681505098</v>
      </c>
      <c r="H145" s="79">
        <f>ABS(Table!A145*Table!$R$9/Table!$P$16)</f>
        <v>0.25232521535921781</v>
      </c>
      <c r="I145" s="79">
        <f>$F145*(Table!$P$10/Table!$P$9)/(Table!$P$12-Table!$P$14)</f>
        <v>1.2499359160100789</v>
      </c>
      <c r="J145" s="79">
        <f>$H145*(Table!$R$10/Table!$R$9)/(Table!$P$12-Table!$P$13)</f>
        <v>2.0716355940822475</v>
      </c>
    </row>
    <row r="146" spans="1:10" x14ac:dyDescent="0.2">
      <c r="A146" s="79">
        <v>3.3805665969848633</v>
      </c>
      <c r="B146" s="72">
        <v>0</v>
      </c>
      <c r="C146" s="72">
        <f>1-Table!B146</f>
        <v>1</v>
      </c>
      <c r="D146" s="106">
        <f>(2*Table!$P$16*0.147)/Table!A146</f>
        <v>32.311233638100141</v>
      </c>
      <c r="E146" s="41">
        <f>(Table!A146/Table!$P$16*(Table!K$138/Table!K$139)^0.5)*0.217</f>
        <v>3.2442347257642196E-2</v>
      </c>
      <c r="F146" s="79">
        <f>Table!A146*Table!$P$9/Table!$P$16</f>
        <v>0.63693018442145977</v>
      </c>
      <c r="G146" s="79">
        <f>Table!A146*Table!$Q$9/Table!$P$16</f>
        <v>0.21837606323021477</v>
      </c>
      <c r="H146" s="79">
        <f>ABS(Table!A146*Table!$R$9/Table!$P$16)</f>
        <v>0.27579886007304583</v>
      </c>
      <c r="I146" s="79">
        <f>$F146*(Table!$P$10/Table!$P$9)/(Table!$P$12-Table!$P$14)</f>
        <v>1.3662166118006431</v>
      </c>
      <c r="J146" s="79">
        <f>$H146*(Table!$R$10/Table!$R$9)/(Table!$P$12-Table!$P$13)</f>
        <v>2.2643584570857613</v>
      </c>
    </row>
    <row r="147" spans="1:10" x14ac:dyDescent="0.2">
      <c r="A147" s="79">
        <v>3.7120962142944336</v>
      </c>
      <c r="B147" s="72">
        <v>0</v>
      </c>
      <c r="C147" s="72">
        <f>1-Table!B147</f>
        <v>1</v>
      </c>
      <c r="D147" s="106">
        <f>(2*Table!$P$16*0.147)/Table!A147</f>
        <v>29.42549730357587</v>
      </c>
      <c r="E147" s="41">
        <f>(Table!A147/Table!$P$16*(Table!K$138/Table!K$139)^0.5)*0.217</f>
        <v>3.5623943792537638E-2</v>
      </c>
      <c r="F147" s="79">
        <f>Table!A147*Table!$P$9/Table!$P$16</f>
        <v>0.69939344737936027</v>
      </c>
      <c r="G147" s="79">
        <f>Table!A147*Table!$Q$9/Table!$P$16</f>
        <v>0.23979203910149496</v>
      </c>
      <c r="H147" s="79">
        <f>ABS(Table!A147*Table!$R$9/Table!$P$16)</f>
        <v>0.30284624633545054</v>
      </c>
      <c r="I147" s="79">
        <f>$F147*(Table!$P$10/Table!$P$9)/(Table!$P$12-Table!$P$14)</f>
        <v>1.5002004448291728</v>
      </c>
      <c r="J147" s="79">
        <f>$H147*(Table!$R$10/Table!$R$9)/(Table!$P$12-Table!$P$13)</f>
        <v>2.4864223837064898</v>
      </c>
    </row>
    <row r="148" spans="1:10" x14ac:dyDescent="0.2">
      <c r="A148" s="79">
        <v>4.0473761558532715</v>
      </c>
      <c r="B148" s="72">
        <v>0</v>
      </c>
      <c r="C148" s="72">
        <f>1-Table!B148</f>
        <v>1</v>
      </c>
      <c r="D148" s="106">
        <f>(2*Table!$P$16*0.147)/Table!A148</f>
        <v>26.987923271319225</v>
      </c>
      <c r="E148" s="41">
        <f>(Table!A148/Table!$P$16*(Table!K$138/Table!K$139)^0.5)*0.217</f>
        <v>3.884153113493026E-2</v>
      </c>
      <c r="F148" s="79">
        <f>Table!A148*Table!$P$9/Table!$P$16</f>
        <v>0.76256330630193048</v>
      </c>
      <c r="G148" s="79">
        <f>Table!A148*Table!$Q$9/Table!$P$16</f>
        <v>0.26145027644637614</v>
      </c>
      <c r="H148" s="79">
        <f>ABS(Table!A148*Table!$R$9/Table!$P$16)</f>
        <v>0.33019959762566298</v>
      </c>
      <c r="I148" s="79">
        <f>$F148*(Table!$P$10/Table!$P$9)/(Table!$P$12-Table!$P$14)</f>
        <v>1.635699927717569</v>
      </c>
      <c r="J148" s="79">
        <f>$H148*(Table!$R$10/Table!$R$9)/(Table!$P$12-Table!$P$13)</f>
        <v>2.7109983384701386</v>
      </c>
    </row>
    <row r="149" spans="1:10" x14ac:dyDescent="0.2">
      <c r="A149" s="79">
        <v>4.4245462417602539</v>
      </c>
      <c r="B149" s="72">
        <v>0</v>
      </c>
      <c r="C149" s="72">
        <f>1-Table!B149</f>
        <v>1</v>
      </c>
      <c r="D149" s="106">
        <f>(2*Table!$P$16*0.147)/Table!A149</f>
        <v>24.687339938587478</v>
      </c>
      <c r="E149" s="41">
        <f>(Table!A149/Table!$P$16*(Table!K$138/Table!K$139)^0.5)*0.217</f>
        <v>4.2461126416118516E-2</v>
      </c>
      <c r="F149" s="79">
        <f>Table!A149*Table!$P$9/Table!$P$16</f>
        <v>0.83362565797672217</v>
      </c>
      <c r="G149" s="79">
        <f>Table!A149*Table!$Q$9/Table!$P$16</f>
        <v>0.28581451130630475</v>
      </c>
      <c r="H149" s="79">
        <f>ABS(Table!A149*Table!$R$9/Table!$P$16)</f>
        <v>0.36097049852717955</v>
      </c>
      <c r="I149" s="79">
        <f>$F149*(Table!$P$10/Table!$P$9)/(Table!$P$12-Table!$P$14)</f>
        <v>1.788128824488894</v>
      </c>
      <c r="J149" s="79">
        <f>$H149*(Table!$R$10/Table!$R$9)/(Table!$P$12-Table!$P$13)</f>
        <v>2.9636329928339857</v>
      </c>
    </row>
    <row r="150" spans="1:10" x14ac:dyDescent="0.2">
      <c r="A150" s="79">
        <v>4.8120889663696289</v>
      </c>
      <c r="B150" s="72">
        <v>0</v>
      </c>
      <c r="C150" s="72">
        <f>1-Table!B150</f>
        <v>1</v>
      </c>
      <c r="D150" s="106">
        <f>(2*Table!$P$16*0.147)/Table!A150</f>
        <v>22.699139169644518</v>
      </c>
      <c r="E150" s="41">
        <f>(Table!A150/Table!$P$16*(Table!K$138/Table!K$139)^0.5)*0.217</f>
        <v>4.6180264994889267E-2</v>
      </c>
      <c r="F150" s="79">
        <f>Table!A150*Table!$P$9/Table!$P$16</f>
        <v>0.90664231124330752</v>
      </c>
      <c r="G150" s="79">
        <f>Table!A150*Table!$Q$9/Table!$P$16</f>
        <v>0.31084879242627683</v>
      </c>
      <c r="H150" s="79">
        <f>ABS(Table!A150*Table!$R$9/Table!$P$16)</f>
        <v>0.39258763684127107</v>
      </c>
      <c r="I150" s="79">
        <f>$F150*(Table!$P$10/Table!$P$9)/(Table!$P$12-Table!$P$14)</f>
        <v>1.9447497023665974</v>
      </c>
      <c r="J150" s="79">
        <f>$H150*(Table!$R$10/Table!$R$9)/(Table!$P$12-Table!$P$13)</f>
        <v>3.2232154092058374</v>
      </c>
    </row>
    <row r="151" spans="1:10" x14ac:dyDescent="0.2">
      <c r="A151" s="79">
        <v>5.2726402282714844</v>
      </c>
      <c r="B151" s="72">
        <v>0</v>
      </c>
      <c r="C151" s="72">
        <f>1-Table!B151</f>
        <v>1</v>
      </c>
      <c r="D151" s="106">
        <f>(2*Table!$P$16*0.147)/Table!A151</f>
        <v>20.716429040360243</v>
      </c>
      <c r="E151" s="41">
        <f>(Table!A151/Table!$P$16*(Table!K$138/Table!K$139)^0.5)*0.217</f>
        <v>5.0600045981275273E-2</v>
      </c>
      <c r="F151" s="79">
        <f>Table!A151*Table!$P$9/Table!$P$16</f>
        <v>0.99341445187805044</v>
      </c>
      <c r="G151" s="79">
        <f>Table!A151*Table!$Q$9/Table!$P$16</f>
        <v>0.34059924064390301</v>
      </c>
      <c r="H151" s="79">
        <f>ABS(Table!A151*Table!$R$9/Table!$P$16)</f>
        <v>0.43016107590649272</v>
      </c>
      <c r="I151" s="79">
        <f>$F151*(Table!$P$10/Table!$P$9)/(Table!$P$12-Table!$P$14)</f>
        <v>2.1308761301545487</v>
      </c>
      <c r="J151" s="79">
        <f>$H151*(Table!$R$10/Table!$R$9)/(Table!$P$12-Table!$P$13)</f>
        <v>3.5317001305951776</v>
      </c>
    </row>
    <row r="152" spans="1:10" x14ac:dyDescent="0.2">
      <c r="A152" s="79">
        <v>5.7738046646118164</v>
      </c>
      <c r="B152" s="72">
        <v>0</v>
      </c>
      <c r="C152" s="72">
        <f>1-Table!B152</f>
        <v>1</v>
      </c>
      <c r="D152" s="106">
        <f>(2*Table!$P$16*0.147)/Table!A152</f>
        <v>18.918249488732712</v>
      </c>
      <c r="E152" s="41">
        <f>(Table!A152/Table!$P$16*(Table!K$138/Table!K$139)^0.5)*0.217</f>
        <v>5.5409580185226459E-2</v>
      </c>
      <c r="F152" s="79">
        <f>Table!A152*Table!$P$9/Table!$P$16</f>
        <v>1.0878384922588629</v>
      </c>
      <c r="G152" s="79">
        <f>Table!A152*Table!$Q$9/Table!$P$16</f>
        <v>0.37297319734589585</v>
      </c>
      <c r="H152" s="79">
        <f>ABS(Table!A152*Table!$R$9/Table!$P$16)</f>
        <v>0.47104788475536835</v>
      </c>
      <c r="I152" s="79">
        <f>$F152*(Table!$P$10/Table!$P$9)/(Table!$P$12-Table!$P$14)</f>
        <v>2.3334158993111607</v>
      </c>
      <c r="J152" s="79">
        <f>$H152*(Table!$R$10/Table!$R$9)/(Table!$P$12-Table!$P$13)</f>
        <v>3.8673882163823334</v>
      </c>
    </row>
    <row r="153" spans="1:10" x14ac:dyDescent="0.2">
      <c r="A153" s="79">
        <v>6.3101568222045898</v>
      </c>
      <c r="B153" s="72">
        <v>0</v>
      </c>
      <c r="C153" s="72">
        <f>1-Table!B153</f>
        <v>1</v>
      </c>
      <c r="D153" s="106">
        <f>(2*Table!$P$16*0.147)/Table!A153</f>
        <v>17.310231777436726</v>
      </c>
      <c r="E153" s="41">
        <f>(Table!A153/Table!$P$16*(Table!K$138/Table!K$139)^0.5)*0.217</f>
        <v>6.0556801057765973E-2</v>
      </c>
      <c r="F153" s="79">
        <f>Table!A153*Table!$P$9/Table!$P$16</f>
        <v>1.1888922265515414</v>
      </c>
      <c r="G153" s="79">
        <f>Table!A153*Table!$Q$9/Table!$P$16</f>
        <v>0.40762019196052851</v>
      </c>
      <c r="H153" s="79">
        <f>ABS(Table!A153*Table!$R$9/Table!$P$16)</f>
        <v>0.51480543527773948</v>
      </c>
      <c r="I153" s="79">
        <f>$F153*(Table!$P$10/Table!$P$9)/(Table!$P$12-Table!$P$14)</f>
        <v>2.5501763761294329</v>
      </c>
      <c r="J153" s="79">
        <f>$H153*(Table!$R$10/Table!$R$9)/(Table!$P$12-Table!$P$13)</f>
        <v>4.2266456098336569</v>
      </c>
    </row>
    <row r="154" spans="1:10" x14ac:dyDescent="0.2">
      <c r="A154" s="79">
        <v>6.9004478454589844</v>
      </c>
      <c r="B154" s="72">
        <v>0</v>
      </c>
      <c r="C154" s="72">
        <f>1-Table!B154</f>
        <v>1</v>
      </c>
      <c r="D154" s="106">
        <f>(2*Table!$P$16*0.147)/Table!A154</f>
        <v>15.829447535962005</v>
      </c>
      <c r="E154" s="41">
        <f>(Table!A154/Table!$P$16*(Table!K$138/Table!K$139)^0.5)*0.217</f>
        <v>6.6221658060307595E-2</v>
      </c>
      <c r="F154" s="79">
        <f>Table!A154*Table!$P$9/Table!$P$16</f>
        <v>1.3001085447388792</v>
      </c>
      <c r="G154" s="79">
        <f>Table!A154*Table!$Q$9/Table!$P$16</f>
        <v>0.44575150105333</v>
      </c>
      <c r="H154" s="79">
        <f>ABS(Table!A154*Table!$R$9/Table!$P$16)</f>
        <v>0.56296351371054343</v>
      </c>
      <c r="I154" s="79">
        <f>$F154*(Table!$P$10/Table!$P$9)/(Table!$P$12-Table!$P$14)</f>
        <v>2.7887356172005133</v>
      </c>
      <c r="J154" s="79">
        <f>$H154*(Table!$R$10/Table!$R$9)/(Table!$P$12-Table!$P$13)</f>
        <v>4.6220321322704709</v>
      </c>
    </row>
    <row r="155" spans="1:10" x14ac:dyDescent="0.2">
      <c r="A155" s="79">
        <v>7.549065113067627</v>
      </c>
      <c r="B155" s="72">
        <v>0</v>
      </c>
      <c r="C155" s="72">
        <f>1-Table!B155</f>
        <v>1</v>
      </c>
      <c r="D155" s="106">
        <f>(2*Table!$P$16*0.147)/Table!A155</f>
        <v>14.469378063153094</v>
      </c>
      <c r="E155" s="41">
        <f>(Table!A155/Table!$P$16*(Table!K$138/Table!K$139)^0.5)*0.217</f>
        <v>7.2446255632747272E-2</v>
      </c>
      <c r="F155" s="79">
        <f>Table!A155*Table!$P$9/Table!$P$16</f>
        <v>1.4223140697669565</v>
      </c>
      <c r="G155" s="79">
        <f>Table!A155*Table!$Q$9/Table!$P$16</f>
        <v>0.48765053820581367</v>
      </c>
      <c r="H155" s="79">
        <f>ABS(Table!A155*Table!$R$9/Table!$P$16)</f>
        <v>0.61588005828910841</v>
      </c>
      <c r="I155" s="79">
        <f>$F155*(Table!$P$10/Table!$P$9)/(Table!$P$12-Table!$P$14)</f>
        <v>3.0508667305168524</v>
      </c>
      <c r="J155" s="79">
        <f>$H155*(Table!$R$10/Table!$R$9)/(Table!$P$12-Table!$P$13)</f>
        <v>5.056486521257046</v>
      </c>
    </row>
    <row r="156" spans="1:10" x14ac:dyDescent="0.2">
      <c r="A156" s="79">
        <v>8.2571268081665039</v>
      </c>
      <c r="B156" s="72">
        <v>0</v>
      </c>
      <c r="C156" s="72">
        <f>1-Table!B156</f>
        <v>1</v>
      </c>
      <c r="D156" s="106">
        <f>(2*Table!$P$16*0.147)/Table!A156</f>
        <v>13.228605988744606</v>
      </c>
      <c r="E156" s="41">
        <f>(Table!A156/Table!$P$16*(Table!K$138/Table!K$139)^0.5)*0.217</f>
        <v>7.9241324664287904E-2</v>
      </c>
      <c r="F156" s="79">
        <f>Table!A156*Table!$P$9/Table!$P$16</f>
        <v>1.5557194777371277</v>
      </c>
      <c r="G156" s="79">
        <f>Table!A156*Table!$Q$9/Table!$P$16</f>
        <v>0.53338953522415811</v>
      </c>
      <c r="H156" s="79">
        <f>ABS(Table!A156*Table!$R$9/Table!$P$16)</f>
        <v>0.67364629444130608</v>
      </c>
      <c r="I156" s="79">
        <f>$F156*(Table!$P$10/Table!$P$9)/(Table!$P$12-Table!$P$14)</f>
        <v>3.3370216167677564</v>
      </c>
      <c r="J156" s="79">
        <f>$H156*(Table!$R$10/Table!$R$9)/(Table!$P$12-Table!$P$13)</f>
        <v>5.5307577540337105</v>
      </c>
    </row>
    <row r="157" spans="1:10" x14ac:dyDescent="0.2">
      <c r="A157" s="79">
        <v>9.0387554168701172</v>
      </c>
      <c r="B157" s="72">
        <v>0</v>
      </c>
      <c r="C157" s="72">
        <f>1-Table!B157</f>
        <v>1</v>
      </c>
      <c r="D157" s="106">
        <f>(2*Table!$P$16*0.147)/Table!A157</f>
        <v>12.084659016269589</v>
      </c>
      <c r="E157" s="41">
        <f>(Table!A157/Table!$P$16*(Table!K$138/Table!K$139)^0.5)*0.217</f>
        <v>8.6742394683937005E-2</v>
      </c>
      <c r="F157" s="79">
        <f>Table!A157*Table!$P$9/Table!$P$16</f>
        <v>1.702985576365301</v>
      </c>
      <c r="G157" s="79">
        <f>Table!A157*Table!$Q$9/Table!$P$16</f>
        <v>0.58388076903953179</v>
      </c>
      <c r="H157" s="79">
        <f>ABS(Table!A157*Table!$R$9/Table!$P$16)</f>
        <v>0.73741438570541751</v>
      </c>
      <c r="I157" s="79">
        <f>$F157*(Table!$P$10/Table!$P$9)/(Table!$P$12-Table!$P$14)</f>
        <v>3.6529077142112856</v>
      </c>
      <c r="J157" s="79">
        <f>$H157*(Table!$R$10/Table!$R$9)/(Table!$P$12-Table!$P$13)</f>
        <v>6.0543053013581059</v>
      </c>
    </row>
    <row r="158" spans="1:10" x14ac:dyDescent="0.2">
      <c r="A158" s="79">
        <v>9.8886842727661133</v>
      </c>
      <c r="B158" s="72">
        <v>0</v>
      </c>
      <c r="C158" s="72">
        <f>1-Table!B158</f>
        <v>1</v>
      </c>
      <c r="D158" s="106">
        <f>(2*Table!$P$16*0.147)/Table!A158</f>
        <v>11.045986921147863</v>
      </c>
      <c r="E158" s="41">
        <f>(Table!A158/Table!$P$16*(Table!K$138/Table!K$139)^0.5)*0.217</f>
        <v>9.4898922974745281E-2</v>
      </c>
      <c r="F158" s="79">
        <f>Table!A158*Table!$P$9/Table!$P$16</f>
        <v>1.863120076722071</v>
      </c>
      <c r="G158" s="79">
        <f>Table!A158*Table!$Q$9/Table!$P$16</f>
        <v>0.6387840263047101</v>
      </c>
      <c r="H158" s="79">
        <f>ABS(Table!A158*Table!$R$9/Table!$P$16)</f>
        <v>0.80675465837106297</v>
      </c>
      <c r="I158" s="79">
        <f>$F158*(Table!$P$10/Table!$P$9)/(Table!$P$12-Table!$P$14)</f>
        <v>3.9963965609654037</v>
      </c>
      <c r="J158" s="79">
        <f>$H158*(Table!$R$10/Table!$R$9)/(Table!$P$12-Table!$P$13)</f>
        <v>6.6236014644586438</v>
      </c>
    </row>
    <row r="159" spans="1:10" x14ac:dyDescent="0.2">
      <c r="A159" s="79">
        <v>10.793349266052246</v>
      </c>
      <c r="B159" s="72">
        <v>0</v>
      </c>
      <c r="C159" s="72">
        <f>1-Table!B159</f>
        <v>1</v>
      </c>
      <c r="D159" s="106">
        <f>(2*Table!$P$16*0.147)/Table!A159</f>
        <v>10.120146624726701</v>
      </c>
      <c r="E159" s="41">
        <f>(Table!A159/Table!$P$16*(Table!K$138/Table!K$139)^0.5)*0.217</f>
        <v>0.10358073858819838</v>
      </c>
      <c r="F159" s="79">
        <f>Table!A159*Table!$P$9/Table!$P$16</f>
        <v>2.0335673743813736</v>
      </c>
      <c r="G159" s="79">
        <f>Table!A159*Table!$Q$9/Table!$P$16</f>
        <v>0.69722309978789954</v>
      </c>
      <c r="H159" s="79">
        <f>ABS(Table!A159*Table!$R$9/Table!$P$16)</f>
        <v>0.88056050326074509</v>
      </c>
      <c r="I159" s="79">
        <f>$F159*(Table!$P$10/Table!$P$9)/(Table!$P$12-Table!$P$14)</f>
        <v>4.3620063800544271</v>
      </c>
      <c r="J159" s="79">
        <f>$H159*(Table!$R$10/Table!$R$9)/(Table!$P$12-Table!$P$13)</f>
        <v>7.2295607821079217</v>
      </c>
    </row>
    <row r="160" spans="1:10" x14ac:dyDescent="0.2">
      <c r="A160" s="79">
        <v>11.889033317565918</v>
      </c>
      <c r="B160" s="72">
        <v>0</v>
      </c>
      <c r="C160" s="72">
        <f>1-Table!B160</f>
        <v>1</v>
      </c>
      <c r="D160" s="106">
        <f>(2*Table!$P$16*0.147)/Table!A160</f>
        <v>9.1874817932378487</v>
      </c>
      <c r="E160" s="41">
        <f>(Table!A160/Table!$P$16*(Table!K$138/Table!K$139)^0.5)*0.217</f>
        <v>0.11409571040255961</v>
      </c>
      <c r="F160" s="79">
        <f>Table!A160*Table!$P$9/Table!$P$16</f>
        <v>2.2400044389908067</v>
      </c>
      <c r="G160" s="79">
        <f>Table!A160*Table!$Q$9/Table!$P$16</f>
        <v>0.76800152193970517</v>
      </c>
      <c r="H160" s="79">
        <f>ABS(Table!A160*Table!$R$9/Table!$P$16)</f>
        <v>0.96995037437797427</v>
      </c>
      <c r="I160" s="79">
        <f>$F160*(Table!$P$10/Table!$P$9)/(Table!$P$12-Table!$P$14)</f>
        <v>4.8048143264496073</v>
      </c>
      <c r="J160" s="79">
        <f>$H160*(Table!$R$10/Table!$R$9)/(Table!$P$12-Table!$P$13)</f>
        <v>7.9634677699341054</v>
      </c>
    </row>
    <row r="161" spans="1:10" x14ac:dyDescent="0.2">
      <c r="A161" s="79">
        <v>12.888889312744141</v>
      </c>
      <c r="B161" s="72">
        <v>1.107684426055866E-3</v>
      </c>
      <c r="C161" s="72">
        <f>1-Table!B161</f>
        <v>0.99889231557394409</v>
      </c>
      <c r="D161" s="106">
        <f>(2*Table!$P$16*0.147)/Table!A161</f>
        <v>8.4747626031927741</v>
      </c>
      <c r="E161" s="41">
        <f>(Table!A161/Table!$P$16*(Table!K$138/Table!K$139)^0.5)*0.217</f>
        <v>0.12369104730026739</v>
      </c>
      <c r="F161" s="79">
        <f>Table!A161*Table!$P$9/Table!$P$16</f>
        <v>2.428386606634469</v>
      </c>
      <c r="G161" s="79">
        <f>Table!A161*Table!$Q$9/Table!$P$16</f>
        <v>0.83258969370324654</v>
      </c>
      <c r="H161" s="79">
        <f>ABS(Table!A161*Table!$R$9/Table!$P$16)</f>
        <v>1.0515222457776696</v>
      </c>
      <c r="I161" s="79">
        <f>$F161*(Table!$P$10/Table!$P$9)/(Table!$P$12-Table!$P$14)</f>
        <v>5.2088944801254167</v>
      </c>
      <c r="J161" s="79">
        <f>$H161*(Table!$R$10/Table!$R$9)/(Table!$P$12-Table!$P$13)</f>
        <v>8.633187567961162</v>
      </c>
    </row>
    <row r="162" spans="1:10" x14ac:dyDescent="0.2">
      <c r="A162" s="79">
        <v>14.186123847961426</v>
      </c>
      <c r="B162" s="72">
        <v>4.1049482717017208E-3</v>
      </c>
      <c r="C162" s="72">
        <f>1-Table!B162</f>
        <v>0.99589505172829829</v>
      </c>
      <c r="D162" s="106">
        <f>(2*Table!$P$16*0.147)/Table!A162</f>
        <v>7.6997972324929096</v>
      </c>
      <c r="E162" s="41">
        <f>(Table!A162/Table!$P$16*(Table!K$138/Table!K$139)^0.5)*0.217</f>
        <v>0.13614024244514675</v>
      </c>
      <c r="F162" s="79">
        <f>Table!A162*Table!$P$9/Table!$P$16</f>
        <v>2.6727976566906237</v>
      </c>
      <c r="G162" s="79">
        <f>Table!A162*Table!$Q$9/Table!$P$16</f>
        <v>0.91638776800821387</v>
      </c>
      <c r="H162" s="79">
        <f>ABS(Table!A162*Table!$R$9/Table!$P$16)</f>
        <v>1.1573553349347996</v>
      </c>
      <c r="I162" s="79">
        <f>$F162*(Table!$P$10/Table!$P$9)/(Table!$P$12-Table!$P$14)</f>
        <v>5.7331567067580949</v>
      </c>
      <c r="J162" s="79">
        <f>$H162*(Table!$R$10/Table!$R$9)/(Table!$P$12-Table!$P$13)</f>
        <v>9.5020963459343122</v>
      </c>
    </row>
    <row r="163" spans="1:10" x14ac:dyDescent="0.2">
      <c r="A163" s="79">
        <v>15.484156608581543</v>
      </c>
      <c r="B163" s="72">
        <v>1.1695509940445336E-2</v>
      </c>
      <c r="C163" s="72">
        <f>1-Table!B163</f>
        <v>0.98830449005955467</v>
      </c>
      <c r="D163" s="106">
        <f>(2*Table!$P$16*0.147)/Table!A163</f>
        <v>7.0543252632692992</v>
      </c>
      <c r="E163" s="41">
        <f>(Table!A163/Table!$P$16*(Table!K$138/Table!K$139)^0.5)*0.217</f>
        <v>0.14859709793481315</v>
      </c>
      <c r="F163" s="79">
        <f>Table!A163*Table!$P$9/Table!$P$16</f>
        <v>2.9173590998357621</v>
      </c>
      <c r="G163" s="79">
        <f>Table!A163*Table!$Q$9/Table!$P$16</f>
        <v>1.0002374056579757</v>
      </c>
      <c r="H163" s="79">
        <f>ABS(Table!A163*Table!$R$9/Table!$P$16)</f>
        <v>1.2632535462097363</v>
      </c>
      <c r="I163" s="79">
        <f>$F163*(Table!$P$10/Table!$P$9)/(Table!$P$12-Table!$P$14)</f>
        <v>6.2577415268892373</v>
      </c>
      <c r="J163" s="79">
        <f>$H163*(Table!$R$10/Table!$R$9)/(Table!$P$12-Table!$P$13)</f>
        <v>10.371539788257275</v>
      </c>
    </row>
    <row r="164" spans="1:10" x14ac:dyDescent="0.2">
      <c r="A164" s="79">
        <v>16.876182556152344</v>
      </c>
      <c r="B164" s="72">
        <v>3.2644295942787525E-2</v>
      </c>
      <c r="C164" s="72">
        <f>1-Table!B164</f>
        <v>0.9673557040572125</v>
      </c>
      <c r="D164" s="106">
        <f>(2*Table!$P$16*0.147)/Table!A164</f>
        <v>6.4724517396568633</v>
      </c>
      <c r="E164" s="41">
        <f>(Table!A164/Table!$P$16*(Table!K$138/Table!K$139)^0.5)*0.217</f>
        <v>0.16195597961548147</v>
      </c>
      <c r="F164" s="79">
        <f>Table!A164*Table!$P$9/Table!$P$16</f>
        <v>3.1796297334912298</v>
      </c>
      <c r="G164" s="79">
        <f>Table!A164*Table!$Q$9/Table!$P$16</f>
        <v>1.0901587657684215</v>
      </c>
      <c r="H164" s="79">
        <f>ABS(Table!A164*Table!$R$9/Table!$P$16)</f>
        <v>1.3768200619158748</v>
      </c>
      <c r="I164" s="79">
        <f>$F164*(Table!$P$10/Table!$P$9)/(Table!$P$12-Table!$P$14)</f>
        <v>6.8203125986512871</v>
      </c>
      <c r="J164" s="79">
        <f>$H164*(Table!$R$10/Table!$R$9)/(Table!$P$12-Table!$P$13)</f>
        <v>11.30394139504002</v>
      </c>
    </row>
    <row r="165" spans="1:10" x14ac:dyDescent="0.2">
      <c r="A165" s="79">
        <v>18.474388122558594</v>
      </c>
      <c r="B165" s="72">
        <v>8.669250054133458E-2</v>
      </c>
      <c r="C165" s="72">
        <f>1-Table!B165</f>
        <v>0.91330749945866541</v>
      </c>
      <c r="D165" s="106">
        <f>(2*Table!$P$16*0.147)/Table!A165</f>
        <v>5.9125247569610604</v>
      </c>
      <c r="E165" s="41">
        <f>(Table!A165/Table!$P$16*(Table!K$138/Table!K$139)^0.5)*0.217</f>
        <v>0.17729350913514633</v>
      </c>
      <c r="F165" s="79">
        <f>Table!A165*Table!$P$9/Table!$P$16</f>
        <v>3.4807465247008582</v>
      </c>
      <c r="G165" s="79">
        <f>Table!A165*Table!$Q$9/Table!$P$16</f>
        <v>1.1933988084688658</v>
      </c>
      <c r="H165" s="79">
        <f>ABS(Table!A165*Table!$R$9/Table!$P$16)</f>
        <v>1.5072074572626715</v>
      </c>
      <c r="I165" s="79">
        <f>$F165*(Table!$P$10/Table!$P$9)/(Table!$P$12-Table!$P$14)</f>
        <v>7.466208761692104</v>
      </c>
      <c r="J165" s="79">
        <f>$H165*(Table!$R$10/Table!$R$9)/(Table!$P$12-Table!$P$13)</f>
        <v>12.374445461926692</v>
      </c>
    </row>
    <row r="166" spans="1:10" x14ac:dyDescent="0.2">
      <c r="A166" s="79">
        <v>20.266803741455078</v>
      </c>
      <c r="B166" s="72">
        <v>0.18912090643859283</v>
      </c>
      <c r="C166" s="72">
        <f>1-Table!B166</f>
        <v>0.81087909356140719</v>
      </c>
      <c r="D166" s="106">
        <f>(2*Table!$P$16*0.147)/Table!A166</f>
        <v>5.3896153798000288</v>
      </c>
      <c r="E166" s="41">
        <f>(Table!A166/Table!$P$16*(Table!K$138/Table!K$139)^0.5)*0.217</f>
        <v>0.19449481793057896</v>
      </c>
      <c r="F166" s="79">
        <f>Table!A166*Table!$P$9/Table!$P$16</f>
        <v>3.8184542958543326</v>
      </c>
      <c r="G166" s="79">
        <f>Table!A166*Table!$Q$9/Table!$P$16</f>
        <v>1.3091843300071997</v>
      </c>
      <c r="H166" s="79">
        <f>ABS(Table!A166*Table!$R$9/Table!$P$16)</f>
        <v>1.6534392116998364</v>
      </c>
      <c r="I166" s="79">
        <f>$F166*(Table!$P$10/Table!$P$9)/(Table!$P$12-Table!$P$14)</f>
        <v>8.1905926552001986</v>
      </c>
      <c r="J166" s="79">
        <f>$H166*(Table!$R$10/Table!$R$9)/(Table!$P$12-Table!$P$13)</f>
        <v>13.575034578816389</v>
      </c>
    </row>
    <row r="167" spans="1:10" x14ac:dyDescent="0.2">
      <c r="A167" s="79">
        <v>22.161190032958984</v>
      </c>
      <c r="B167" s="72">
        <v>0.26717999368338791</v>
      </c>
      <c r="C167" s="72">
        <f>1-Table!B167</f>
        <v>0.73282000631661215</v>
      </c>
      <c r="D167" s="106">
        <f>(2*Table!$P$16*0.147)/Table!A167</f>
        <v>4.9288994400518895</v>
      </c>
      <c r="E167" s="41">
        <f>(Table!A167/Table!$P$16*(Table!K$138/Table!K$139)^0.5)*0.217</f>
        <v>0.21267471060416257</v>
      </c>
      <c r="F167" s="79">
        <f>Table!A167*Table!$P$9/Table!$P$16</f>
        <v>4.1753742900024235</v>
      </c>
      <c r="G167" s="79">
        <f>Table!A167*Table!$Q$9/Table!$P$16</f>
        <v>1.4315568994294021</v>
      </c>
      <c r="H167" s="79">
        <f>ABS(Table!A167*Table!$R$9/Table!$P$16)</f>
        <v>1.8079901027252563</v>
      </c>
      <c r="I167" s="79">
        <f>$F167*(Table!$P$10/Table!$P$9)/(Table!$P$12-Table!$P$14)</f>
        <v>8.9561868082420073</v>
      </c>
      <c r="J167" s="79">
        <f>$H167*(Table!$R$10/Table!$R$9)/(Table!$P$12-Table!$P$13)</f>
        <v>14.843925309731166</v>
      </c>
    </row>
    <row r="168" spans="1:10" x14ac:dyDescent="0.2">
      <c r="A168" s="79">
        <v>24.307954788208008</v>
      </c>
      <c r="B168" s="72">
        <v>0.32529978546122129</v>
      </c>
      <c r="C168" s="72">
        <f>1-Table!B168</f>
        <v>0.67470021453877871</v>
      </c>
      <c r="D168" s="106">
        <f>(2*Table!$P$16*0.147)/Table!A168</f>
        <v>4.4936021189789104</v>
      </c>
      <c r="E168" s="41">
        <f>(Table!A168/Table!$P$16*(Table!K$138/Table!K$139)^0.5)*0.217</f>
        <v>0.23327660844352882</v>
      </c>
      <c r="F168" s="79">
        <f>Table!A168*Table!$P$9/Table!$P$16</f>
        <v>4.5798447337114112</v>
      </c>
      <c r="G168" s="79">
        <f>Table!A168*Table!$Q$9/Table!$P$16</f>
        <v>1.5702324801296266</v>
      </c>
      <c r="H168" s="79">
        <f>ABS(Table!A168*Table!$R$9/Table!$P$16)</f>
        <v>1.98313094239123</v>
      </c>
      <c r="I168" s="79">
        <f>$F168*(Table!$P$10/Table!$P$9)/(Table!$P$12-Table!$P$14)</f>
        <v>9.8237767775877565</v>
      </c>
      <c r="J168" s="79">
        <f>$H168*(Table!$R$10/Table!$R$9)/(Table!$P$12-Table!$P$13)</f>
        <v>16.281863238023231</v>
      </c>
    </row>
    <row r="169" spans="1:10" x14ac:dyDescent="0.2">
      <c r="A169" s="79">
        <v>26.609672546386719</v>
      </c>
      <c r="B169" s="72">
        <v>0.36660553689426884</v>
      </c>
      <c r="C169" s="72">
        <f>1-Table!B169</f>
        <v>0.63339446310573111</v>
      </c>
      <c r="D169" s="106">
        <f>(2*Table!$P$16*0.147)/Table!A169</f>
        <v>4.1049087302341585</v>
      </c>
      <c r="E169" s="41">
        <f>(Table!A169/Table!$P$16*(Table!K$138/Table!K$139)^0.5)*0.217</f>
        <v>0.2553655466903057</v>
      </c>
      <c r="F169" s="79">
        <f>Table!A169*Table!$P$9/Table!$P$16</f>
        <v>5.0135097641564474</v>
      </c>
      <c r="G169" s="79">
        <f>Table!A169*Table!$Q$9/Table!$P$16</f>
        <v>1.7189176334250678</v>
      </c>
      <c r="H169" s="79">
        <f>ABS(Table!A169*Table!$R$9/Table!$P$16)</f>
        <v>2.170913408940407</v>
      </c>
      <c r="I169" s="79">
        <f>$F169*(Table!$P$10/Table!$P$9)/(Table!$P$12-Table!$P$14)</f>
        <v>10.753989198104779</v>
      </c>
      <c r="J169" s="79">
        <f>$H169*(Table!$R$10/Table!$R$9)/(Table!$P$12-Table!$P$13)</f>
        <v>17.823591206407279</v>
      </c>
    </row>
    <row r="170" spans="1:10" x14ac:dyDescent="0.2">
      <c r="A170" s="79">
        <v>29.00745964050293</v>
      </c>
      <c r="B170" s="72">
        <v>0.39681223177703689</v>
      </c>
      <c r="C170" s="72">
        <f>1-Table!B170</f>
        <v>0.60318776822296316</v>
      </c>
      <c r="D170" s="106">
        <f>(2*Table!$P$16*0.147)/Table!A170</f>
        <v>3.7655926612690176</v>
      </c>
      <c r="E170" s="41">
        <f>(Table!A170/Table!$P$16*(Table!K$138/Table!K$139)^0.5)*0.217</f>
        <v>0.2783764353462464</v>
      </c>
      <c r="F170" s="79">
        <f>Table!A170*Table!$P$9/Table!$P$16</f>
        <v>5.4652751508880595</v>
      </c>
      <c r="G170" s="79">
        <f>Table!A170*Table!$Q$9/Table!$P$16</f>
        <v>1.8738086231616202</v>
      </c>
      <c r="H170" s="79">
        <f>ABS(Table!A170*Table!$R$9/Table!$P$16)</f>
        <v>2.3665335596704451</v>
      </c>
      <c r="I170" s="79">
        <f>$F170*(Table!$P$10/Table!$P$9)/(Table!$P$12-Table!$P$14)</f>
        <v>11.723026921681811</v>
      </c>
      <c r="J170" s="79">
        <f>$H170*(Table!$R$10/Table!$R$9)/(Table!$P$12-Table!$P$13)</f>
        <v>19.429667977589858</v>
      </c>
    </row>
    <row r="171" spans="1:10" x14ac:dyDescent="0.2">
      <c r="A171" s="79">
        <v>30.988674163818299</v>
      </c>
      <c r="B171" s="72">
        <v>0.42555927866516047</v>
      </c>
      <c r="C171" s="72">
        <f>1-Table!B171</f>
        <v>0.57444072133483948</v>
      </c>
      <c r="D171" s="106">
        <f>(2*Table!$P$16*0.147)/Table!A171</f>
        <v>3.524845127832863</v>
      </c>
      <c r="E171" s="41">
        <f>(Table!A171/Table!$P$16*(Table!K$138/Table!K$139)^0.5)*0.217</f>
        <v>0.29738959415063393</v>
      </c>
      <c r="F171" s="79">
        <f>Table!A171*Table!$P$9/Table!$P$16</f>
        <v>5.8385543913678122</v>
      </c>
      <c r="G171" s="79">
        <f>Table!A171*Table!$Q$9/Table!$P$16</f>
        <v>2.0017900770403925</v>
      </c>
      <c r="H171" s="79">
        <f>ABS(Table!A171*Table!$R$9/Table!$P$16)</f>
        <v>2.5281682121508586</v>
      </c>
      <c r="I171" s="79">
        <f>$F171*(Table!$P$10/Table!$P$9)/(Table!$P$12-Table!$P$14)</f>
        <v>12.523711693195652</v>
      </c>
      <c r="J171" s="79">
        <f>$H171*(Table!$R$10/Table!$R$9)/(Table!$P$12-Table!$P$13)</f>
        <v>20.756717669547275</v>
      </c>
    </row>
    <row r="172" spans="1:10" x14ac:dyDescent="0.2">
      <c r="A172" s="79">
        <v>34.353797912597599</v>
      </c>
      <c r="B172" s="72">
        <v>0.45284667755863955</v>
      </c>
      <c r="C172" s="72">
        <f>1-Table!B172</f>
        <v>0.5471533224413605</v>
      </c>
      <c r="D172" s="106">
        <f>(2*Table!$P$16*0.147)/Table!A172</f>
        <v>3.179569182488557</v>
      </c>
      <c r="E172" s="41">
        <f>(Table!A172/Table!$P$16*(Table!K$138/Table!K$139)^0.5)*0.217</f>
        <v>0.32968374073547219</v>
      </c>
      <c r="F172" s="79">
        <f>Table!A172*Table!$P$9/Table!$P$16</f>
        <v>6.472574999576711</v>
      </c>
      <c r="G172" s="79">
        <f>Table!A172*Table!$Q$9/Table!$P$16</f>
        <v>2.2191685712834439</v>
      </c>
      <c r="H172" s="79">
        <f>ABS(Table!A172*Table!$R$9/Table!$P$16)</f>
        <v>2.8027071887667425</v>
      </c>
      <c r="I172" s="79">
        <f>$F172*(Table!$P$10/Table!$P$9)/(Table!$P$12-Table!$P$14)</f>
        <v>13.883687257779306</v>
      </c>
      <c r="J172" s="79">
        <f>$H172*(Table!$R$10/Table!$R$9)/(Table!$P$12-Table!$P$13)</f>
        <v>23.01073225588458</v>
      </c>
    </row>
    <row r="173" spans="1:10" x14ac:dyDescent="0.2">
      <c r="A173" s="79">
        <v>37.643112182617187</v>
      </c>
      <c r="B173" s="72">
        <v>0.4786744284574741</v>
      </c>
      <c r="C173" s="72">
        <f>1-Table!B173</f>
        <v>0.5213255715425259</v>
      </c>
      <c r="D173" s="106">
        <f>(2*Table!$P$16*0.147)/Table!A173</f>
        <v>2.9017334330495483</v>
      </c>
      <c r="E173" s="41">
        <f>(Table!A173/Table!$P$16*(Table!K$138/Table!K$139)^0.5)*0.217</f>
        <v>0.36125036506485858</v>
      </c>
      <c r="F173" s="79">
        <f>Table!A173*Table!$P$9/Table!$P$16</f>
        <v>7.0923123969976967</v>
      </c>
      <c r="G173" s="79">
        <f>Table!A173*Table!$Q$9/Table!$P$16</f>
        <v>2.4316499646849246</v>
      </c>
      <c r="H173" s="79">
        <f>ABS(Table!A173*Table!$R$9/Table!$P$16)</f>
        <v>3.071061353687655</v>
      </c>
      <c r="I173" s="79">
        <f>$F173*(Table!$P$10/Table!$P$9)/(Table!$P$12-Table!$P$14)</f>
        <v>15.213025304585367</v>
      </c>
      <c r="J173" s="79">
        <f>$H173*(Table!$R$10/Table!$R$9)/(Table!$P$12-Table!$P$13)</f>
        <v>25.213968421080907</v>
      </c>
    </row>
    <row r="174" spans="1:10" x14ac:dyDescent="0.2">
      <c r="A174" s="79">
        <v>40.977954864501953</v>
      </c>
      <c r="B174" s="72">
        <v>0.50160345510753557</v>
      </c>
      <c r="C174" s="72">
        <f>1-Table!B174</f>
        <v>0.49839654489246443</v>
      </c>
      <c r="D174" s="106">
        <f>(2*Table!$P$16*0.147)/Table!A174</f>
        <v>2.6655863501611243</v>
      </c>
      <c r="E174" s="41">
        <f>(Table!A174/Table!$P$16*(Table!K$138/Table!K$139)^0.5)*0.217</f>
        <v>0.39325391276358085</v>
      </c>
      <c r="F174" s="79">
        <f>Table!A174*Table!$P$9/Table!$P$16</f>
        <v>7.7206277706051498</v>
      </c>
      <c r="G174" s="79">
        <f>Table!A174*Table!$Q$9/Table!$P$16</f>
        <v>2.6470723784931942</v>
      </c>
      <c r="H174" s="79">
        <f>ABS(Table!A174*Table!$R$9/Table!$P$16)</f>
        <v>3.3431298912538376</v>
      </c>
      <c r="I174" s="79">
        <f>$F174*(Table!$P$10/Table!$P$9)/(Table!$P$12-Table!$P$14)</f>
        <v>16.560763128711177</v>
      </c>
      <c r="J174" s="79">
        <f>$H174*(Table!$R$10/Table!$R$9)/(Table!$P$12-Table!$P$13)</f>
        <v>27.447700256599646</v>
      </c>
    </row>
    <row r="175" spans="1:10" x14ac:dyDescent="0.2">
      <c r="A175" s="79">
        <v>45.460674285888672</v>
      </c>
      <c r="B175" s="72">
        <v>0.52306597651611397</v>
      </c>
      <c r="C175" s="72">
        <f>1-Table!B175</f>
        <v>0.47693402348388603</v>
      </c>
      <c r="D175" s="106">
        <f>(2*Table!$P$16*0.147)/Table!A175</f>
        <v>2.4027421251479528</v>
      </c>
      <c r="E175" s="41">
        <f>(Table!A175/Table!$P$16*(Table!K$138/Table!K$139)^0.5)*0.217</f>
        <v>0.43627331083043575</v>
      </c>
      <c r="F175" s="79">
        <f>Table!A175*Table!$P$9/Table!$P$16</f>
        <v>8.565213796604473</v>
      </c>
      <c r="G175" s="79">
        <f>Table!A175*Table!$Q$9/Table!$P$16</f>
        <v>2.9366447302643905</v>
      </c>
      <c r="H175" s="79">
        <f>ABS(Table!A175*Table!$R$9/Table!$P$16)</f>
        <v>3.708846368352217</v>
      </c>
      <c r="I175" s="79">
        <f>$F175*(Table!$P$10/Table!$P$9)/(Table!$P$12-Table!$P$14)</f>
        <v>18.372401966118563</v>
      </c>
      <c r="J175" s="79">
        <f>$H175*(Table!$R$10/Table!$R$9)/(Table!$P$12-Table!$P$13)</f>
        <v>30.450298590740694</v>
      </c>
    </row>
    <row r="176" spans="1:10" x14ac:dyDescent="0.2">
      <c r="A176" s="79">
        <v>48.356235504150391</v>
      </c>
      <c r="B176" s="72">
        <v>0.54306199268320909</v>
      </c>
      <c r="C176" s="72">
        <f>1-Table!B176</f>
        <v>0.45693800731679091</v>
      </c>
      <c r="D176" s="106">
        <f>(2*Table!$P$16*0.147)/Table!A176</f>
        <v>2.2588664317130283</v>
      </c>
      <c r="E176" s="41">
        <f>(Table!A176/Table!$P$16*(Table!K$138/Table!K$139)^0.5)*0.217</f>
        <v>0.46406119781730726</v>
      </c>
      <c r="F176" s="79">
        <f>Table!A176*Table!$P$9/Table!$P$16</f>
        <v>9.1107644573712125</v>
      </c>
      <c r="G176" s="79">
        <f>Table!A176*Table!$Q$9/Table!$P$16</f>
        <v>3.1236906710987018</v>
      </c>
      <c r="H176" s="79">
        <f>ABS(Table!A176*Table!$R$9/Table!$P$16)</f>
        <v>3.9450767339899087</v>
      </c>
      <c r="I176" s="79">
        <f>$F176*(Table!$P$10/Table!$P$9)/(Table!$P$12-Table!$P$14)</f>
        <v>19.542609303670556</v>
      </c>
      <c r="J176" s="79">
        <f>$H176*(Table!$R$10/Table!$R$9)/(Table!$P$12-Table!$P$13)</f>
        <v>32.389792561493501</v>
      </c>
    </row>
    <row r="177" spans="1:10" x14ac:dyDescent="0.2">
      <c r="A177" s="79">
        <v>54.441654205322266</v>
      </c>
      <c r="B177" s="72">
        <v>0.56159150360882126</v>
      </c>
      <c r="C177" s="72">
        <f>1-Table!B177</f>
        <v>0.43840849639117874</v>
      </c>
      <c r="D177" s="106">
        <f>(2*Table!$P$16*0.147)/Table!A177</f>
        <v>2.0063732217316903</v>
      </c>
      <c r="E177" s="41">
        <f>(Table!A177/Table!$P$16*(Table!K$138/Table!K$139)^0.5)*0.217</f>
        <v>0.52246125030781343</v>
      </c>
      <c r="F177" s="79">
        <f>Table!A177*Table!$P$9/Table!$P$16</f>
        <v>10.25731393197</v>
      </c>
      <c r="G177" s="79">
        <f>Table!A177*Table!$Q$9/Table!$P$16</f>
        <v>3.5167933481039997</v>
      </c>
      <c r="H177" s="79">
        <f>ABS(Table!A177*Table!$R$9/Table!$P$16)</f>
        <v>4.441547219839034</v>
      </c>
      <c r="I177" s="79">
        <f>$F177*(Table!$P$10/Table!$P$9)/(Table!$P$12-Table!$P$14)</f>
        <v>22.001960386036036</v>
      </c>
      <c r="J177" s="79">
        <f>$H177*(Table!$R$10/Table!$R$9)/(Table!$P$12-Table!$P$13)</f>
        <v>36.465904924786805</v>
      </c>
    </row>
    <row r="178" spans="1:10" x14ac:dyDescent="0.2">
      <c r="A178" s="79">
        <v>58.928813934326172</v>
      </c>
      <c r="B178" s="72">
        <v>0.57805742758843537</v>
      </c>
      <c r="C178" s="72">
        <f>1-Table!B178</f>
        <v>0.42194257241156463</v>
      </c>
      <c r="D178" s="106">
        <f>(2*Table!$P$16*0.147)/Table!A178</f>
        <v>1.8535970750415554</v>
      </c>
      <c r="E178" s="41">
        <f>(Table!A178/Table!$P$16*(Table!K$138/Table!K$139)^0.5)*0.217</f>
        <v>0.5655232607585734</v>
      </c>
      <c r="F178" s="79">
        <f>Table!A178*Table!$P$9/Table!$P$16</f>
        <v>11.102736553217003</v>
      </c>
      <c r="G178" s="79">
        <f>Table!A178*Table!$Q$9/Table!$P$16</f>
        <v>3.8066525325315439</v>
      </c>
      <c r="H178" s="79">
        <f>ABS(Table!A178*Table!$R$9/Table!$P$16)</f>
        <v>4.8076259533060011</v>
      </c>
      <c r="I178" s="79">
        <f>$F178*(Table!$P$10/Table!$P$9)/(Table!$P$12-Table!$P$14)</f>
        <v>23.815393722044195</v>
      </c>
      <c r="J178" s="79">
        <f>$H178*(Table!$R$10/Table!$R$9)/(Table!$P$12-Table!$P$13)</f>
        <v>39.471477449146143</v>
      </c>
    </row>
    <row r="179" spans="1:10" x14ac:dyDescent="0.2">
      <c r="A179" s="79">
        <v>64.640953063964844</v>
      </c>
      <c r="B179" s="72">
        <v>0.59303226119482144</v>
      </c>
      <c r="C179" s="72">
        <f>1-Table!B179</f>
        <v>0.40696773880517856</v>
      </c>
      <c r="D179" s="106">
        <f>(2*Table!$P$16*0.147)/Table!A179</f>
        <v>1.6897999173410587</v>
      </c>
      <c r="E179" s="41">
        <f>(Table!A179/Table!$P$16*(Table!K$138/Table!K$139)^0.5)*0.217</f>
        <v>0.62034105414060203</v>
      </c>
      <c r="F179" s="79">
        <f>Table!A179*Table!$P$9/Table!$P$16</f>
        <v>12.178956685228822</v>
      </c>
      <c r="G179" s="79">
        <f>Table!A179*Table!$Q$9/Table!$P$16</f>
        <v>4.1756422920784537</v>
      </c>
      <c r="H179" s="79">
        <f>ABS(Table!A179*Table!$R$9/Table!$P$16)</f>
        <v>5.27364294049924</v>
      </c>
      <c r="I179" s="79">
        <f>$F179*(Table!$P$10/Table!$P$9)/(Table!$P$12-Table!$P$14)</f>
        <v>26.123888213704038</v>
      </c>
      <c r="J179" s="79">
        <f>$H179*(Table!$R$10/Table!$R$9)/(Table!$P$12-Table!$P$13)</f>
        <v>43.297561087842681</v>
      </c>
    </row>
    <row r="180" spans="1:10" x14ac:dyDescent="0.2">
      <c r="A180" s="79">
        <v>70.702125549316406</v>
      </c>
      <c r="B180" s="72">
        <v>0.60518889076920079</v>
      </c>
      <c r="C180" s="72">
        <f>1-Table!B180</f>
        <v>0.39481110923079921</v>
      </c>
      <c r="D180" s="106">
        <f>(2*Table!$P$16*0.147)/Table!A180</f>
        <v>1.5449362560980482</v>
      </c>
      <c r="E180" s="41">
        <f>(Table!A180/Table!$P$16*(Table!K$138/Table!K$139)^0.5)*0.217</f>
        <v>0.67850842251418297</v>
      </c>
      <c r="F180" s="79">
        <f>Table!A180*Table!$P$9/Table!$P$16</f>
        <v>13.32093794728959</v>
      </c>
      <c r="G180" s="79">
        <f>Table!A180*Table!$Q$9/Table!$P$16</f>
        <v>4.567178724785002</v>
      </c>
      <c r="H180" s="79">
        <f>ABS(Table!A180*Table!$R$9/Table!$P$16)</f>
        <v>5.7681353322944595</v>
      </c>
      <c r="I180" s="79">
        <f>$F180*(Table!$P$10/Table!$P$9)/(Table!$P$12-Table!$P$14)</f>
        <v>28.573440470376646</v>
      </c>
      <c r="J180" s="79">
        <f>$H180*(Table!$R$10/Table!$R$9)/(Table!$P$12-Table!$P$13)</f>
        <v>47.357432941662225</v>
      </c>
    </row>
    <row r="181" spans="1:10" x14ac:dyDescent="0.2">
      <c r="A181" s="79">
        <v>77.531982421875</v>
      </c>
      <c r="B181" s="72">
        <v>0.61470733237166164</v>
      </c>
      <c r="C181" s="72">
        <f>1-Table!B181</f>
        <v>0.38529266762833836</v>
      </c>
      <c r="D181" s="106">
        <f>(2*Table!$P$16*0.147)/Table!A181</f>
        <v>1.4088415352258121</v>
      </c>
      <c r="E181" s="41">
        <f>(Table!A181/Table!$P$16*(Table!K$138/Table!K$139)^0.5)*0.217</f>
        <v>0.74405263885270012</v>
      </c>
      <c r="F181" s="79">
        <f>Table!A181*Table!$P$9/Table!$P$16</f>
        <v>14.607746496273901</v>
      </c>
      <c r="G181" s="79">
        <f>Table!A181*Table!$Q$9/Table!$P$16</f>
        <v>5.0083702272939083</v>
      </c>
      <c r="H181" s="79">
        <f>ABS(Table!A181*Table!$R$9/Table!$P$16)</f>
        <v>6.3253397789081616</v>
      </c>
      <c r="I181" s="79">
        <f>$F181*(Table!$P$10/Table!$P$9)/(Table!$P$12-Table!$P$14)</f>
        <v>31.33364756815509</v>
      </c>
      <c r="J181" s="79">
        <f>$H181*(Table!$R$10/Table!$R$9)/(Table!$P$12-Table!$P$13)</f>
        <v>51.932182092842034</v>
      </c>
    </row>
    <row r="182" spans="1:10" x14ac:dyDescent="0.2">
      <c r="A182" s="79">
        <v>84.764518737792969</v>
      </c>
      <c r="B182" s="72">
        <v>0.62294427575932221</v>
      </c>
      <c r="C182" s="72">
        <f>1-Table!B182</f>
        <v>0.37705572424067779</v>
      </c>
      <c r="D182" s="106">
        <f>(2*Table!$P$16*0.147)/Table!A182</f>
        <v>1.2886320688285087</v>
      </c>
      <c r="E182" s="41">
        <f>(Table!A182/Table!$P$16*(Table!K$138/Table!K$139)^0.5)*0.217</f>
        <v>0.81346125660446844</v>
      </c>
      <c r="F182" s="79">
        <f>Table!A182*Table!$P$9/Table!$P$16</f>
        <v>15.97042359710108</v>
      </c>
      <c r="G182" s="79">
        <f>Table!A182*Table!$Q$9/Table!$P$16</f>
        <v>5.4755738047203701</v>
      </c>
      <c r="H182" s="79">
        <f>ABS(Table!A182*Table!$R$9/Table!$P$16)</f>
        <v>6.9153962721439957</v>
      </c>
      <c r="I182" s="79">
        <f>$F182*(Table!$P$10/Table!$P$9)/(Table!$P$12-Table!$P$14)</f>
        <v>34.256592872374696</v>
      </c>
      <c r="J182" s="79">
        <f>$H182*(Table!$R$10/Table!$R$9)/(Table!$P$12-Table!$P$13)</f>
        <v>56.776652480656765</v>
      </c>
    </row>
    <row r="183" spans="1:10" x14ac:dyDescent="0.2">
      <c r="A183" s="79">
        <v>92.472999572753906</v>
      </c>
      <c r="B183" s="72">
        <v>0.63085201442161487</v>
      </c>
      <c r="C183" s="72">
        <f>1-Table!B183</f>
        <v>0.36914798557838513</v>
      </c>
      <c r="D183" s="106">
        <f>(2*Table!$P$16*0.147)/Table!A183</f>
        <v>1.1812126528716873</v>
      </c>
      <c r="E183" s="41">
        <f>(Table!A183/Table!$P$16*(Table!K$138/Table!K$139)^0.5)*0.217</f>
        <v>0.88743738010392281</v>
      </c>
      <c r="F183" s="79">
        <f>Table!A183*Table!$P$9/Table!$P$16</f>
        <v>17.422773071357849</v>
      </c>
      <c r="G183" s="79">
        <f>Table!A183*Table!$Q$9/Table!$P$16</f>
        <v>5.9735221958941187</v>
      </c>
      <c r="H183" s="79">
        <f>ABS(Table!A183*Table!$R$9/Table!$P$16)</f>
        <v>7.5442820420836627</v>
      </c>
      <c r="I183" s="79">
        <f>$F183*(Table!$P$10/Table!$P$9)/(Table!$P$12-Table!$P$14)</f>
        <v>37.371885609948201</v>
      </c>
      <c r="J183" s="79">
        <f>$H183*(Table!$R$10/Table!$R$9)/(Table!$P$12-Table!$P$13)</f>
        <v>61.93991824370822</v>
      </c>
    </row>
    <row r="184" spans="1:10" x14ac:dyDescent="0.2">
      <c r="A184" s="79">
        <v>101.61772918701172</v>
      </c>
      <c r="B184" s="72">
        <v>0.63863536283954325</v>
      </c>
      <c r="C184" s="72">
        <f>1-Table!B184</f>
        <v>0.36136463716045675</v>
      </c>
      <c r="D184" s="106">
        <f>(2*Table!$P$16*0.147)/Table!A184</f>
        <v>1.0749135807130035</v>
      </c>
      <c r="E184" s="41">
        <f>(Table!A184/Table!$P$16*(Table!K$138/Table!K$139)^0.5)*0.217</f>
        <v>0.97519677936782212</v>
      </c>
      <c r="F184" s="79">
        <f>Table!A184*Table!$P$9/Table!$P$16</f>
        <v>19.145725172017112</v>
      </c>
      <c r="G184" s="79">
        <f>Table!A184*Table!$Q$9/Table!$P$16</f>
        <v>6.5642486304058671</v>
      </c>
      <c r="H184" s="79">
        <f>ABS(Table!A184*Table!$R$9/Table!$P$16)</f>
        <v>8.2903421864210056</v>
      </c>
      <c r="I184" s="79">
        <f>$F184*(Table!$P$10/Table!$P$9)/(Table!$P$12-Table!$P$14)</f>
        <v>41.067621561598273</v>
      </c>
      <c r="J184" s="79">
        <f>$H184*(Table!$R$10/Table!$R$9)/(Table!$P$12-Table!$P$13)</f>
        <v>68.065206785065712</v>
      </c>
    </row>
    <row r="185" spans="1:10" x14ac:dyDescent="0.2">
      <c r="A185" s="79">
        <v>111.69001007080078</v>
      </c>
      <c r="B185" s="72">
        <v>0.64538428721803398</v>
      </c>
      <c r="C185" s="72">
        <f>1-Table!B185</f>
        <v>0.35461571278196602</v>
      </c>
      <c r="D185" s="106">
        <f>(2*Table!$P$16*0.147)/Table!A185</f>
        <v>0.97797714473383524</v>
      </c>
      <c r="E185" s="41">
        <f>(Table!A185/Table!$P$16*(Table!K$138/Table!K$139)^0.5)*0.217</f>
        <v>1.0718576274043148</v>
      </c>
      <c r="F185" s="79">
        <f>Table!A185*Table!$P$9/Table!$P$16</f>
        <v>21.043436557610985</v>
      </c>
      <c r="G185" s="79">
        <f>Table!A185*Table!$Q$9/Table!$P$16</f>
        <v>7.2148925340380519</v>
      </c>
      <c r="H185" s="79">
        <f>ABS(Table!A185*Table!$R$9/Table!$P$16)</f>
        <v>9.1120753209086356</v>
      </c>
      <c r="I185" s="79">
        <f>$F185*(Table!$P$10/Table!$P$9)/(Table!$P$12-Table!$P$14)</f>
        <v>45.138216554292121</v>
      </c>
      <c r="J185" s="79">
        <f>$H185*(Table!$R$10/Table!$R$9)/(Table!$P$12-Table!$P$13)</f>
        <v>74.811784243913252</v>
      </c>
    </row>
    <row r="186" spans="1:10" x14ac:dyDescent="0.2">
      <c r="A186" s="79">
        <v>120.97763061523437</v>
      </c>
      <c r="B186" s="72">
        <v>0.65141001911500218</v>
      </c>
      <c r="C186" s="72">
        <f>1-Table!B186</f>
        <v>0.34858998088499782</v>
      </c>
      <c r="D186" s="106">
        <f>(2*Table!$P$16*0.147)/Table!A186</f>
        <v>0.90289648250541932</v>
      </c>
      <c r="E186" s="41">
        <f>(Table!A186/Table!$P$16*(Table!K$138/Table!K$139)^0.5)*0.217</f>
        <v>1.1609883107543979</v>
      </c>
      <c r="F186" s="79">
        <f>Table!A186*Table!$P$9/Table!$P$16</f>
        <v>22.793310638328325</v>
      </c>
      <c r="G186" s="79">
        <f>Table!A186*Table!$Q$9/Table!$P$16</f>
        <v>7.8148493617125681</v>
      </c>
      <c r="H186" s="79">
        <f>ABS(Table!A186*Table!$R$9/Table!$P$16)</f>
        <v>9.869793024571214</v>
      </c>
      <c r="I186" s="79">
        <f>$F186*(Table!$P$10/Table!$P$9)/(Table!$P$12-Table!$P$14)</f>
        <v>48.891700210914479</v>
      </c>
      <c r="J186" s="79">
        <f>$H186*(Table!$R$10/Table!$R$9)/(Table!$P$12-Table!$P$13)</f>
        <v>81.032783452965617</v>
      </c>
    </row>
    <row r="187" spans="1:10" x14ac:dyDescent="0.2">
      <c r="A187" s="79">
        <v>133.46841430664062</v>
      </c>
      <c r="B187" s="72">
        <v>0.65771388009058962</v>
      </c>
      <c r="C187" s="72">
        <f>1-Table!B187</f>
        <v>0.34228611990941038</v>
      </c>
      <c r="D187" s="106">
        <f>(2*Table!$P$16*0.147)/Table!A187</f>
        <v>0.81839795364153345</v>
      </c>
      <c r="E187" s="41">
        <f>(Table!A187/Table!$P$16*(Table!K$138/Table!K$139)^0.5)*0.217</f>
        <v>1.2808588503255225</v>
      </c>
      <c r="F187" s="79">
        <f>Table!A187*Table!$P$9/Table!$P$16</f>
        <v>25.146690443722989</v>
      </c>
      <c r="G187" s="79">
        <f>Table!A187*Table!$Q$9/Table!$P$16</f>
        <v>8.6217224378478825</v>
      </c>
      <c r="H187" s="79">
        <f>ABS(Table!A187*Table!$R$9/Table!$P$16)</f>
        <v>10.888836372683745</v>
      </c>
      <c r="I187" s="79">
        <f>$F187*(Table!$P$10/Table!$P$9)/(Table!$P$12-Table!$P$14)</f>
        <v>53.93970494149076</v>
      </c>
      <c r="J187" s="79">
        <f>$H187*(Table!$R$10/Table!$R$9)/(Table!$P$12-Table!$P$13)</f>
        <v>89.399313404628415</v>
      </c>
    </row>
    <row r="188" spans="1:10" x14ac:dyDescent="0.2">
      <c r="A188" s="79">
        <v>145.53147888183594</v>
      </c>
      <c r="B188" s="72">
        <v>0.66370423442377424</v>
      </c>
      <c r="C188" s="72">
        <f>1-Table!B188</f>
        <v>0.33629576557622576</v>
      </c>
      <c r="D188" s="106">
        <f>(2*Table!$P$16*0.147)/Table!A188</f>
        <v>0.75056117057000704</v>
      </c>
      <c r="E188" s="41">
        <f>(Table!A188/Table!$P$16*(Table!K$138/Table!K$139)^0.5)*0.217</f>
        <v>1.3966246897824044</v>
      </c>
      <c r="F188" s="79">
        <f>Table!A188*Table!$P$9/Table!$P$16</f>
        <v>27.419483990053333</v>
      </c>
      <c r="G188" s="79">
        <f>Table!A188*Table!$Q$9/Table!$P$16</f>
        <v>9.4009659394468574</v>
      </c>
      <c r="H188" s="79">
        <f>ABS(Table!A188*Table!$R$9/Table!$P$16)</f>
        <v>11.872984847023446</v>
      </c>
      <c r="I188" s="79">
        <f>$F188*(Table!$P$10/Table!$P$9)/(Table!$P$12-Table!$P$14)</f>
        <v>58.814851973516383</v>
      </c>
      <c r="J188" s="79">
        <f>$H188*(Table!$R$10/Table!$R$9)/(Table!$P$12-Table!$P$13)</f>
        <v>97.479350139765543</v>
      </c>
    </row>
    <row r="189" spans="1:10" x14ac:dyDescent="0.2">
      <c r="A189" s="79">
        <v>159.3995361328125</v>
      </c>
      <c r="B189" s="72">
        <v>0.66964647072004435</v>
      </c>
      <c r="C189" s="72">
        <f>1-Table!B189</f>
        <v>0.33035352927995565</v>
      </c>
      <c r="D189" s="106">
        <f>(2*Table!$P$16*0.147)/Table!A189</f>
        <v>0.68526094739274412</v>
      </c>
      <c r="E189" s="41">
        <f>(Table!A189/Table!$P$16*(Table!K$138/Table!K$139)^0.5)*0.217</f>
        <v>1.5297125365138733</v>
      </c>
      <c r="F189" s="79">
        <f>Table!A189*Table!$P$9/Table!$P$16</f>
        <v>30.032354942014472</v>
      </c>
      <c r="G189" s="79">
        <f>Table!A189*Table!$Q$9/Table!$P$16</f>
        <v>10.296807408690675</v>
      </c>
      <c r="H189" s="79">
        <f>ABS(Table!A189*Table!$R$9/Table!$P$16)</f>
        <v>13.004391157627833</v>
      </c>
      <c r="I189" s="79">
        <f>$F189*(Table!$P$10/Table!$P$9)/(Table!$P$12-Table!$P$14)</f>
        <v>64.419465770086816</v>
      </c>
      <c r="J189" s="79">
        <f>$H189*(Table!$R$10/Table!$R$9)/(Table!$P$12-Table!$P$13)</f>
        <v>106.76840030893128</v>
      </c>
    </row>
    <row r="190" spans="1:10" x14ac:dyDescent="0.2">
      <c r="A190" s="79">
        <v>174.43290710449219</v>
      </c>
      <c r="B190" s="72">
        <v>0.6754883189132953</v>
      </c>
      <c r="C190" s="72">
        <f>1-Table!B190</f>
        <v>0.3245116810867047</v>
      </c>
      <c r="D190" s="106">
        <f>(2*Table!$P$16*0.147)/Table!A190</f>
        <v>0.62620223991853674</v>
      </c>
      <c r="E190" s="41">
        <f>(Table!A190/Table!$P$16*(Table!K$138/Table!K$139)^0.5)*0.217</f>
        <v>1.6739835714200302</v>
      </c>
      <c r="F190" s="79">
        <f>Table!A190*Table!$P$9/Table!$P$16</f>
        <v>32.864781835780832</v>
      </c>
      <c r="G190" s="79">
        <f>Table!A190*Table!$Q$9/Table!$P$16</f>
        <v>11.267925200839143</v>
      </c>
      <c r="H190" s="79">
        <f>ABS(Table!A190*Table!$R$9/Table!$P$16)</f>
        <v>14.230867979809791</v>
      </c>
      <c r="I190" s="79">
        <f>$F190*(Table!$P$10/Table!$P$9)/(Table!$P$12-Table!$P$14)</f>
        <v>70.495027532777428</v>
      </c>
      <c r="J190" s="79">
        <f>$H190*(Table!$R$10/Table!$R$9)/(Table!$P$12-Table!$P$13)</f>
        <v>116.83799655016244</v>
      </c>
    </row>
    <row r="191" spans="1:10" x14ac:dyDescent="0.2">
      <c r="A191" s="79">
        <v>190.41134643554687</v>
      </c>
      <c r="B191" s="72">
        <v>0.68098623120912072</v>
      </c>
      <c r="C191" s="72">
        <f>1-Table!B191</f>
        <v>0.31901376879087928</v>
      </c>
      <c r="D191" s="106">
        <f>(2*Table!$P$16*0.147)/Table!A191</f>
        <v>0.57365424481838245</v>
      </c>
      <c r="E191" s="41">
        <f>(Table!A191/Table!$P$16*(Table!K$138/Table!K$139)^0.5)*0.217</f>
        <v>1.827324161685457</v>
      </c>
      <c r="F191" s="79">
        <f>Table!A191*Table!$P$9/Table!$P$16</f>
        <v>35.875268397108393</v>
      </c>
      <c r="G191" s="79">
        <f>Table!A191*Table!$Q$9/Table!$P$16</f>
        <v>12.300092021865735</v>
      </c>
      <c r="H191" s="79">
        <f>ABS(Table!A191*Table!$R$9/Table!$P$16)</f>
        <v>15.534446899740454</v>
      </c>
      <c r="I191" s="79">
        <f>$F191*(Table!$P$10/Table!$P$9)/(Table!$P$12-Table!$P$14)</f>
        <v>76.952527664325174</v>
      </c>
      <c r="J191" s="79">
        <f>$H191*(Table!$R$10/Table!$R$9)/(Table!$P$12-Table!$P$13)</f>
        <v>127.54061494039777</v>
      </c>
    </row>
    <row r="192" spans="1:10" x14ac:dyDescent="0.2">
      <c r="A192" s="79">
        <v>207.18046569824219</v>
      </c>
      <c r="B192" s="72">
        <v>0.68674498194145905</v>
      </c>
      <c r="C192" s="72">
        <f>1-Table!B192</f>
        <v>0.31325501805854095</v>
      </c>
      <c r="D192" s="106">
        <f>(2*Table!$P$16*0.147)/Table!A192</f>
        <v>0.52722285750350939</v>
      </c>
      <c r="E192" s="41">
        <f>(Table!A192/Table!$P$16*(Table!K$138/Table!K$139)^0.5)*0.217</f>
        <v>1.9882526849721742</v>
      </c>
      <c r="F192" s="79">
        <f>Table!A192*Table!$P$9/Table!$P$16</f>
        <v>39.034726410478157</v>
      </c>
      <c r="G192" s="79">
        <f>Table!A192*Table!$Q$9/Table!$P$16</f>
        <v>13.383334769306796</v>
      </c>
      <c r="H192" s="79">
        <f>ABS(Table!A192*Table!$R$9/Table!$P$16)</f>
        <v>16.902532350624718</v>
      </c>
      <c r="I192" s="79">
        <f>$F192*(Table!$P$10/Table!$P$9)/(Table!$P$12-Table!$P$14)</f>
        <v>83.729571880047544</v>
      </c>
      <c r="J192" s="79">
        <f>$H192*(Table!$R$10/Table!$R$9)/(Table!$P$12-Table!$P$13)</f>
        <v>138.77284360118813</v>
      </c>
    </row>
    <row r="193" spans="1:10" x14ac:dyDescent="0.2">
      <c r="A193" s="79">
        <v>228.50035095214844</v>
      </c>
      <c r="B193" s="72">
        <v>0.69265206818239444</v>
      </c>
      <c r="C193" s="72">
        <f>1-Table!B193</f>
        <v>0.30734793181760556</v>
      </c>
      <c r="D193" s="106">
        <f>(2*Table!$P$16*0.147)/Table!A193</f>
        <v>0.47803111325290515</v>
      </c>
      <c r="E193" s="41">
        <f>(Table!A193/Table!$P$16*(Table!K$138/Table!K$139)^0.5)*0.217</f>
        <v>2.1928536301265198</v>
      </c>
      <c r="F193" s="79">
        <f>Table!A193*Table!$P$9/Table!$P$16</f>
        <v>43.051591056400611</v>
      </c>
      <c r="G193" s="79">
        <f>Table!A193*Table!$Q$9/Table!$P$16</f>
        <v>14.760545505051637</v>
      </c>
      <c r="H193" s="79">
        <f>ABS(Table!A193*Table!$R$9/Table!$P$16)</f>
        <v>18.641885764090933</v>
      </c>
      <c r="I193" s="79">
        <f>$F193*(Table!$P$10/Table!$P$9)/(Table!$P$12-Table!$P$14)</f>
        <v>92.345755161734488</v>
      </c>
      <c r="J193" s="79">
        <f>$H193*(Table!$R$10/Table!$R$9)/(Table!$P$12-Table!$P$13)</f>
        <v>153.05324929467099</v>
      </c>
    </row>
    <row r="194" spans="1:10" x14ac:dyDescent="0.2">
      <c r="A194" s="79">
        <v>250.71632385253906</v>
      </c>
      <c r="B194" s="72">
        <v>0.69855744810996401</v>
      </c>
      <c r="C194" s="72">
        <f>1-Table!B194</f>
        <v>0.30144255189003599</v>
      </c>
      <c r="D194" s="106">
        <f>(2*Table!$P$16*0.147)/Table!A194</f>
        <v>0.43567277736801757</v>
      </c>
      <c r="E194" s="41">
        <f>(Table!A194/Table!$P$16*(Table!K$138/Table!K$139)^0.5)*0.217</f>
        <v>2.4060540765083984</v>
      </c>
      <c r="F194" s="79">
        <f>Table!A194*Table!$P$9/Table!$P$16</f>
        <v>47.237286948079948</v>
      </c>
      <c r="G194" s="79">
        <f>Table!A194*Table!$Q$9/Table!$P$16</f>
        <v>16.195641239341697</v>
      </c>
      <c r="H194" s="79">
        <f>ABS(Table!A194*Table!$R$9/Table!$P$16)</f>
        <v>20.454345251446167</v>
      </c>
      <c r="I194" s="79">
        <f>$F194*(Table!$P$10/Table!$P$9)/(Table!$P$12-Table!$P$14)</f>
        <v>101.32408182771333</v>
      </c>
      <c r="J194" s="79">
        <f>$H194*(Table!$R$10/Table!$R$9)/(Table!$P$12-Table!$P$13)</f>
        <v>167.93386905949228</v>
      </c>
    </row>
    <row r="195" spans="1:10" x14ac:dyDescent="0.2">
      <c r="A195" s="79">
        <v>274.07962036132812</v>
      </c>
      <c r="B195" s="72">
        <v>0.70440214015882474</v>
      </c>
      <c r="C195" s="72">
        <f>1-Table!B195</f>
        <v>0.29559785984117526</v>
      </c>
      <c r="D195" s="106">
        <f>(2*Table!$P$16*0.147)/Table!A195</f>
        <v>0.39853483816247703</v>
      </c>
      <c r="E195" s="41">
        <f>(Table!A195/Table!$P$16*(Table!K$138/Table!K$139)^0.5)*0.217</f>
        <v>2.6302650650147101</v>
      </c>
      <c r="F195" s="79">
        <f>Table!A195*Table!$P$9/Table!$P$16</f>
        <v>51.639149277107421</v>
      </c>
      <c r="G195" s="79">
        <f>Table!A195*Table!$Q$9/Table!$P$16</f>
        <v>17.704851180722542</v>
      </c>
      <c r="H195" s="79">
        <f>ABS(Table!A195*Table!$R$9/Table!$P$16)</f>
        <v>22.360407551895928</v>
      </c>
      <c r="I195" s="79">
        <f>$F195*(Table!$P$10/Table!$P$9)/(Table!$P$12-Table!$P$14)</f>
        <v>110.76608596548141</v>
      </c>
      <c r="J195" s="79">
        <f>$H195*(Table!$R$10/Table!$R$9)/(Table!$P$12-Table!$P$13)</f>
        <v>183.58298482673172</v>
      </c>
    </row>
    <row r="196" spans="1:10" x14ac:dyDescent="0.2">
      <c r="A196" s="79">
        <v>299.63546752929687</v>
      </c>
      <c r="B196" s="72">
        <v>0.71043355976701206</v>
      </c>
      <c r="C196" s="72">
        <f>1-Table!B196</f>
        <v>0.28956644023298794</v>
      </c>
      <c r="D196" s="106">
        <f>(2*Table!$P$16*0.147)/Table!A196</f>
        <v>0.36454388409027394</v>
      </c>
      <c r="E196" s="41">
        <f>(Table!A196/Table!$P$16*(Table!K$138/Table!K$139)^0.5)*0.217</f>
        <v>2.8755173458086882</v>
      </c>
      <c r="F196" s="79">
        <f>Table!A196*Table!$P$9/Table!$P$16</f>
        <v>56.454108539930026</v>
      </c>
      <c r="G196" s="79">
        <f>Table!A196*Table!$Q$9/Table!$P$16</f>
        <v>19.355694356547438</v>
      </c>
      <c r="H196" s="79">
        <f>ABS(Table!A196*Table!$R$9/Table!$P$16)</f>
        <v>24.445346071791715</v>
      </c>
      <c r="I196" s="79">
        <f>$F196*(Table!$P$10/Table!$P$9)/(Table!$P$12-Table!$P$14)</f>
        <v>121.09418391233382</v>
      </c>
      <c r="J196" s="79">
        <f>$H196*(Table!$R$10/Table!$R$9)/(Table!$P$12-Table!$P$13)</f>
        <v>200.70070666495656</v>
      </c>
    </row>
    <row r="197" spans="1:10" x14ac:dyDescent="0.2">
      <c r="A197" s="79">
        <v>327.44985961914062</v>
      </c>
      <c r="B197" s="72">
        <v>0.71682677468585332</v>
      </c>
      <c r="C197" s="72">
        <f>1-Table!B197</f>
        <v>0.28317322531414668</v>
      </c>
      <c r="D197" s="106">
        <f>(2*Table!$P$16*0.147)/Table!A197</f>
        <v>0.33357863482177574</v>
      </c>
      <c r="E197" s="41">
        <f>(Table!A197/Table!$P$16*(Table!K$138/Table!K$139)^0.5)*0.217</f>
        <v>3.142444247276551</v>
      </c>
      <c r="F197" s="79">
        <f>Table!A197*Table!$P$9/Table!$P$16</f>
        <v>61.694598669352644</v>
      </c>
      <c r="G197" s="79">
        <f>Table!A197*Table!$Q$9/Table!$P$16</f>
        <v>21.152433829492335</v>
      </c>
      <c r="H197" s="79">
        <f>ABS(Table!A197*Table!$R$9/Table!$P$16)</f>
        <v>26.714544861972506</v>
      </c>
      <c r="I197" s="79">
        <f>$F197*(Table!$P$10/Table!$P$9)/(Table!$P$12-Table!$P$14)</f>
        <v>132.33504648080793</v>
      </c>
      <c r="J197" s="79">
        <f>$H197*(Table!$R$10/Table!$R$9)/(Table!$P$12-Table!$P$13)</f>
        <v>219.33123860404351</v>
      </c>
    </row>
    <row r="198" spans="1:10" x14ac:dyDescent="0.2">
      <c r="A198" s="79">
        <v>359.35833740234375</v>
      </c>
      <c r="B198" s="72">
        <v>0.72333408509175201</v>
      </c>
      <c r="C198" s="72">
        <f>1-Table!B198</f>
        <v>0.27666591490824799</v>
      </c>
      <c r="D198" s="106">
        <f>(2*Table!$P$16*0.147)/Table!A198</f>
        <v>0.30395921222787425</v>
      </c>
      <c r="E198" s="41">
        <f>(Table!A198/Table!$P$16*(Table!K$138/Table!K$139)^0.5)*0.217</f>
        <v>3.4486609381794078</v>
      </c>
      <c r="F198" s="79">
        <f>Table!A198*Table!$P$9/Table!$P$16</f>
        <v>67.706452616318273</v>
      </c>
      <c r="G198" s="79">
        <f>Table!A198*Table!$Q$9/Table!$P$16</f>
        <v>23.213640897023406</v>
      </c>
      <c r="H198" s="79">
        <f>ABS(Table!A198*Table!$R$9/Table!$P$16)</f>
        <v>29.317753982929499</v>
      </c>
      <c r="I198" s="79">
        <f>$F198*(Table!$P$10/Table!$P$9)/(Table!$P$12-Table!$P$14)</f>
        <v>145.2304860924888</v>
      </c>
      <c r="J198" s="79">
        <f>$H198*(Table!$R$10/Table!$R$9)/(Table!$P$12-Table!$P$13)</f>
        <v>240.70405568907628</v>
      </c>
    </row>
    <row r="199" spans="1:10" x14ac:dyDescent="0.2">
      <c r="A199" s="79">
        <v>391.6820068359375</v>
      </c>
      <c r="B199" s="72">
        <v>0.73025193449345327</v>
      </c>
      <c r="C199" s="72">
        <f>1-Table!B199</f>
        <v>0.26974806550654673</v>
      </c>
      <c r="D199" s="106">
        <f>(2*Table!$P$16*0.147)/Table!A199</f>
        <v>0.27887489146287986</v>
      </c>
      <c r="E199" s="41">
        <f>(Table!A199/Table!$P$16*(Table!K$138/Table!K$139)^0.5)*0.217</f>
        <v>3.7588621066288579</v>
      </c>
      <c r="F199" s="79">
        <f>Table!A199*Table!$P$9/Table!$P$16</f>
        <v>73.796532531288619</v>
      </c>
      <c r="G199" s="79">
        <f>Table!A199*Table!$Q$9/Table!$P$16</f>
        <v>25.301668296441811</v>
      </c>
      <c r="H199" s="79">
        <f>ABS(Table!A199*Table!$R$9/Table!$P$16)</f>
        <v>31.954835941650348</v>
      </c>
      <c r="I199" s="79">
        <f>$F199*(Table!$P$10/Table!$P$9)/(Table!$P$12-Table!$P$14)</f>
        <v>158.29372057333467</v>
      </c>
      <c r="J199" s="79">
        <f>$H199*(Table!$R$10/Table!$R$9)/(Table!$P$12-Table!$P$13)</f>
        <v>262.35497489039687</v>
      </c>
    </row>
    <row r="200" spans="1:10" x14ac:dyDescent="0.2">
      <c r="A200" s="79">
        <v>428.17318725585938</v>
      </c>
      <c r="B200" s="72">
        <v>0.73755194121197332</v>
      </c>
      <c r="C200" s="72">
        <f>1-Table!B200</f>
        <v>0.26244805878802668</v>
      </c>
      <c r="D200" s="106">
        <f>(2*Table!$P$16*0.147)/Table!A200</f>
        <v>0.25510770033122915</v>
      </c>
      <c r="E200" s="41">
        <f>(Table!A200/Table!$P$16*(Table!K$138/Table!K$139)^0.5)*0.217</f>
        <v>4.1090577064079792</v>
      </c>
      <c r="F200" s="79">
        <f>Table!A200*Table!$P$9/Table!$P$16</f>
        <v>80.671810271815161</v>
      </c>
      <c r="G200" s="79">
        <f>Table!A200*Table!$Q$9/Table!$P$16</f>
        <v>27.658906378908057</v>
      </c>
      <c r="H200" s="79">
        <f>ABS(Table!A200*Table!$R$9/Table!$P$16)</f>
        <v>34.931918532335175</v>
      </c>
      <c r="I200" s="79">
        <f>$F200*(Table!$P$10/Table!$P$9)/(Table!$P$12-Table!$P$14)</f>
        <v>173.04120607424963</v>
      </c>
      <c r="J200" s="79">
        <f>$H200*(Table!$R$10/Table!$R$9)/(Table!$P$12-Table!$P$13)</f>
        <v>286.79736069240693</v>
      </c>
    </row>
    <row r="201" spans="1:10" x14ac:dyDescent="0.2">
      <c r="A201" s="79">
        <v>469.24533081054687</v>
      </c>
      <c r="B201" s="72">
        <v>0.74518160767275876</v>
      </c>
      <c r="C201" s="72">
        <f>1-Table!B201</f>
        <v>0.25481839232724124</v>
      </c>
      <c r="D201" s="106">
        <f>(2*Table!$P$16*0.147)/Table!A201</f>
        <v>0.23277861274753031</v>
      </c>
      <c r="E201" s="41">
        <f>(Table!A201/Table!$P$16*(Table!K$138/Table!K$139)^0.5)*0.217</f>
        <v>4.5032155215521454</v>
      </c>
      <c r="F201" s="79">
        <f>Table!A201*Table!$P$9/Table!$P$16</f>
        <v>88.410184067558177</v>
      </c>
      <c r="G201" s="79">
        <f>Table!A201*Table!$Q$9/Table!$P$16</f>
        <v>30.312063108877087</v>
      </c>
      <c r="H201" s="79">
        <f>ABS(Table!A201*Table!$R$9/Table!$P$16)</f>
        <v>38.282732677881803</v>
      </c>
      <c r="I201" s="79">
        <f>$F201*(Table!$P$10/Table!$P$9)/(Table!$P$12-Table!$P$14)</f>
        <v>189.64003446494678</v>
      </c>
      <c r="J201" s="79">
        <f>$H201*(Table!$R$10/Table!$R$9)/(Table!$P$12-Table!$P$13)</f>
        <v>314.30815006471096</v>
      </c>
    </row>
    <row r="202" spans="1:10" x14ac:dyDescent="0.2">
      <c r="A202" s="79">
        <v>511.96231079101562</v>
      </c>
      <c r="B202" s="72">
        <v>0.75321180275760091</v>
      </c>
      <c r="C202" s="72">
        <f>1-Table!B202</f>
        <v>0.24678819724239909</v>
      </c>
      <c r="D202" s="106">
        <f>(2*Table!$P$16*0.147)/Table!A202</f>
        <v>0.21335609055980517</v>
      </c>
      <c r="E202" s="41">
        <f>(Table!A202/Table!$P$16*(Table!K$138/Table!K$139)^0.5)*0.217</f>
        <v>4.913158369464135</v>
      </c>
      <c r="F202" s="79">
        <f>Table!A202*Table!$P$9/Table!$P$16</f>
        <v>96.45846034206032</v>
      </c>
      <c r="G202" s="79">
        <f>Table!A202*Table!$Q$9/Table!$P$16</f>
        <v>33.071472117277828</v>
      </c>
      <c r="H202" s="79">
        <f>ABS(Table!A202*Table!$R$9/Table!$P$16)</f>
        <v>41.767738533079033</v>
      </c>
      <c r="I202" s="79">
        <f>$F202*(Table!$P$10/Table!$P$9)/(Table!$P$12-Table!$P$14)</f>
        <v>206.90360433732374</v>
      </c>
      <c r="J202" s="79">
        <f>$H202*(Table!$R$10/Table!$R$9)/(Table!$P$12-Table!$P$13)</f>
        <v>342.92067761148621</v>
      </c>
    </row>
    <row r="203" spans="1:10" x14ac:dyDescent="0.2">
      <c r="A203" s="79">
        <v>561.9442138671875</v>
      </c>
      <c r="B203" s="72">
        <v>0.76203338598148418</v>
      </c>
      <c r="C203" s="72">
        <f>1-Table!B203</f>
        <v>0.23796661401851582</v>
      </c>
      <c r="D203" s="106">
        <f>(2*Table!$P$16*0.147)/Table!A203</f>
        <v>0.19437921852177134</v>
      </c>
      <c r="E203" s="41">
        <f>(Table!A203/Table!$P$16*(Table!K$138/Table!K$139)^0.5)*0.217</f>
        <v>5.3928206419486431</v>
      </c>
      <c r="F203" s="79">
        <f>Table!A203*Table!$P$9/Table!$P$16</f>
        <v>105.87551568788176</v>
      </c>
      <c r="G203" s="79">
        <f>Table!A203*Table!$Q$9/Table!$P$16</f>
        <v>36.300176807273743</v>
      </c>
      <c r="H203" s="79">
        <f>ABS(Table!A203*Table!$R$9/Table!$P$16)</f>
        <v>45.845443112241732</v>
      </c>
      <c r="I203" s="79">
        <f>$F203*(Table!$P$10/Table!$P$9)/(Table!$P$12-Table!$P$14)</f>
        <v>227.10320825371466</v>
      </c>
      <c r="J203" s="79">
        <f>$H203*(Table!$R$10/Table!$R$9)/(Table!$P$12-Table!$P$13)</f>
        <v>376.39936873761673</v>
      </c>
    </row>
    <row r="204" spans="1:10" x14ac:dyDescent="0.2">
      <c r="A204" s="79">
        <v>613.33770751953125</v>
      </c>
      <c r="B204" s="72">
        <v>0.7709063861147889</v>
      </c>
      <c r="C204" s="72">
        <f>1-Table!B204</f>
        <v>0.2290936138852111</v>
      </c>
      <c r="D204" s="106">
        <f>(2*Table!$P$16*0.147)/Table!A204</f>
        <v>0.17809157305212103</v>
      </c>
      <c r="E204" s="41">
        <f>(Table!A204/Table!$P$16*(Table!K$138/Table!K$139)^0.5)*0.217</f>
        <v>5.88602955235433</v>
      </c>
      <c r="F204" s="79">
        <f>Table!A204*Table!$P$9/Table!$P$16</f>
        <v>115.5585278253282</v>
      </c>
      <c r="G204" s="79">
        <f>Table!A204*Table!$Q$9/Table!$P$16</f>
        <v>39.620066682969664</v>
      </c>
      <c r="H204" s="79">
        <f>ABS(Table!A204*Table!$R$9/Table!$P$16)</f>
        <v>50.038310360332574</v>
      </c>
      <c r="I204" s="79">
        <f>$F204*(Table!$P$10/Table!$P$9)/(Table!$P$12-Table!$P$14)</f>
        <v>247.87329005861906</v>
      </c>
      <c r="J204" s="79">
        <f>$H204*(Table!$R$10/Table!$R$9)/(Table!$P$12-Table!$P$13)</f>
        <v>410.82356617678624</v>
      </c>
    </row>
    <row r="205" spans="1:10" x14ac:dyDescent="0.2">
      <c r="A205" s="79">
        <v>673.416259765625</v>
      </c>
      <c r="B205" s="72">
        <v>0.78025510641446849</v>
      </c>
      <c r="C205" s="72">
        <f>1-Table!B205</f>
        <v>0.21974489358553151</v>
      </c>
      <c r="D205" s="106">
        <f>(2*Table!$P$16*0.147)/Table!A205</f>
        <v>0.16220320724413667</v>
      </c>
      <c r="E205" s="41">
        <f>(Table!A205/Table!$P$16*(Table!K$138/Table!K$139)^0.5)*0.217</f>
        <v>6.4625865284667299</v>
      </c>
      <c r="F205" s="79">
        <f>Table!A205*Table!$P$9/Table!$P$16</f>
        <v>126.87788576846359</v>
      </c>
      <c r="G205" s="79">
        <f>Table!A205*Table!$Q$9/Table!$P$16</f>
        <v>43.500989406330376</v>
      </c>
      <c r="H205" s="79">
        <f>ABS(Table!A205*Table!$R$9/Table!$P$16)</f>
        <v>54.939736126974786</v>
      </c>
      <c r="I205" s="79">
        <f>$F205*(Table!$P$10/Table!$P$9)/(Table!$P$12-Table!$P$14)</f>
        <v>272.15333712669155</v>
      </c>
      <c r="J205" s="79">
        <f>$H205*(Table!$R$10/Table!$R$9)/(Table!$P$12-Table!$P$13)</f>
        <v>451.06515703591771</v>
      </c>
    </row>
    <row r="206" spans="1:10" x14ac:dyDescent="0.2">
      <c r="A206" s="79">
        <v>735.20709228515625</v>
      </c>
      <c r="B206" s="72">
        <v>0.78975620049771078</v>
      </c>
      <c r="C206" s="72">
        <f>1-Table!B206</f>
        <v>0.21024379950228922</v>
      </c>
      <c r="D206" s="106">
        <f>(2*Table!$P$16*0.147)/Table!A206</f>
        <v>0.14857076093325983</v>
      </c>
      <c r="E206" s="41">
        <f>(Table!A206/Table!$P$16*(Table!K$138/Table!K$139)^0.5)*0.217</f>
        <v>7.0555757769925194</v>
      </c>
      <c r="F206" s="79">
        <f>Table!A206*Table!$P$9/Table!$P$16</f>
        <v>138.51985323845003</v>
      </c>
      <c r="G206" s="79">
        <f>Table!A206*Table!$Q$9/Table!$P$16</f>
        <v>47.492521110325725</v>
      </c>
      <c r="H206" s="79">
        <f>ABS(Table!A206*Table!$R$9/Table!$P$16)</f>
        <v>59.980855916494939</v>
      </c>
      <c r="I206" s="79">
        <f>$F206*(Table!$P$10/Table!$P$9)/(Table!$P$12-Table!$P$14)</f>
        <v>297.12538232185767</v>
      </c>
      <c r="J206" s="79">
        <f>$H206*(Table!$R$10/Table!$R$9)/(Table!$P$12-Table!$P$13)</f>
        <v>492.45366105496652</v>
      </c>
    </row>
    <row r="207" spans="1:10" x14ac:dyDescent="0.2">
      <c r="A207" s="79">
        <v>804.4375</v>
      </c>
      <c r="B207" s="72">
        <v>0.7995787640190628</v>
      </c>
      <c r="C207" s="72">
        <f>1-Table!B207</f>
        <v>0.2004212359809372</v>
      </c>
      <c r="D207" s="106">
        <f>(2*Table!$P$16*0.147)/Table!A207</f>
        <v>0.13578466586196572</v>
      </c>
      <c r="E207" s="41">
        <f>(Table!A207/Table!$P$16*(Table!K$138/Table!K$139)^0.5)*0.217</f>
        <v>7.7199605371910982</v>
      </c>
      <c r="F207" s="79">
        <f>Table!A207*Table!$P$9/Table!$P$16</f>
        <v>151.56350585949784</v>
      </c>
      <c r="G207" s="79">
        <f>Table!A207*Table!$Q$9/Table!$P$16</f>
        <v>51.964630580399259</v>
      </c>
      <c r="H207" s="79">
        <f>ABS(Table!A207*Table!$R$9/Table!$P$16)</f>
        <v>65.628923180478381</v>
      </c>
      <c r="I207" s="79">
        <f>$F207*(Table!$P$10/Table!$P$9)/(Table!$P$12-Table!$P$14)</f>
        <v>325.10404517266807</v>
      </c>
      <c r="J207" s="79">
        <f>$H207*(Table!$R$10/Table!$R$9)/(Table!$P$12-Table!$P$13)</f>
        <v>538.82531346862368</v>
      </c>
    </row>
    <row r="208" spans="1:10" x14ac:dyDescent="0.2">
      <c r="A208" s="79">
        <v>878.4713134765625</v>
      </c>
      <c r="B208" s="72">
        <v>0.8094293679567256</v>
      </c>
      <c r="C208" s="72">
        <f>1-Table!B208</f>
        <v>0.1905706320432744</v>
      </c>
      <c r="D208" s="106">
        <f>(2*Table!$P$16*0.147)/Table!A208</f>
        <v>0.12434131367597503</v>
      </c>
      <c r="E208" s="41">
        <f>(Table!A208/Table!$P$16*(Table!K$138/Table!K$139)^0.5)*0.217</f>
        <v>8.4304422321106269</v>
      </c>
      <c r="F208" s="79">
        <f>Table!A208*Table!$P$9/Table!$P$16</f>
        <v>165.51216479528335</v>
      </c>
      <c r="G208" s="79">
        <f>Table!A208*Table!$Q$9/Table!$P$16</f>
        <v>56.747027929811431</v>
      </c>
      <c r="H208" s="79">
        <f>ABS(Table!A208*Table!$R$9/Table!$P$16)</f>
        <v>71.668869674035918</v>
      </c>
      <c r="I208" s="79">
        <f>$F208*(Table!$P$10/Table!$P$9)/(Table!$P$12-Table!$P$14)</f>
        <v>355.02394850983131</v>
      </c>
      <c r="J208" s="79">
        <f>$H208*(Table!$R$10/Table!$R$9)/(Table!$P$12-Table!$P$13)</f>
        <v>588.41436513986787</v>
      </c>
    </row>
    <row r="209" spans="1:10" x14ac:dyDescent="0.2">
      <c r="A209" s="79">
        <v>963.73516845703125</v>
      </c>
      <c r="B209" s="72">
        <v>0.81956486934935857</v>
      </c>
      <c r="C209" s="72">
        <f>1-Table!B209</f>
        <v>0.18043513065064143</v>
      </c>
      <c r="D209" s="106">
        <f>(2*Table!$P$16*0.147)/Table!A209</f>
        <v>0.11334055321361364</v>
      </c>
      <c r="E209" s="41">
        <f>(Table!A209/Table!$P$16*(Table!K$138/Table!K$139)^0.5)*0.217</f>
        <v>9.248695478258405</v>
      </c>
      <c r="F209" s="79">
        <f>Table!A209*Table!$P$9/Table!$P$16</f>
        <v>181.57666798407757</v>
      </c>
      <c r="G209" s="79">
        <f>Table!A209*Table!$Q$9/Table!$P$16</f>
        <v>62.25485759454088</v>
      </c>
      <c r="H209" s="79">
        <f>ABS(Table!A209*Table!$R$9/Table!$P$16)</f>
        <v>78.625003604371869</v>
      </c>
      <c r="I209" s="79">
        <f>$F209*(Table!$P$10/Table!$P$9)/(Table!$P$12-Table!$P$14)</f>
        <v>389.48234230818878</v>
      </c>
      <c r="J209" s="79">
        <f>$H209*(Table!$R$10/Table!$R$9)/(Table!$P$12-Table!$P$13)</f>
        <v>645.52548115247828</v>
      </c>
    </row>
    <row r="210" spans="1:10" x14ac:dyDescent="0.2">
      <c r="A210" s="79">
        <v>1047.3736572265625</v>
      </c>
      <c r="B210" s="72">
        <v>0.82905407611615256</v>
      </c>
      <c r="C210" s="72">
        <f>1-Table!B210</f>
        <v>0.17094592388384744</v>
      </c>
      <c r="D210" s="106">
        <f>(2*Table!$P$16*0.147)/Table!A210</f>
        <v>0.10428969297698015</v>
      </c>
      <c r="E210" s="41">
        <f>(Table!A210/Table!$P$16*(Table!K$138/Table!K$139)^0.5)*0.217</f>
        <v>10.051350541816586</v>
      </c>
      <c r="F210" s="79">
        <f>Table!A210*Table!$P$9/Table!$P$16</f>
        <v>197.33493706365229</v>
      </c>
      <c r="G210" s="79">
        <f>Table!A210*Table!$Q$9/Table!$P$16</f>
        <v>67.657692707537933</v>
      </c>
      <c r="H210" s="79">
        <f>ABS(Table!A210*Table!$R$9/Table!$P$16)</f>
        <v>85.448534275663135</v>
      </c>
      <c r="I210" s="79">
        <f>$F210*(Table!$P$10/Table!$P$9)/(Table!$P$12-Table!$P$14)</f>
        <v>423.2838632853975</v>
      </c>
      <c r="J210" s="79">
        <f>$H210*(Table!$R$10/Table!$R$9)/(Table!$P$12-Table!$P$13)</f>
        <v>701.54790045700418</v>
      </c>
    </row>
    <row r="211" spans="1:10" x14ac:dyDescent="0.2">
      <c r="A211" s="79">
        <v>1147.60498046875</v>
      </c>
      <c r="B211" s="72">
        <v>0.83917951025992754</v>
      </c>
      <c r="C211" s="72">
        <f>1-Table!B211</f>
        <v>0.16082048974007246</v>
      </c>
      <c r="D211" s="106">
        <f>(2*Table!$P$16*0.147)/Table!A211</f>
        <v>9.5181076244300472E-2</v>
      </c>
      <c r="E211" s="41">
        <f>(Table!A211/Table!$P$16*(Table!K$138/Table!K$139)^0.5)*0.217</f>
        <v>11.013242373090154</v>
      </c>
      <c r="F211" s="79">
        <f>Table!A211*Table!$P$9/Table!$P$16</f>
        <v>216.21945046279455</v>
      </c>
      <c r="G211" s="79">
        <f>Table!A211*Table!$Q$9/Table!$P$16</f>
        <v>74.132383015815279</v>
      </c>
      <c r="H211" s="79">
        <f>ABS(Table!A211*Table!$R$9/Table!$P$16)</f>
        <v>93.625768446545536</v>
      </c>
      <c r="I211" s="79">
        <f>$F211*(Table!$P$10/Table!$P$9)/(Table!$P$12-Table!$P$14)</f>
        <v>463.7911850338794</v>
      </c>
      <c r="J211" s="79">
        <f>$H211*(Table!$R$10/Table!$R$9)/(Table!$P$12-Table!$P$13)</f>
        <v>768.68447000447873</v>
      </c>
    </row>
    <row r="212" spans="1:10" x14ac:dyDescent="0.2">
      <c r="A212" s="79">
        <v>1257.69873046875</v>
      </c>
      <c r="B212" s="72">
        <v>0.84902385771524924</v>
      </c>
      <c r="C212" s="72">
        <f>1-Table!B212</f>
        <v>0.15097614228475076</v>
      </c>
      <c r="D212" s="106">
        <f>(2*Table!$P$16*0.147)/Table!A212</f>
        <v>8.6849318122174168E-2</v>
      </c>
      <c r="E212" s="41">
        <f>(Table!A212/Table!$P$16*(Table!K$138/Table!K$139)^0.5)*0.217</f>
        <v>12.069781141349194</v>
      </c>
      <c r="F212" s="79">
        <f>Table!A212*Table!$P$9/Table!$P$16</f>
        <v>236.9621367786601</v>
      </c>
      <c r="G212" s="79">
        <f>Table!A212*Table!$Q$9/Table!$P$16</f>
        <v>81.244161181254896</v>
      </c>
      <c r="H212" s="79">
        <f>ABS(Table!A212*Table!$R$9/Table!$P$16)</f>
        <v>102.60761509268126</v>
      </c>
      <c r="I212" s="79">
        <f>$F212*(Table!$P$10/Table!$P$9)/(Table!$P$12-Table!$P$14)</f>
        <v>508.28429167451765</v>
      </c>
      <c r="J212" s="79">
        <f>$H212*(Table!$R$10/Table!$R$9)/(Table!$P$12-Table!$P$13)</f>
        <v>842.42705330608578</v>
      </c>
    </row>
    <row r="213" spans="1:10" x14ac:dyDescent="0.2">
      <c r="A213" s="79">
        <v>1377.39111328125</v>
      </c>
      <c r="B213" s="72">
        <v>0.85871901650529092</v>
      </c>
      <c r="C213" s="72">
        <f>1-Table!B213</f>
        <v>0.14128098349470908</v>
      </c>
      <c r="D213" s="106">
        <f>(2*Table!$P$16*0.147)/Table!A213</f>
        <v>7.9302295543438192E-2</v>
      </c>
      <c r="E213" s="41">
        <f>(Table!A213/Table!$P$16*(Table!K$138/Table!K$139)^0.5)*0.217</f>
        <v>13.21843529026054</v>
      </c>
      <c r="F213" s="79">
        <f>Table!A213*Table!$P$9/Table!$P$16</f>
        <v>259.51329477880256</v>
      </c>
      <c r="G213" s="79">
        <f>Table!A213*Table!$Q$9/Table!$P$16</f>
        <v>88.975986781303732</v>
      </c>
      <c r="H213" s="79">
        <f>ABS(Table!A213*Table!$R$9/Table!$P$16)</f>
        <v>112.37255294912127</v>
      </c>
      <c r="I213" s="79">
        <f>$F213*(Table!$P$10/Table!$P$9)/(Table!$P$12-Table!$P$14)</f>
        <v>556.65657395710559</v>
      </c>
      <c r="J213" s="79">
        <f>$H213*(Table!$R$10/Table!$R$9)/(Table!$P$12-Table!$P$13)</f>
        <v>922.59895688933693</v>
      </c>
    </row>
    <row r="214" spans="1:10" x14ac:dyDescent="0.2">
      <c r="A214" s="79">
        <v>1506.6187744140625</v>
      </c>
      <c r="B214" s="72">
        <v>0.86796552863436127</v>
      </c>
      <c r="C214" s="72">
        <f>1-Table!B214</f>
        <v>0.13203447136563873</v>
      </c>
      <c r="D214" s="106">
        <f>(2*Table!$P$16*0.147)/Table!A214</f>
        <v>7.2500276114517204E-2</v>
      </c>
      <c r="E214" s="41">
        <f>(Table!A214/Table!$P$16*(Table!K$138/Table!K$139)^0.5)*0.217</f>
        <v>14.458596824573419</v>
      </c>
      <c r="F214" s="79">
        <f>Table!A214*Table!$P$9/Table!$P$16</f>
        <v>283.86098788772927</v>
      </c>
      <c r="G214" s="79">
        <f>Table!A214*Table!$Q$9/Table!$P$16</f>
        <v>97.323767275792889</v>
      </c>
      <c r="H214" s="79">
        <f>ABS(Table!A214*Table!$R$9/Table!$P$16)</f>
        <v>122.91541332706021</v>
      </c>
      <c r="I214" s="79">
        <f>$F214*(Table!$P$10/Table!$P$9)/(Table!$P$12-Table!$P$14)</f>
        <v>608.88242790160723</v>
      </c>
      <c r="J214" s="79">
        <f>$H214*(Table!$R$10/Table!$R$9)/(Table!$P$12-Table!$P$13)</f>
        <v>1009.1577448855514</v>
      </c>
    </row>
    <row r="215" spans="1:10" x14ac:dyDescent="0.2">
      <c r="A215" s="79">
        <v>1648.274658203125</v>
      </c>
      <c r="B215" s="72">
        <v>0.87691571100891086</v>
      </c>
      <c r="C215" s="72">
        <f>1-Table!B215</f>
        <v>0.12308428899108914</v>
      </c>
      <c r="D215" s="106">
        <f>(2*Table!$P$16*0.147)/Table!A215</f>
        <v>6.6269463405700224E-2</v>
      </c>
      <c r="E215" s="41">
        <f>(Table!A215/Table!$P$16*(Table!K$138/Table!K$139)^0.5)*0.217</f>
        <v>15.818028517790719</v>
      </c>
      <c r="F215" s="79">
        <f>Table!A215*Table!$P$9/Table!$P$16</f>
        <v>310.55027372124141</v>
      </c>
      <c r="G215" s="79">
        <f>Table!A215*Table!$Q$9/Table!$P$16</f>
        <v>106.47437956156848</v>
      </c>
      <c r="H215" s="79">
        <f>ABS(Table!A215*Table!$R$9/Table!$P$16)</f>
        <v>134.47221309740303</v>
      </c>
      <c r="I215" s="79">
        <f>$F215*(Table!$P$10/Table!$P$9)/(Table!$P$12-Table!$P$14)</f>
        <v>666.13100326306619</v>
      </c>
      <c r="J215" s="79">
        <f>$H215*(Table!$R$10/Table!$R$9)/(Table!$P$12-Table!$P$13)</f>
        <v>1104.0411584351641</v>
      </c>
    </row>
    <row r="216" spans="1:10" x14ac:dyDescent="0.2">
      <c r="A216" s="79">
        <v>1809.197998046875</v>
      </c>
      <c r="B216" s="72">
        <v>0.88589871147719523</v>
      </c>
      <c r="C216" s="72">
        <f>1-Table!B216</f>
        <v>0.11410128852280477</v>
      </c>
      <c r="D216" s="106">
        <f>(2*Table!$P$16*0.147)/Table!A216</f>
        <v>6.0374971264756494E-2</v>
      </c>
      <c r="E216" s="41">
        <f>(Table!A216/Table!$P$16*(Table!K$138/Table!K$139)^0.5)*0.217</f>
        <v>17.362364570133803</v>
      </c>
      <c r="F216" s="79">
        <f>Table!A216*Table!$P$9/Table!$P$16</f>
        <v>340.86972745299579</v>
      </c>
      <c r="G216" s="79">
        <f>Table!A216*Table!$Q$9/Table!$P$16</f>
        <v>116.86962084102713</v>
      </c>
      <c r="H216" s="79">
        <f>ABS(Table!A216*Table!$R$9/Table!$P$16)</f>
        <v>147.60092167768613</v>
      </c>
      <c r="I216" s="79">
        <f>$F216*(Table!$P$10/Table!$P$9)/(Table!$P$12-Table!$P$14)</f>
        <v>731.16629655297265</v>
      </c>
      <c r="J216" s="79">
        <f>$H216*(Table!$R$10/Table!$R$9)/(Table!$P$12-Table!$P$13)</f>
        <v>1211.8302272388021</v>
      </c>
    </row>
    <row r="217" spans="1:10" x14ac:dyDescent="0.2">
      <c r="A217" s="79">
        <v>1978.277587890625</v>
      </c>
      <c r="B217" s="72">
        <v>0.89397975470033719</v>
      </c>
      <c r="C217" s="72">
        <f>1-Table!B217</f>
        <v>0.10602024529966281</v>
      </c>
      <c r="D217" s="106">
        <f>(2*Table!$P$16*0.147)/Table!A217</f>
        <v>5.5214838308310338E-2</v>
      </c>
      <c r="E217" s="41">
        <f>(Table!A217/Table!$P$16*(Table!K$138/Table!K$139)^0.5)*0.217</f>
        <v>18.984973860772552</v>
      </c>
      <c r="F217" s="79">
        <f>Table!A217*Table!$P$9/Table!$P$16</f>
        <v>372.72589453372575</v>
      </c>
      <c r="G217" s="79">
        <f>Table!A217*Table!$Q$9/Table!$P$16</f>
        <v>127.79173526870596</v>
      </c>
      <c r="H217" s="79">
        <f>ABS(Table!A217*Table!$R$9/Table!$P$16)</f>
        <v>161.39504665724297</v>
      </c>
      <c r="I217" s="79">
        <f>$F217*(Table!$P$10/Table!$P$9)/(Table!$P$12-Table!$P$14)</f>
        <v>799.49784327268515</v>
      </c>
      <c r="J217" s="79">
        <f>$H217*(Table!$R$10/Table!$R$9)/(Table!$P$12-Table!$P$13)</f>
        <v>1325.0824848706316</v>
      </c>
    </row>
    <row r="218" spans="1:10" x14ac:dyDescent="0.2">
      <c r="A218" s="79">
        <v>2158.394775390625</v>
      </c>
      <c r="B218" s="72">
        <v>0.90166828897224149</v>
      </c>
      <c r="C218" s="72">
        <f>1-Table!B218</f>
        <v>9.8331711027758506E-2</v>
      </c>
      <c r="D218" s="106">
        <f>(2*Table!$P$16*0.147)/Table!A218</f>
        <v>5.0607181962144351E-2</v>
      </c>
      <c r="E218" s="41">
        <f>(Table!A218/Table!$P$16*(Table!K$138/Table!K$139)^0.5)*0.217</f>
        <v>20.71350787313504</v>
      </c>
      <c r="F218" s="79">
        <f>Table!A218*Table!$P$9/Table!$P$16</f>
        <v>406.66164765693611</v>
      </c>
      <c r="G218" s="79">
        <f>Table!A218*Table!$Q$9/Table!$P$16</f>
        <v>139.42685062523523</v>
      </c>
      <c r="H218" s="79">
        <f>ABS(Table!A218*Table!$R$9/Table!$P$16)</f>
        <v>176.08965880787161</v>
      </c>
      <c r="I218" s="79">
        <f>$F218*(Table!$P$10/Table!$P$9)/(Table!$P$12-Table!$P$14)</f>
        <v>872.29010651423459</v>
      </c>
      <c r="J218" s="79">
        <f>$H218*(Table!$R$10/Table!$R$9)/(Table!$P$12-Table!$P$13)</f>
        <v>1445.7279048265318</v>
      </c>
    </row>
    <row r="219" spans="1:10" x14ac:dyDescent="0.2">
      <c r="A219" s="79">
        <v>2368.03857421875</v>
      </c>
      <c r="B219" s="72">
        <v>0.90948411422123165</v>
      </c>
      <c r="C219" s="72">
        <f>1-Table!B219</f>
        <v>9.0515885778768346E-2</v>
      </c>
      <c r="D219" s="106">
        <f>(2*Table!$P$16*0.147)/Table!A219</f>
        <v>4.6126899423659808E-2</v>
      </c>
      <c r="E219" s="41">
        <f>(Table!A219/Table!$P$16*(Table!K$138/Table!K$139)^0.5)*0.217</f>
        <v>22.725400473641546</v>
      </c>
      <c r="F219" s="79">
        <f>Table!A219*Table!$P$9/Table!$P$16</f>
        <v>446.1604889368291</v>
      </c>
      <c r="G219" s="79">
        <f>Table!A219*Table!$Q$9/Table!$P$16</f>
        <v>152.9693104926271</v>
      </c>
      <c r="H219" s="79">
        <f>ABS(Table!A219*Table!$R$9/Table!$P$16)</f>
        <v>193.19315879209</v>
      </c>
      <c r="I219" s="79">
        <f>$F219*(Table!$P$10/Table!$P$9)/(Table!$P$12-Table!$P$14)</f>
        <v>957.01520578470434</v>
      </c>
      <c r="J219" s="79">
        <f>$H219*(Table!$R$10/Table!$R$9)/(Table!$P$12-Table!$P$13)</f>
        <v>1586.1507289990966</v>
      </c>
    </row>
    <row r="220" spans="1:10" x14ac:dyDescent="0.2">
      <c r="A220" s="79">
        <v>2588.29150390625</v>
      </c>
      <c r="B220" s="72">
        <v>0.91623446052752722</v>
      </c>
      <c r="C220" s="72">
        <f>1-Table!B220</f>
        <v>8.3765539472472783E-2</v>
      </c>
      <c r="D220" s="106">
        <f>(2*Table!$P$16*0.147)/Table!A220</f>
        <v>4.2201690566725077E-2</v>
      </c>
      <c r="E220" s="41">
        <f>(Table!A220/Table!$P$16*(Table!K$138/Table!K$139)^0.5)*0.217</f>
        <v>24.83910592047642</v>
      </c>
      <c r="F220" s="79">
        <f>Table!A220*Table!$P$9/Table!$P$16</f>
        <v>487.65818913014795</v>
      </c>
      <c r="G220" s="79">
        <f>Table!A220*Table!$Q$9/Table!$P$16</f>
        <v>167.19709341605073</v>
      </c>
      <c r="H220" s="79">
        <f>ABS(Table!A220*Table!$R$9/Table!$P$16)</f>
        <v>211.16219007511231</v>
      </c>
      <c r="I220" s="79">
        <f>$F220*(Table!$P$10/Table!$P$9)/(Table!$P$12-Table!$P$14)</f>
        <v>1046.0278617120291</v>
      </c>
      <c r="J220" s="79">
        <f>$H220*(Table!$R$10/Table!$R$9)/(Table!$P$12-Table!$P$13)</f>
        <v>1733.6797214705441</v>
      </c>
    </row>
    <row r="221" spans="1:10" x14ac:dyDescent="0.2">
      <c r="A221" s="79">
        <v>2829.26611328125</v>
      </c>
      <c r="B221" s="72">
        <v>0.92250231829109708</v>
      </c>
      <c r="C221" s="72">
        <f>1-Table!B221</f>
        <v>7.7497681708902921E-2</v>
      </c>
      <c r="D221" s="106">
        <f>(2*Table!$P$16*0.147)/Table!A221</f>
        <v>3.8607282868013751E-2</v>
      </c>
      <c r="E221" s="41">
        <f>(Table!A221/Table!$P$16*(Table!K$138/Table!K$139)^0.5)*0.217</f>
        <v>27.151671501817464</v>
      </c>
      <c r="F221" s="79">
        <f>Table!A221*Table!$P$9/Table!$P$16</f>
        <v>533.06004647767099</v>
      </c>
      <c r="G221" s="79">
        <f>Table!A221*Table!$Q$9/Table!$P$16</f>
        <v>182.76344450663004</v>
      </c>
      <c r="H221" s="79">
        <f>ABS(Table!A221*Table!$R$9/Table!$P$16)</f>
        <v>230.8217709960883</v>
      </c>
      <c r="I221" s="79">
        <f>$F221*(Table!$P$10/Table!$P$9)/(Table!$P$12-Table!$P$14)</f>
        <v>1143.4149431095475</v>
      </c>
      <c r="J221" s="79">
        <f>$H221*(Table!$R$10/Table!$R$9)/(Table!$P$12-Table!$P$13)</f>
        <v>1895.0884318233846</v>
      </c>
    </row>
    <row r="222" spans="1:10" x14ac:dyDescent="0.2">
      <c r="A222" s="79">
        <v>3098.591552734375</v>
      </c>
      <c r="B222" s="72">
        <v>0.92875140660764355</v>
      </c>
      <c r="C222" s="72">
        <f>1-Table!B222</f>
        <v>7.1248593392356452E-2</v>
      </c>
      <c r="D222" s="106">
        <f>(2*Table!$P$16*0.147)/Table!A222</f>
        <v>3.5251589402915652E-2</v>
      </c>
      <c r="E222" s="41">
        <f>(Table!A222/Table!$P$16*(Table!K$138/Table!K$139)^0.5)*0.217</f>
        <v>29.736312029191907</v>
      </c>
      <c r="F222" s="79">
        <f>Table!A222*Table!$P$9/Table!$P$16</f>
        <v>583.80346386020915</v>
      </c>
      <c r="G222" s="79">
        <f>Table!A222*Table!$Q$9/Table!$P$16</f>
        <v>200.16118760921455</v>
      </c>
      <c r="H222" s="79">
        <f>ABS(Table!A222*Table!$R$9/Table!$P$16)</f>
        <v>252.79431526014579</v>
      </c>
      <c r="I222" s="79">
        <f>$F222*(Table!$P$10/Table!$P$9)/(Table!$P$12-Table!$P$14)</f>
        <v>1252.2596822398309</v>
      </c>
      <c r="J222" s="79">
        <f>$H222*(Table!$R$10/Table!$R$9)/(Table!$P$12-Table!$P$13)</f>
        <v>2075.4869889995543</v>
      </c>
    </row>
    <row r="223" spans="1:10" x14ac:dyDescent="0.2">
      <c r="A223" s="79">
        <v>3388.222412109375</v>
      </c>
      <c r="B223" s="72">
        <v>0.93464558174411139</v>
      </c>
      <c r="C223" s="72">
        <f>1-Table!B223</f>
        <v>6.5354418255888613E-2</v>
      </c>
      <c r="D223" s="106">
        <f>(2*Table!$P$16*0.147)/Table!A223</f>
        <v>3.2238225198543725E-2</v>
      </c>
      <c r="E223" s="41">
        <f>(Table!A223/Table!$P$16*(Table!K$138/Table!K$139)^0.5)*0.217</f>
        <v>32.515817963124306</v>
      </c>
      <c r="F223" s="79">
        <f>Table!A223*Table!$P$9/Table!$P$16</f>
        <v>638.37261118610354</v>
      </c>
      <c r="G223" s="79">
        <f>Table!A223*Table!$Q$9/Table!$P$16</f>
        <v>218.87060954952122</v>
      </c>
      <c r="H223" s="79">
        <f>ABS(Table!A223*Table!$R$9/Table!$P$16)</f>
        <v>276.42344918368588</v>
      </c>
      <c r="I223" s="79">
        <f>$F223*(Table!$P$10/Table!$P$9)/(Table!$P$12-Table!$P$14)</f>
        <v>1369.3106203048126</v>
      </c>
      <c r="J223" s="79">
        <f>$H223*(Table!$R$10/Table!$R$9)/(Table!$P$12-Table!$P$13)</f>
        <v>2269.4864464998832</v>
      </c>
    </row>
    <row r="224" spans="1:10" x14ac:dyDescent="0.2">
      <c r="A224" s="79">
        <v>3707.71044921875</v>
      </c>
      <c r="B224" s="72">
        <v>0.94023199482650766</v>
      </c>
      <c r="C224" s="72">
        <f>1-Table!B224</f>
        <v>5.9768005173492345E-2</v>
      </c>
      <c r="D224" s="106">
        <f>(2*Table!$P$16*0.147)/Table!A224</f>
        <v>2.9460304044872467E-2</v>
      </c>
      <c r="E224" s="41">
        <f>(Table!A224/Table!$P$16*(Table!K$138/Table!K$139)^0.5)*0.217</f>
        <v>35.581854838069866</v>
      </c>
      <c r="F224" s="79">
        <f>Table!A224*Table!$P$9/Table!$P$16</f>
        <v>698.56712845371749</v>
      </c>
      <c r="G224" s="79">
        <f>Table!A224*Table!$Q$9/Table!$P$16</f>
        <v>239.5087297555603</v>
      </c>
      <c r="H224" s="79">
        <f>ABS(Table!A224*Table!$R$9/Table!$P$16)</f>
        <v>302.48843974483333</v>
      </c>
      <c r="I224" s="79">
        <f>$F224*(Table!$P$10/Table!$P$9)/(Table!$P$12-Table!$P$14)</f>
        <v>1498.4279889612133</v>
      </c>
      <c r="J224" s="79">
        <f>$H224*(Table!$R$10/Table!$R$9)/(Table!$P$12-Table!$P$13)</f>
        <v>2483.4847269690745</v>
      </c>
    </row>
    <row r="225" spans="1:10" x14ac:dyDescent="0.2">
      <c r="A225" s="79">
        <v>4059.138671875</v>
      </c>
      <c r="B225" s="72">
        <v>0.94530264625554583</v>
      </c>
      <c r="C225" s="72">
        <f>1-Table!B225</f>
        <v>5.4697353744454169E-2</v>
      </c>
      <c r="D225" s="106">
        <f>(2*Table!$P$16*0.147)/Table!A225</f>
        <v>2.6909718039733618E-2</v>
      </c>
      <c r="E225" s="41">
        <f>(Table!A225/Table!$P$16*(Table!K$138/Table!K$139)^0.5)*0.217</f>
        <v>38.954412694412284</v>
      </c>
      <c r="F225" s="79">
        <f>Table!A225*Table!$P$9/Table!$P$16</f>
        <v>764.779473705839</v>
      </c>
      <c r="G225" s="79">
        <f>Table!A225*Table!$Q$9/Table!$P$16</f>
        <v>262.21010527057337</v>
      </c>
      <c r="H225" s="79">
        <f>ABS(Table!A225*Table!$R$9/Table!$P$16)</f>
        <v>331.15922626107488</v>
      </c>
      <c r="I225" s="79">
        <f>$F225*(Table!$P$10/Table!$P$9)/(Table!$P$12-Table!$P$14)</f>
        <v>1640.4536115526364</v>
      </c>
      <c r="J225" s="79">
        <f>$H225*(Table!$R$10/Table!$R$9)/(Table!$P$12-Table!$P$13)</f>
        <v>2718.8770628988077</v>
      </c>
    </row>
    <row r="226" spans="1:10" x14ac:dyDescent="0.2">
      <c r="A226" s="79">
        <v>4436.59912109375</v>
      </c>
      <c r="B226" s="72">
        <v>0.95072297817034124</v>
      </c>
      <c r="C226" s="72">
        <f>1-Table!B226</f>
        <v>4.9277021829658763E-2</v>
      </c>
      <c r="D226" s="106">
        <f>(2*Table!$P$16*0.147)/Table!A226</f>
        <v>2.4620272006321504E-2</v>
      </c>
      <c r="E226" s="41">
        <f>(Table!A226/Table!$P$16*(Table!K$138/Table!K$139)^0.5)*0.217</f>
        <v>42.576794510674183</v>
      </c>
      <c r="F226" s="79">
        <f>Table!A226*Table!$P$9/Table!$P$16</f>
        <v>835.89653252879873</v>
      </c>
      <c r="G226" s="79">
        <f>Table!A226*Table!$Q$9/Table!$P$16</f>
        <v>286.5930968670167</v>
      </c>
      <c r="H226" s="79">
        <f>ABS(Table!A226*Table!$R$9/Table!$P$16)</f>
        <v>361.95381605263259</v>
      </c>
      <c r="I226" s="79">
        <f>$F226*(Table!$P$10/Table!$P$9)/(Table!$P$12-Table!$P$14)</f>
        <v>1792.999855274129</v>
      </c>
      <c r="J226" s="79">
        <f>$H226*(Table!$R$10/Table!$R$9)/(Table!$P$12-Table!$P$13)</f>
        <v>2971.7062073286743</v>
      </c>
    </row>
    <row r="227" spans="1:10" x14ac:dyDescent="0.2">
      <c r="A227" s="79">
        <v>4846.0673828125</v>
      </c>
      <c r="B227" s="72">
        <v>0.95519977567098169</v>
      </c>
      <c r="C227" s="72">
        <f>1-Table!B227</f>
        <v>4.4800224329018312E-2</v>
      </c>
      <c r="D227" s="106">
        <f>(2*Table!$P$16*0.147)/Table!A227</f>
        <v>2.2539983148344368E-2</v>
      </c>
      <c r="E227" s="41">
        <f>(Table!A227/Table!$P$16*(Table!K$138/Table!K$139)^0.5)*0.217</f>
        <v>46.506346305190206</v>
      </c>
      <c r="F227" s="79">
        <f>Table!A227*Table!$P$9/Table!$P$16</f>
        <v>913.04416088313098</v>
      </c>
      <c r="G227" s="79">
        <f>Table!A227*Table!$Q$9/Table!$P$16</f>
        <v>313.04371230278781</v>
      </c>
      <c r="H227" s="79">
        <f>ABS(Table!A227*Table!$R$9/Table!$P$16)</f>
        <v>395.35971905091873</v>
      </c>
      <c r="I227" s="79">
        <f>$F227*(Table!$P$10/Table!$P$9)/(Table!$P$12-Table!$P$14)</f>
        <v>1958.4816835759998</v>
      </c>
      <c r="J227" s="79">
        <f>$H227*(Table!$R$10/Table!$R$9)/(Table!$P$12-Table!$P$13)</f>
        <v>3245.9747048515483</v>
      </c>
    </row>
    <row r="228" spans="1:10" x14ac:dyDescent="0.2">
      <c r="A228" s="79">
        <v>5307.00390625</v>
      </c>
      <c r="B228" s="72">
        <v>0.9594825653419351</v>
      </c>
      <c r="C228" s="72">
        <f>1-Table!B228</f>
        <v>4.0517434658064899E-2</v>
      </c>
      <c r="D228" s="106">
        <f>(2*Table!$P$16*0.147)/Table!A228</f>
        <v>2.0582286931369272E-2</v>
      </c>
      <c r="E228" s="41">
        <f>(Table!A228/Table!$P$16*(Table!K$138/Table!K$139)^0.5)*0.217</f>
        <v>50.92982453822578</v>
      </c>
      <c r="F228" s="79">
        <f>Table!A228*Table!$P$9/Table!$P$16</f>
        <v>999.88888837392562</v>
      </c>
      <c r="G228" s="79">
        <f>Table!A228*Table!$Q$9/Table!$P$16</f>
        <v>342.8190474424888</v>
      </c>
      <c r="H228" s="79">
        <f>ABS(Table!A228*Table!$R$9/Table!$P$16)</f>
        <v>432.96458914680125</v>
      </c>
      <c r="I228" s="79">
        <f>$F228*(Table!$P$10/Table!$P$9)/(Table!$P$12-Table!$P$14)</f>
        <v>2144.763810325881</v>
      </c>
      <c r="J228" s="79">
        <f>$H228*(Table!$R$10/Table!$R$9)/(Table!$P$12-Table!$P$13)</f>
        <v>3554.7174806798121</v>
      </c>
    </row>
    <row r="229" spans="1:10" x14ac:dyDescent="0.2">
      <c r="A229" s="79">
        <v>5806.4521484375</v>
      </c>
      <c r="B229" s="72">
        <v>0.96389719615894953</v>
      </c>
      <c r="C229" s="72">
        <f>1-Table!B229</f>
        <v>3.6102803841050468E-2</v>
      </c>
      <c r="D229" s="106">
        <f>(2*Table!$P$16*0.147)/Table!A229</f>
        <v>1.8811879328709979E-2</v>
      </c>
      <c r="E229" s="41">
        <f>(Table!A229/Table!$P$16*(Table!K$138/Table!K$139)^0.5)*0.217</f>
        <v>55.722888909363327</v>
      </c>
      <c r="F229" s="79">
        <f>Table!A229*Table!$P$9/Table!$P$16</f>
        <v>1093.9895818166121</v>
      </c>
      <c r="G229" s="79">
        <f>Table!A229*Table!$Q$9/Table!$P$16</f>
        <v>375.08214233712414</v>
      </c>
      <c r="H229" s="79">
        <f>ABS(Table!A229*Table!$R$9/Table!$P$16)</f>
        <v>473.71138466435031</v>
      </c>
      <c r="I229" s="79">
        <f>$F229*(Table!$P$10/Table!$P$9)/(Table!$P$12-Table!$P$14)</f>
        <v>2346.6099996066332</v>
      </c>
      <c r="J229" s="79">
        <f>$H229*(Table!$R$10/Table!$R$9)/(Table!$P$12-Table!$P$13)</f>
        <v>3889.2560317270127</v>
      </c>
    </row>
    <row r="230" spans="1:10" x14ac:dyDescent="0.2">
      <c r="A230" s="79">
        <v>6356.62158203125</v>
      </c>
      <c r="B230" s="72">
        <v>0.96813977371158311</v>
      </c>
      <c r="C230" s="72">
        <f>1-Table!B230</f>
        <v>3.1860226288416893E-2</v>
      </c>
      <c r="D230" s="106">
        <f>(2*Table!$P$16*0.147)/Table!A230</f>
        <v>1.7183699821475083E-2</v>
      </c>
      <c r="E230" s="41">
        <f>(Table!A230/Table!$P$16*(Table!K$138/Table!K$139)^0.5)*0.217</f>
        <v>61.002710295254126</v>
      </c>
      <c r="F230" s="79">
        <f>Table!A230*Table!$P$9/Table!$P$16</f>
        <v>1197.646619401512</v>
      </c>
      <c r="G230" s="79">
        <f>Table!A230*Table!$Q$9/Table!$P$16</f>
        <v>410.6216980805184</v>
      </c>
      <c r="H230" s="79">
        <f>ABS(Table!A230*Table!$R$9/Table!$P$16)</f>
        <v>518.59619857913117</v>
      </c>
      <c r="I230" s="79">
        <f>$F230*(Table!$P$10/Table!$P$9)/(Table!$P$12-Table!$P$14)</f>
        <v>2568.9545675708109</v>
      </c>
      <c r="J230" s="79">
        <f>$H230*(Table!$R$10/Table!$R$9)/(Table!$P$12-Table!$P$13)</f>
        <v>4257.7684612408129</v>
      </c>
    </row>
    <row r="231" spans="1:10" x14ac:dyDescent="0.2">
      <c r="A231" s="79">
        <v>6946.20654296875</v>
      </c>
      <c r="B231" s="72">
        <v>0.97125208929073503</v>
      </c>
      <c r="C231" s="72">
        <f>1-Table!B231</f>
        <v>2.8747910709264968E-2</v>
      </c>
      <c r="D231" s="106">
        <f>(2*Table!$P$16*0.147)/Table!A231</f>
        <v>1.5725169769808048E-2</v>
      </c>
      <c r="E231" s="41">
        <f>(Table!A231/Table!$P$16*(Table!K$138/Table!K$139)^0.5)*0.217</f>
        <v>66.660791416234758</v>
      </c>
      <c r="F231" s="79">
        <f>Table!A231*Table!$P$9/Table!$P$16</f>
        <v>1308.7299088823263</v>
      </c>
      <c r="G231" s="79">
        <f>Table!A231*Table!$Q$9/Table!$P$16</f>
        <v>448.70739733108331</v>
      </c>
      <c r="H231" s="79">
        <f>ABS(Table!A231*Table!$R$9/Table!$P$16)</f>
        <v>566.69667389229414</v>
      </c>
      <c r="I231" s="79">
        <f>$F231*(Table!$P$10/Table!$P$9)/(Table!$P$12-Table!$P$14)</f>
        <v>2807.2284617810519</v>
      </c>
      <c r="J231" s="79">
        <f>$H231*(Table!$R$10/Table!$R$9)/(Table!$P$12-Table!$P$13)</f>
        <v>4652.6820516608705</v>
      </c>
    </row>
    <row r="232" spans="1:10" x14ac:dyDescent="0.2">
      <c r="A232" s="79">
        <v>7605.62109375</v>
      </c>
      <c r="B232" s="72">
        <v>0.97467808214362639</v>
      </c>
      <c r="C232" s="72">
        <f>1-Table!B232</f>
        <v>2.532191785637361E-2</v>
      </c>
      <c r="D232" s="106">
        <f>(2*Table!$P$16*0.147)/Table!A232</f>
        <v>1.4361782660208539E-2</v>
      </c>
      <c r="E232" s="41">
        <f>(Table!A232/Table!$P$16*(Table!K$138/Table!K$139)^0.5)*0.217</f>
        <v>72.989007479857904</v>
      </c>
      <c r="F232" s="79">
        <f>Table!A232*Table!$P$9/Table!$P$16</f>
        <v>1432.9697424693634</v>
      </c>
      <c r="G232" s="79">
        <f>Table!A232*Table!$Q$9/Table!$P$16</f>
        <v>491.30391170378175</v>
      </c>
      <c r="H232" s="79">
        <f>ABS(Table!A232*Table!$R$9/Table!$P$16)</f>
        <v>620.49409991645678</v>
      </c>
      <c r="I232" s="79">
        <f>$F232*(Table!$P$10/Table!$P$9)/(Table!$P$12-Table!$P$14)</f>
        <v>3073.7231713199562</v>
      </c>
      <c r="J232" s="79">
        <f>$H232*(Table!$R$10/Table!$R$9)/(Table!$P$12-Table!$P$13)</f>
        <v>5094.3686364241103</v>
      </c>
    </row>
    <row r="233" spans="1:10" x14ac:dyDescent="0.2">
      <c r="A233" s="79">
        <v>8316.7763671875</v>
      </c>
      <c r="B233" s="72">
        <v>0.97757272901441916</v>
      </c>
      <c r="C233" s="72">
        <f>1-Table!B233</f>
        <v>2.2427270985580838E-2</v>
      </c>
      <c r="D233" s="106">
        <f>(2*Table!$P$16*0.147)/Table!A233</f>
        <v>1.3133727819745821E-2</v>
      </c>
      <c r="E233" s="41">
        <f>(Table!A233/Table!$P$16*(Table!K$138/Table!K$139)^0.5)*0.217</f>
        <v>79.813764713021257</v>
      </c>
      <c r="F233" s="79">
        <f>Table!A233*Table!$P$9/Table!$P$16</f>
        <v>1566.9580093672359</v>
      </c>
      <c r="G233" s="79">
        <f>Table!A233*Table!$Q$9/Table!$P$16</f>
        <v>537.24274606876656</v>
      </c>
      <c r="H233" s="79">
        <f>ABS(Table!A233*Table!$R$9/Table!$P$16)</f>
        <v>678.51272138776039</v>
      </c>
      <c r="I233" s="79">
        <f>$F233*(Table!$P$10/Table!$P$9)/(Table!$P$12-Table!$P$14)</f>
        <v>3361.1282912210127</v>
      </c>
      <c r="J233" s="79">
        <f>$H233*(Table!$R$10/Table!$R$9)/(Table!$P$12-Table!$P$13)</f>
        <v>5570.7119982574732</v>
      </c>
    </row>
    <row r="234" spans="1:10" x14ac:dyDescent="0.2">
      <c r="A234" s="79">
        <v>9097.396484375</v>
      </c>
      <c r="B234" s="72">
        <v>0.98023918491109718</v>
      </c>
      <c r="C234" s="72">
        <f>1-Table!B234</f>
        <v>1.9760815088902817E-2</v>
      </c>
      <c r="D234" s="106">
        <f>(2*Table!$P$16*0.147)/Table!A234</f>
        <v>1.2006762300834169E-2</v>
      </c>
      <c r="E234" s="41">
        <f>(Table!A234/Table!$P$16*(Table!K$138/Table!K$139)^0.5)*0.217</f>
        <v>87.305156523105936</v>
      </c>
      <c r="F234" s="79">
        <f>Table!A234*Table!$P$9/Table!$P$16</f>
        <v>1714.0340988153155</v>
      </c>
      <c r="G234" s="79">
        <f>Table!A234*Table!$Q$9/Table!$P$16</f>
        <v>587.66883387953681</v>
      </c>
      <c r="H234" s="79">
        <f>ABS(Table!A234*Table!$R$9/Table!$P$16)</f>
        <v>742.19853626341512</v>
      </c>
      <c r="I234" s="79">
        <f>$F234*(Table!$P$10/Table!$P$9)/(Table!$P$12-Table!$P$14)</f>
        <v>3676.6068185656709</v>
      </c>
      <c r="J234" s="79">
        <f>$H234*(Table!$R$10/Table!$R$9)/(Table!$P$12-Table!$P$13)</f>
        <v>6093.584041571552</v>
      </c>
    </row>
    <row r="235" spans="1:10" x14ac:dyDescent="0.2">
      <c r="A235" s="79">
        <v>9956.7275390625</v>
      </c>
      <c r="B235" s="72">
        <v>0.98302206825643246</v>
      </c>
      <c r="C235" s="72">
        <f>1-Table!B235</f>
        <v>1.6977931743567543E-2</v>
      </c>
      <c r="D235" s="106">
        <f>(2*Table!$P$16*0.147)/Table!A235</f>
        <v>1.0970499766695422E-2</v>
      </c>
      <c r="E235" s="41">
        <f>(Table!A235/Table!$P$16*(Table!K$138/Table!K$139)^0.5)*0.217</f>
        <v>95.551915072490203</v>
      </c>
      <c r="F235" s="79">
        <f>Table!A235*Table!$P$9/Table!$P$16</f>
        <v>1875.9400608600702</v>
      </c>
      <c r="G235" s="79">
        <f>Table!A235*Table!$Q$9/Table!$P$16</f>
        <v>643.17944943773841</v>
      </c>
      <c r="H235" s="79">
        <f>ABS(Table!A235*Table!$R$9/Table!$P$16)</f>
        <v>812.30587434087352</v>
      </c>
      <c r="I235" s="79">
        <f>$F235*(Table!$P$10/Table!$P$9)/(Table!$P$12-Table!$P$14)</f>
        <v>4023.8954544403059</v>
      </c>
      <c r="J235" s="79">
        <f>$H235*(Table!$R$10/Table!$R$9)/(Table!$P$12-Table!$P$13)</f>
        <v>6669.1779502534764</v>
      </c>
    </row>
    <row r="236" spans="1:10" x14ac:dyDescent="0.2">
      <c r="A236" s="79">
        <v>10896.4423828125</v>
      </c>
      <c r="B236" s="72">
        <v>0.98530153228175543</v>
      </c>
      <c r="C236" s="72">
        <f>1-Table!B236</f>
        <v>1.4698467718244568E-2</v>
      </c>
      <c r="D236" s="106">
        <f>(2*Table!$P$16*0.147)/Table!A236</f>
        <v>1.0024398175741231E-2</v>
      </c>
      <c r="E236" s="41">
        <f>(Table!A236/Table!$P$16*(Table!K$138/Table!K$139)^0.5)*0.217</f>
        <v>104.57009424733312</v>
      </c>
      <c r="F236" s="79">
        <f>Table!A236*Table!$P$9/Table!$P$16</f>
        <v>2052.9910762925433</v>
      </c>
      <c r="G236" s="79">
        <f>Table!A236*Table!$Q$9/Table!$P$16</f>
        <v>703.88265472887201</v>
      </c>
      <c r="H236" s="79">
        <f>ABS(Table!A236*Table!$R$9/Table!$P$16)</f>
        <v>888.97121290604969</v>
      </c>
      <c r="I236" s="79">
        <f>$F236*(Table!$P$10/Table!$P$9)/(Table!$P$12-Table!$P$14)</f>
        <v>4403.6702623177689</v>
      </c>
      <c r="J236" s="79">
        <f>$H236*(Table!$R$10/Table!$R$9)/(Table!$P$12-Table!$P$13)</f>
        <v>7298.6142274716703</v>
      </c>
    </row>
    <row r="237" spans="1:10" x14ac:dyDescent="0.2">
      <c r="A237" s="79">
        <v>11895.58984375</v>
      </c>
      <c r="B237" s="72">
        <v>0.98765840605677191</v>
      </c>
      <c r="C237" s="72">
        <f>1-Table!B237</f>
        <v>1.2341593943228091E-2</v>
      </c>
      <c r="D237" s="106">
        <f>(2*Table!$P$16*0.147)/Table!A237</f>
        <v>9.1824179026923289E-3</v>
      </c>
      <c r="E237" s="41">
        <f>(Table!A237/Table!$P$16*(Table!K$138/Table!K$139)^0.5)*0.217</f>
        <v>114.15863154112185</v>
      </c>
      <c r="F237" s="79">
        <f>Table!A237*Table!$P$9/Table!$P$16</f>
        <v>2241.2397494962456</v>
      </c>
      <c r="G237" s="79">
        <f>Table!A237*Table!$Q$9/Table!$P$16</f>
        <v>768.42505697014144</v>
      </c>
      <c r="H237" s="79">
        <f>ABS(Table!A237*Table!$R$9/Table!$P$16)</f>
        <v>970.48527951761025</v>
      </c>
      <c r="I237" s="79">
        <f>$F237*(Table!$P$10/Table!$P$9)/(Table!$P$12-Table!$P$14)</f>
        <v>4807.4640701335175</v>
      </c>
      <c r="J237" s="79">
        <f>$H237*(Table!$R$10/Table!$R$9)/(Table!$P$12-Table!$P$13)</f>
        <v>7967.8594377472091</v>
      </c>
    </row>
    <row r="238" spans="1:10" x14ac:dyDescent="0.2">
      <c r="A238" s="79">
        <v>12996.1123046875</v>
      </c>
      <c r="B238" s="72">
        <v>0.98926558261598418</v>
      </c>
      <c r="C238" s="72">
        <f>1-Table!B238</f>
        <v>1.0734417384015815E-2</v>
      </c>
      <c r="D238" s="106">
        <f>(2*Table!$P$16*0.147)/Table!A238</f>
        <v>8.4048425085506036E-3</v>
      </c>
      <c r="E238" s="41">
        <f>(Table!A238/Table!$P$16*(Table!K$138/Table!K$139)^0.5)*0.217</f>
        <v>124.72003621050878</v>
      </c>
      <c r="F238" s="79">
        <f>Table!A238*Table!$P$9/Table!$P$16</f>
        <v>2448.5884154358741</v>
      </c>
      <c r="G238" s="79">
        <f>Table!A238*Table!$Q$9/Table!$P$16</f>
        <v>839.51602814944249</v>
      </c>
      <c r="H238" s="79">
        <f>ABS(Table!A238*Table!$R$9/Table!$P$16)</f>
        <v>1060.2698855898759</v>
      </c>
      <c r="I238" s="79">
        <f>$F238*(Table!$P$10/Table!$P$9)/(Table!$P$12-Table!$P$14)</f>
        <v>5252.2274033373542</v>
      </c>
      <c r="J238" s="79">
        <f>$H238*(Table!$R$10/Table!$R$9)/(Table!$P$12-Table!$P$13)</f>
        <v>8705.0072708528387</v>
      </c>
    </row>
    <row r="239" spans="1:10" x14ac:dyDescent="0.2">
      <c r="A239" s="79">
        <v>14296.1533203125</v>
      </c>
      <c r="B239" s="72">
        <v>0.99125241389907881</v>
      </c>
      <c r="C239" s="72">
        <f>1-Table!B239</f>
        <v>8.7475861009211897E-3</v>
      </c>
      <c r="D239" s="106">
        <f>(2*Table!$P$16*0.147)/Table!A239</f>
        <v>7.640536212572417E-3</v>
      </c>
      <c r="E239" s="41">
        <f>(Table!A239/Table!$P$16*(Table!K$138/Table!K$139)^0.5)*0.217</f>
        <v>137.19616435887932</v>
      </c>
      <c r="F239" s="79">
        <f>Table!A239*Table!$P$9/Table!$P$16</f>
        <v>2693.5282324996824</v>
      </c>
      <c r="G239" s="79">
        <f>Table!A239*Table!$Q$9/Table!$P$16</f>
        <v>923.49539399989101</v>
      </c>
      <c r="H239" s="79">
        <f>ABS(Table!A239*Table!$R$9/Table!$P$16)</f>
        <v>1166.3319375776614</v>
      </c>
      <c r="I239" s="79">
        <f>$F239*(Table!$P$10/Table!$P$9)/(Table!$P$12-Table!$P$14)</f>
        <v>5777.6238363356561</v>
      </c>
      <c r="J239" s="79">
        <f>$H239*(Table!$R$10/Table!$R$9)/(Table!$P$12-Table!$P$13)</f>
        <v>9575.7958750218477</v>
      </c>
    </row>
    <row r="240" spans="1:10" x14ac:dyDescent="0.2">
      <c r="A240" s="79">
        <v>15595.4013671875</v>
      </c>
      <c r="B240" s="72">
        <v>0.99284440426933573</v>
      </c>
      <c r="C240" s="72">
        <f>1-Table!B240</f>
        <v>7.1555957306642659E-3</v>
      </c>
      <c r="D240" s="106">
        <f>(2*Table!$P$16*0.147)/Table!A240</f>
        <v>7.0040055124297078E-3</v>
      </c>
      <c r="E240" s="41">
        <f>(Table!A240/Table!$P$16*(Table!K$138/Table!K$139)^0.5)*0.217</f>
        <v>149.66468260908226</v>
      </c>
      <c r="F240" s="79">
        <f>Table!A240*Table!$P$9/Table!$P$16</f>
        <v>2938.3186468767844</v>
      </c>
      <c r="G240" s="79">
        <f>Table!A240*Table!$Q$9/Table!$P$16</f>
        <v>1007.4235360720404</v>
      </c>
      <c r="H240" s="79">
        <f>ABS(Table!A240*Table!$R$9/Table!$P$16)</f>
        <v>1272.3292963044064</v>
      </c>
      <c r="I240" s="79">
        <f>$F240*(Table!$P$10/Table!$P$9)/(Table!$P$12-Table!$P$14)</f>
        <v>6302.6998002505043</v>
      </c>
      <c r="J240" s="79">
        <f>$H240*(Table!$R$10/Table!$R$9)/(Table!$P$12-Table!$P$13)</f>
        <v>10446.053335832563</v>
      </c>
    </row>
    <row r="241" spans="1:11" x14ac:dyDescent="0.2">
      <c r="A241" s="79">
        <v>17096.5859375</v>
      </c>
      <c r="B241" s="72">
        <v>0.99464416673043043</v>
      </c>
      <c r="C241" s="72">
        <f>1-Table!B241</f>
        <v>5.3558332695695654E-3</v>
      </c>
      <c r="D241" s="106">
        <f>(2*Table!$P$16*0.147)/Table!A241</f>
        <v>6.389011089327907E-3</v>
      </c>
      <c r="E241" s="41">
        <f>(Table!A241/Table!$P$16*(Table!K$138/Table!K$139)^0.5)*0.217</f>
        <v>164.07112890460263</v>
      </c>
      <c r="F241" s="79">
        <f>Table!A241*Table!$P$9/Table!$P$16</f>
        <v>3221.1557801764457</v>
      </c>
      <c r="G241" s="79">
        <f>Table!A241*Table!$Q$9/Table!$P$16</f>
        <v>1104.3962674890672</v>
      </c>
      <c r="H241" s="79">
        <f>ABS(Table!A241*Table!$R$9/Table!$P$16)</f>
        <v>1394.8013675899426</v>
      </c>
      <c r="I241" s="79">
        <f>$F241*(Table!$P$10/Table!$P$9)/(Table!$P$12-Table!$P$14)</f>
        <v>6909.3860578645354</v>
      </c>
      <c r="J241" s="79">
        <f>$H241*(Table!$R$10/Table!$R$9)/(Table!$P$12-Table!$P$13)</f>
        <v>11451.571162479</v>
      </c>
    </row>
    <row r="242" spans="1:11" x14ac:dyDescent="0.2">
      <c r="A242" s="79">
        <v>18695.119140625</v>
      </c>
      <c r="B242" s="72">
        <v>0.99556460903703536</v>
      </c>
      <c r="C242" s="72">
        <f>1-Table!B242</f>
        <v>4.435390962964636E-3</v>
      </c>
      <c r="D242" s="106">
        <f>(2*Table!$P$16*0.147)/Table!A242</f>
        <v>5.8427162898884496E-3</v>
      </c>
      <c r="E242" s="41">
        <f>(Table!A242/Table!$P$16*(Table!K$138/Table!K$139)^0.5)*0.217</f>
        <v>179.41180266174931</v>
      </c>
      <c r="F242" s="79">
        <f>Table!A242*Table!$P$9/Table!$P$16</f>
        <v>3522.3343011907418</v>
      </c>
      <c r="G242" s="79">
        <f>Table!A242*Table!$Q$9/Table!$P$16</f>
        <v>1207.6574746939687</v>
      </c>
      <c r="H242" s="79">
        <f>ABS(Table!A242*Table!$R$9/Table!$P$16)</f>
        <v>1525.2154927262457</v>
      </c>
      <c r="I242" s="79">
        <f>$F242*(Table!$P$10/Table!$P$9)/(Table!$P$12-Table!$P$14)</f>
        <v>7555.4146314687741</v>
      </c>
      <c r="J242" s="79">
        <f>$H242*(Table!$R$10/Table!$R$9)/(Table!$P$12-Table!$P$13)</f>
        <v>12522.294685765562</v>
      </c>
    </row>
    <row r="243" spans="1:11" x14ac:dyDescent="0.2">
      <c r="A243" s="79">
        <v>20395.5078125</v>
      </c>
      <c r="B243" s="72">
        <v>0.99630816352472273</v>
      </c>
      <c r="C243" s="72">
        <f>1-Table!B243</f>
        <v>3.6918364752772659E-3</v>
      </c>
      <c r="D243" s="106">
        <f>(2*Table!$P$16*0.147)/Table!A243</f>
        <v>5.3556046825855444E-3</v>
      </c>
      <c r="E243" s="41">
        <f>(Table!A243/Table!$P$16*(Table!K$138/Table!K$139)^0.5)*0.217</f>
        <v>195.72995471801443</v>
      </c>
      <c r="F243" s="79">
        <f>Table!A243*Table!$P$9/Table!$P$16</f>
        <v>3842.7033397215791</v>
      </c>
      <c r="G243" s="79">
        <f>Table!A243*Table!$Q$9/Table!$P$16</f>
        <v>1317.4982879045415</v>
      </c>
      <c r="H243" s="79">
        <f>ABS(Table!A243*Table!$R$9/Table!$P$16)</f>
        <v>1663.939355703096</v>
      </c>
      <c r="I243" s="79">
        <f>$F243*(Table!$P$10/Table!$P$9)/(Table!$P$12-Table!$P$14)</f>
        <v>8242.6069063096948</v>
      </c>
      <c r="J243" s="79">
        <f>$H243*(Table!$R$10/Table!$R$9)/(Table!$P$12-Table!$P$13)</f>
        <v>13661.242657660883</v>
      </c>
    </row>
    <row r="244" spans="1:11" x14ac:dyDescent="0.2">
      <c r="A244" s="79">
        <v>22296.91015625</v>
      </c>
      <c r="B244" s="72">
        <v>0.99725249421844819</v>
      </c>
      <c r="C244" s="72">
        <f>1-Table!B244</f>
        <v>2.7475057815518067E-3</v>
      </c>
      <c r="D244" s="106">
        <f>(2*Table!$P$16*0.147)/Table!A244</f>
        <v>4.8988974875389599E-3</v>
      </c>
      <c r="E244" s="41">
        <f>(Table!A244/Table!$P$16*(Table!K$138/Table!K$139)^0.5)*0.217</f>
        <v>213.97717847259156</v>
      </c>
      <c r="F244" s="79">
        <f>Table!A244*Table!$P$9/Table!$P$16</f>
        <v>4200.9452233585507</v>
      </c>
      <c r="G244" s="79">
        <f>Table!A244*Table!$Q$9/Table!$P$16</f>
        <v>1440.3240765800745</v>
      </c>
      <c r="H244" s="79">
        <f>ABS(Table!A244*Table!$R$9/Table!$P$16)</f>
        <v>1819.0626416676989</v>
      </c>
      <c r="I244" s="79">
        <f>$F244*(Table!$P$10/Table!$P$9)/(Table!$P$12-Table!$P$14)</f>
        <v>9011.0365151406077</v>
      </c>
      <c r="J244" s="79">
        <f>$H244*(Table!$R$10/Table!$R$9)/(Table!$P$12-Table!$P$13)</f>
        <v>14934.832854414602</v>
      </c>
    </row>
    <row r="245" spans="1:11" x14ac:dyDescent="0.2">
      <c r="A245" s="79">
        <v>24397.017578125</v>
      </c>
      <c r="B245" s="72">
        <v>0.99786437819141094</v>
      </c>
      <c r="C245" s="72">
        <f>1-Table!B245</f>
        <v>2.135621808589061E-3</v>
      </c>
      <c r="D245" s="106">
        <f>(2*Table!$P$16*0.147)/Table!A245</f>
        <v>4.477197952354379E-3</v>
      </c>
      <c r="E245" s="41">
        <f>(Table!A245/Table!$P$16*(Table!K$138/Table!K$139)^0.5)*0.217</f>
        <v>234.13131900027349</v>
      </c>
      <c r="F245" s="79">
        <f>Table!A245*Table!$P$9/Table!$P$16</f>
        <v>4596.6249915704084</v>
      </c>
      <c r="G245" s="79">
        <f>Table!A245*Table!$Q$9/Table!$P$16</f>
        <v>1575.9857113955686</v>
      </c>
      <c r="H245" s="79">
        <f>ABS(Table!A245*Table!$R$9/Table!$P$16)</f>
        <v>1990.3970071852027</v>
      </c>
      <c r="I245" s="79">
        <f>$F245*(Table!$P$10/Table!$P$9)/(Table!$P$12-Table!$P$14)</f>
        <v>9859.7704666889949</v>
      </c>
      <c r="J245" s="79">
        <f>$H245*(Table!$R$10/Table!$R$9)/(Table!$P$12-Table!$P$13)</f>
        <v>16341.518942407245</v>
      </c>
    </row>
    <row r="246" spans="1:11" x14ac:dyDescent="0.2">
      <c r="A246" s="79">
        <v>26699.923828125</v>
      </c>
      <c r="B246" s="72">
        <v>0.99845140686634559</v>
      </c>
      <c r="C246" s="72">
        <f>1-Table!B246</f>
        <v>1.5485931336544079E-3</v>
      </c>
      <c r="D246" s="106">
        <f>(2*Table!$P$16*0.147)/Table!A246</f>
        <v>4.091033287116525E-3</v>
      </c>
      <c r="E246" s="41">
        <f>(Table!A246/Table!$P$16*(Table!K$138/Table!K$139)^0.5)*0.217</f>
        <v>256.23166286894042</v>
      </c>
      <c r="F246" s="79">
        <f>Table!A246*Table!$P$9/Table!$P$16</f>
        <v>5030.5139449269454</v>
      </c>
      <c r="G246" s="79">
        <f>Table!A246*Table!$Q$9/Table!$P$16</f>
        <v>1724.7476382606669</v>
      </c>
      <c r="H246" s="79">
        <f>ABS(Table!A246*Table!$R$9/Table!$P$16)</f>
        <v>2178.2764351993037</v>
      </c>
      <c r="I246" s="79">
        <f>$F246*(Table!$P$10/Table!$P$9)/(Table!$P$12-Table!$P$14)</f>
        <v>10790.463202331501</v>
      </c>
      <c r="J246" s="79">
        <f>$H246*(Table!$R$10/Table!$R$9)/(Table!$P$12-Table!$P$13)</f>
        <v>17884.042981931882</v>
      </c>
    </row>
    <row r="247" spans="1:11" x14ac:dyDescent="0.2">
      <c r="A247" s="79">
        <v>29296.9375</v>
      </c>
      <c r="B247" s="72">
        <v>0.99861578172058074</v>
      </c>
      <c r="C247" s="72">
        <f>1-Table!B247</f>
        <v>1.3842182794192581E-3</v>
      </c>
      <c r="D247" s="106">
        <f>(2*Table!$P$16*0.147)/Table!A247</f>
        <v>3.72838550597089E-3</v>
      </c>
      <c r="E247" s="41">
        <f>(Table!A247/Table!$P$16*(Table!K$138/Table!K$139)^0.5)*0.217</f>
        <v>281.15447298336295</v>
      </c>
      <c r="F247" s="79">
        <f>Table!A247*Table!$P$9/Table!$P$16</f>
        <v>5519.8154716141307</v>
      </c>
      <c r="G247" s="79">
        <f>Table!A247*Table!$Q$9/Table!$P$16</f>
        <v>1892.5081616962734</v>
      </c>
      <c r="H247" s="79">
        <f>ABS(Table!A247*Table!$R$9/Table!$P$16)</f>
        <v>2390.1502113101096</v>
      </c>
      <c r="I247" s="79">
        <f>$F247*(Table!$P$10/Table!$P$9)/(Table!$P$12-Table!$P$14)</f>
        <v>11840.016026628338</v>
      </c>
      <c r="J247" s="79">
        <f>$H247*(Table!$R$10/Table!$R$9)/(Table!$P$12-Table!$P$13)</f>
        <v>19623.564953284967</v>
      </c>
    </row>
    <row r="248" spans="1:11" x14ac:dyDescent="0.2">
      <c r="A248" s="79">
        <v>31994.310546875</v>
      </c>
      <c r="B248" s="72">
        <v>0.99954640503026793</v>
      </c>
      <c r="C248" s="72">
        <f>1-Table!B248</f>
        <v>4.5359496973207403E-4</v>
      </c>
      <c r="D248" s="106">
        <f>(2*Table!$P$16*0.147)/Table!A248</f>
        <v>3.4140531637430133E-3</v>
      </c>
      <c r="E248" s="41">
        <f>(Table!A248/Table!$P$16*(Table!K$138/Table!K$139)^0.5)*0.217</f>
        <v>307.0404038057797</v>
      </c>
      <c r="F248" s="79">
        <f>Table!A248*Table!$P$9/Table!$P$16</f>
        <v>6028.0256378424465</v>
      </c>
      <c r="G248" s="79">
        <f>Table!A248*Table!$Q$9/Table!$P$16</f>
        <v>2066.7516472602674</v>
      </c>
      <c r="H248" s="79">
        <f>ABS(Table!A248*Table!$R$9/Table!$P$16)</f>
        <v>2610.2116685177266</v>
      </c>
      <c r="I248" s="79">
        <f>$F248*(Table!$P$10/Table!$P$9)/(Table!$P$12-Table!$P$14)</f>
        <v>12930.127923299973</v>
      </c>
      <c r="J248" s="79">
        <f>$H248*(Table!$R$10/Table!$R$9)/(Table!$P$12-Table!$P$13)</f>
        <v>21430.309265334367</v>
      </c>
    </row>
    <row r="249" spans="1:11" x14ac:dyDescent="0.2">
      <c r="A249" s="79">
        <v>34990.04296875</v>
      </c>
      <c r="B249" s="72">
        <v>0.99982368095220453</v>
      </c>
      <c r="C249" s="72">
        <f>1-Table!B249</f>
        <v>1.7631904779547014E-4</v>
      </c>
      <c r="D249" s="106">
        <f>(2*Table!$P$16*0.147)/Table!A249</f>
        <v>3.1217531582310382E-3</v>
      </c>
      <c r="E249" s="41">
        <f>(Table!A249/Table!$P$16*(Table!K$138/Table!K$139)^0.5)*0.217</f>
        <v>335.78960567274754</v>
      </c>
      <c r="F249" s="79">
        <f>Table!A249*Table!$P$9/Table!$P$16</f>
        <v>6592.4494849111607</v>
      </c>
      <c r="G249" s="79">
        <f>Table!A249*Table!$Q$9/Table!$P$16</f>
        <v>2260.2683948266836</v>
      </c>
      <c r="H249" s="79">
        <f>ABS(Table!A249*Table!$R$9/Table!$P$16)</f>
        <v>2854.6143635493513</v>
      </c>
      <c r="I249" s="79">
        <f>$F249*(Table!$P$10/Table!$P$9)/(Table!$P$12-Table!$P$14)</f>
        <v>14140.818285952728</v>
      </c>
      <c r="J249" s="79">
        <f>$H249*(Table!$R$10/Table!$R$9)/(Table!$P$12-Table!$P$13)</f>
        <v>23436.899536529971</v>
      </c>
    </row>
    <row r="250" spans="1:11" x14ac:dyDescent="0.2">
      <c r="A250" s="79">
        <v>38289.6875</v>
      </c>
      <c r="B250" s="72">
        <v>0.99992116832250177</v>
      </c>
      <c r="C250" s="72">
        <f>1-Table!B250</f>
        <v>7.8831677498225616E-5</v>
      </c>
      <c r="D250" s="106">
        <f>(2*Table!$P$16*0.147)/Table!A250</f>
        <v>2.8527335759618057E-3</v>
      </c>
      <c r="E250" s="41">
        <f>(Table!A250/Table!$P$16*(Table!K$138/Table!K$139)^0.5)*0.217</f>
        <v>367.45536661503132</v>
      </c>
      <c r="F250" s="79">
        <f>Table!A250*Table!$P$9/Table!$P$16</f>
        <v>7214.1331996141298</v>
      </c>
      <c r="G250" s="79">
        <f>Table!A250*Table!$Q$9/Table!$P$16</f>
        <v>2473.4170970105588</v>
      </c>
      <c r="H250" s="79">
        <f>ABS(Table!A250*Table!$R$9/Table!$P$16)</f>
        <v>3123.8113085752757</v>
      </c>
      <c r="I250" s="79">
        <f>$F250*(Table!$P$10/Table!$P$9)/(Table!$P$12-Table!$P$14)</f>
        <v>15474.331187503498</v>
      </c>
      <c r="J250" s="79">
        <f>$H250*(Table!$R$10/Table!$R$9)/(Table!$P$12-Table!$P$13)</f>
        <v>25647.05507861474</v>
      </c>
    </row>
    <row r="251" spans="1:11" x14ac:dyDescent="0.2">
      <c r="A251" s="79">
        <v>41888.40234375</v>
      </c>
      <c r="B251" s="72">
        <v>1</v>
      </c>
      <c r="C251" s="72">
        <f>1-Table!B251</f>
        <v>0</v>
      </c>
      <c r="D251" s="106">
        <f>(2*Table!$P$16*0.147)/Table!A251</f>
        <v>2.6076496364782664E-3</v>
      </c>
      <c r="E251" s="41">
        <f>(Table!A251/Table!$P$16*(Table!K$138/Table!K$139)^0.5)*0.217</f>
        <v>401.99122126918883</v>
      </c>
      <c r="F251" s="79">
        <f>Table!A251*Table!$P$9/Table!$P$16</f>
        <v>7892.1645423938544</v>
      </c>
      <c r="G251" s="79">
        <f>Table!A251*Table!$Q$9/Table!$P$16</f>
        <v>2705.8849859636071</v>
      </c>
      <c r="H251" s="79">
        <f>ABS(Table!A251*Table!$R$9/Table!$P$16)</f>
        <v>3417.4074922799341</v>
      </c>
      <c r="I251" s="79">
        <f>$F251*(Table!$P$10/Table!$P$9)/(Table!$P$12-Table!$P$14)</f>
        <v>16928.709872144693</v>
      </c>
      <c r="J251" s="79">
        <f>$H251*(Table!$R$10/Table!$R$9)/(Table!$P$12-Table!$P$13)</f>
        <v>28057.532777339351</v>
      </c>
    </row>
    <row r="252" spans="1:11" x14ac:dyDescent="0.2">
      <c r="A252" s="79">
        <v>45782.06640625</v>
      </c>
      <c r="B252" s="72">
        <v>1</v>
      </c>
      <c r="C252" s="72">
        <f>1-Table!B252</f>
        <v>0</v>
      </c>
      <c r="D252" s="106">
        <f>(2*Table!$P$16*0.147)/Table!A252</f>
        <v>2.3858747697203839E-3</v>
      </c>
      <c r="E252" s="41">
        <f>(Table!A252/Table!$P$16*(Table!K$138/Table!K$139)^0.5)*0.217</f>
        <v>439.35762065705825</v>
      </c>
      <c r="F252" s="79">
        <f>Table!A252*Table!$P$9/Table!$P$16</f>
        <v>8625.76706086376</v>
      </c>
      <c r="G252" s="79">
        <f>Table!A252*Table!$Q$9/Table!$P$16</f>
        <v>2957.4058494390038</v>
      </c>
      <c r="H252" s="79">
        <f>ABS(Table!A252*Table!$R$9/Table!$P$16)</f>
        <v>3735.0667009175245</v>
      </c>
      <c r="I252" s="79">
        <f>$F252*(Table!$P$10/Table!$P$9)/(Table!$P$12-Table!$P$14)</f>
        <v>18502.288847841613</v>
      </c>
      <c r="J252" s="79">
        <f>$H252*(Table!$R$10/Table!$R$9)/(Table!$P$12-Table!$P$13)</f>
        <v>30665.572257122527</v>
      </c>
    </row>
    <row r="253" spans="1:11" x14ac:dyDescent="0.2">
      <c r="A253" s="79">
        <v>50080.21875</v>
      </c>
      <c r="B253" s="72">
        <v>1</v>
      </c>
      <c r="C253" s="72">
        <f>1-Table!B253</f>
        <v>0</v>
      </c>
      <c r="D253" s="106">
        <f>(2*Table!$P$16*0.147)/Table!A253</f>
        <v>2.1811062305780175E-3</v>
      </c>
      <c r="E253" s="41">
        <f>(Table!A253/Table!$P$16*(Table!K$138/Table!K$139)^0.5)*0.217</f>
        <v>480.60578036689941</v>
      </c>
      <c r="F253" s="79">
        <f>Table!A253*Table!$P$9/Table!$P$16</f>
        <v>9435.5789330564021</v>
      </c>
      <c r="G253" s="79">
        <f>Table!A253*Table!$Q$9/Table!$P$16</f>
        <v>3235.0556341907663</v>
      </c>
      <c r="H253" s="79">
        <f>ABS(Table!A253*Table!$R$9/Table!$P$16)</f>
        <v>4085.7255277200566</v>
      </c>
      <c r="I253" s="79">
        <f>$F253*(Table!$P$10/Table!$P$9)/(Table!$P$12-Table!$P$14)</f>
        <v>20239.337050743037</v>
      </c>
      <c r="J253" s="79">
        <f>$H253*(Table!$R$10/Table!$R$9)/(Table!$P$12-Table!$P$13)</f>
        <v>33544.544562562034</v>
      </c>
    </row>
    <row r="254" spans="1:11" x14ac:dyDescent="0.2">
      <c r="A254" s="79">
        <v>54776.875</v>
      </c>
      <c r="B254" s="72">
        <v>1</v>
      </c>
      <c r="C254" s="72">
        <f>1-Table!B254</f>
        <v>0</v>
      </c>
      <c r="D254" s="106">
        <f>(2*Table!$P$16*0.147)/Table!A254</f>
        <v>1.9940947186989958E-3</v>
      </c>
      <c r="E254" s="41">
        <f>(Table!A254/Table!$P$16*(Table!K$138/Table!K$139)^0.5)*0.217</f>
        <v>525.67827003421598</v>
      </c>
      <c r="F254" s="79">
        <f>Table!A254*Table!$P$9/Table!$P$16</f>
        <v>10320.472647070133</v>
      </c>
      <c r="G254" s="79">
        <f>Table!A254*Table!$Q$9/Table!$P$16</f>
        <v>3538.4477647097601</v>
      </c>
      <c r="H254" s="79">
        <f>ABS(Table!A254*Table!$R$9/Table!$P$16)</f>
        <v>4468.8957457125844</v>
      </c>
      <c r="I254" s="79">
        <f>$F254*(Table!$P$10/Table!$P$9)/(Table!$P$12-Table!$P$14)</f>
        <v>22137.435965401404</v>
      </c>
      <c r="J254" s="79">
        <f>$H254*(Table!$R$10/Table!$R$9)/(Table!$P$12-Table!$P$13)</f>
        <v>36690.441262008077</v>
      </c>
    </row>
    <row r="255" spans="1:11" x14ac:dyDescent="0.2">
      <c r="A255" s="79">
        <v>59462.98828125</v>
      </c>
      <c r="B255" s="72">
        <v>1</v>
      </c>
      <c r="C255" s="72">
        <f>1-Table!B255</f>
        <v>0</v>
      </c>
      <c r="D255" s="106">
        <f>(2*Table!$P$16*0.147)/Table!A255</f>
        <v>1.8369456413406956E-3</v>
      </c>
      <c r="E255" s="41">
        <f>(Table!A255/Table!$P$16*(Table!K$138/Table!K$139)^0.5)*0.217</f>
        <v>570.6495817943678</v>
      </c>
      <c r="F255" s="79">
        <f>Table!A255*Table!$P$9/Table!$P$16</f>
        <v>11203.379967727122</v>
      </c>
      <c r="G255" s="79">
        <f>Table!A255*Table!$Q$9/Table!$P$16</f>
        <v>3841.1588460778703</v>
      </c>
      <c r="H255" s="79">
        <f>ABS(Table!A255*Table!$R$9/Table!$P$16)</f>
        <v>4851.2058301506859</v>
      </c>
      <c r="I255" s="79">
        <f>$F255*(Table!$P$10/Table!$P$9)/(Table!$P$12-Table!$P$14)</f>
        <v>24031.274062048742</v>
      </c>
      <c r="J255" s="79">
        <f>$H255*(Table!$R$10/Table!$R$9)/(Table!$P$12-Table!$P$13)</f>
        <v>39829.276109611536</v>
      </c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 s="79">
        <v>1.5110735893249512</v>
      </c>
      <c r="B257" s="72">
        <v>0</v>
      </c>
      <c r="C257" s="72">
        <f>1-Table!B257</f>
        <v>1</v>
      </c>
      <c r="D257" s="106">
        <f>(2*Table!$P$16*0.147)/Table!A257</f>
        <v>72.286537145508575</v>
      </c>
      <c r="E257" s="41">
        <f>(Table!A257/Table!$P$16*(Table!K$258/Table!K$259)^0.5)*0.217</f>
        <v>1.8881278345647283E-2</v>
      </c>
      <c r="F257" s="79">
        <f>Table!A257*Table!$P$9/Table!$P$16</f>
        <v>0.28470031644445304</v>
      </c>
      <c r="G257" s="79">
        <f>Table!A257*Table!$Q$9/Table!$P$16</f>
        <v>9.7611537066669612E-2</v>
      </c>
      <c r="H257" s="79">
        <f>ABS(Table!A257*Table!$R$9/Table!$P$16)</f>
        <v>0.12327885325318244</v>
      </c>
      <c r="I257" s="79">
        <f>$F257*(Table!$P$10/Table!$P$9)/(Table!$P$12-Table!$P$14)</f>
        <v>0.6106827894561413</v>
      </c>
      <c r="J257" s="79">
        <f>$H257*(Table!$R$10/Table!$R$9)/(Table!$P$12-Table!$P$13)</f>
        <v>1.0121416523249789</v>
      </c>
      <c r="K257" s="70" t="str">
        <f>Summary!A20</f>
        <v>MC 13</v>
      </c>
    </row>
    <row r="258" spans="1:11" x14ac:dyDescent="0.2">
      <c r="A258" s="79">
        <v>1.588789701461792</v>
      </c>
      <c r="B258" s="72">
        <v>0</v>
      </c>
      <c r="C258" s="72">
        <f>1-Table!B258</f>
        <v>1</v>
      </c>
      <c r="D258" s="106">
        <f>(2*Table!$P$16*0.147)/Table!A258</f>
        <v>68.750620075039478</v>
      </c>
      <c r="E258" s="41">
        <f>(Table!A258/Table!$P$16*(Table!K$258/Table!K$259)^0.5)*0.217</f>
        <v>1.9852362451387467E-2</v>
      </c>
      <c r="F258" s="79">
        <f>Table!A258*Table!$P$9/Table!$P$16</f>
        <v>0.29934275469133914</v>
      </c>
      <c r="G258" s="79">
        <f>Table!A258*Table!$Q$9/Table!$P$16</f>
        <v>0.10263180160845914</v>
      </c>
      <c r="H258" s="79">
        <f>ABS(Table!A258*Table!$R$9/Table!$P$16)</f>
        <v>0.12961921500075657</v>
      </c>
      <c r="I258" s="79">
        <f>$F258*(Table!$P$10/Table!$P$9)/(Table!$P$12-Table!$P$14)</f>
        <v>0.64209085090377338</v>
      </c>
      <c r="J258" s="79">
        <f>$H258*(Table!$R$10/Table!$R$9)/(Table!$P$12-Table!$P$13)</f>
        <v>1.0641971674938959</v>
      </c>
      <c r="K258" s="70">
        <f>Summary!C20</f>
        <v>129.0310883988123</v>
      </c>
    </row>
    <row r="259" spans="1:11" x14ac:dyDescent="0.2">
      <c r="A259" s="79">
        <v>1.8008730411529541</v>
      </c>
      <c r="B259" s="72">
        <v>0</v>
      </c>
      <c r="C259" s="72">
        <f>1-Table!B259</f>
        <v>1</v>
      </c>
      <c r="D259" s="106">
        <f>(2*Table!$P$16*0.147)/Table!A259</f>
        <v>60.654068692373613</v>
      </c>
      <c r="E259" s="41">
        <f>(Table!A259/Table!$P$16*(Table!K$258/Table!K$259)^0.5)*0.217</f>
        <v>2.2502401865399195E-2</v>
      </c>
      <c r="F259" s="79">
        <f>Table!A259*Table!$P$9/Table!$P$16</f>
        <v>0.33930122815631725</v>
      </c>
      <c r="G259" s="79">
        <f>Table!A259*Table!$Q$9/Table!$P$16</f>
        <v>0.11633184965359449</v>
      </c>
      <c r="H259" s="79">
        <f>ABS(Table!A259*Table!$R$9/Table!$P$16)</f>
        <v>0.14692174155931531</v>
      </c>
      <c r="I259" s="79">
        <f>$F259*(Table!$P$10/Table!$P$9)/(Table!$P$12-Table!$P$14)</f>
        <v>0.72780186219716281</v>
      </c>
      <c r="J259" s="79">
        <f>$H259*(Table!$R$10/Table!$R$9)/(Table!$P$12-Table!$P$13)</f>
        <v>1.2062540357907658</v>
      </c>
      <c r="K259" s="70">
        <f>Summary!D20</f>
        <v>0.28192322762664823</v>
      </c>
    </row>
    <row r="260" spans="1:11" x14ac:dyDescent="0.2">
      <c r="A260" s="79">
        <v>2.0034613609313965</v>
      </c>
      <c r="B260" s="72">
        <v>0</v>
      </c>
      <c r="C260" s="72">
        <f>1-Table!B260</f>
        <v>1</v>
      </c>
      <c r="D260" s="106">
        <f>(2*Table!$P$16*0.147)/Table!A260</f>
        <v>54.520780522342882</v>
      </c>
      <c r="E260" s="41">
        <f>(Table!A260/Table!$P$16*(Table!K$258/Table!K$259)^0.5)*0.217</f>
        <v>2.5033798405141902E-2</v>
      </c>
      <c r="F260" s="79">
        <f>Table!A260*Table!$P$9/Table!$P$16</f>
        <v>0.37747075157088428</v>
      </c>
      <c r="G260" s="79">
        <f>Table!A260*Table!$Q$9/Table!$P$16</f>
        <v>0.12941854339573175</v>
      </c>
      <c r="H260" s="79">
        <f>ABS(Table!A260*Table!$R$9/Table!$P$16)</f>
        <v>0.16344963002299531</v>
      </c>
      <c r="I260" s="79">
        <f>$F260*(Table!$P$10/Table!$P$9)/(Table!$P$12-Table!$P$14)</f>
        <v>0.80967557179511873</v>
      </c>
      <c r="J260" s="79">
        <f>$H260*(Table!$R$10/Table!$R$9)/(Table!$P$12-Table!$P$13)</f>
        <v>1.3419509854104703</v>
      </c>
    </row>
    <row r="261" spans="1:11" x14ac:dyDescent="0.2">
      <c r="A261" s="79">
        <v>2.1601700782775879</v>
      </c>
      <c r="B261" s="72">
        <v>0</v>
      </c>
      <c r="C261" s="72">
        <f>1-Table!B261</f>
        <v>1</v>
      </c>
      <c r="D261" s="106">
        <f>(2*Table!$P$16*0.147)/Table!A261</f>
        <v>50.56559122021995</v>
      </c>
      <c r="E261" s="41">
        <f>(Table!A261/Table!$P$16*(Table!K$258/Table!K$259)^0.5)*0.217</f>
        <v>2.6991916747164297E-2</v>
      </c>
      <c r="F261" s="79">
        <f>Table!A261*Table!$P$9/Table!$P$16</f>
        <v>0.40699613123025358</v>
      </c>
      <c r="G261" s="79">
        <f>Table!A261*Table!$Q$9/Table!$P$16</f>
        <v>0.13954153070751552</v>
      </c>
      <c r="H261" s="79">
        <f>ABS(Table!A261*Table!$R$9/Table!$P$16)</f>
        <v>0.17623449444369235</v>
      </c>
      <c r="I261" s="79">
        <f>$F261*(Table!$P$10/Table!$P$9)/(Table!$P$12-Table!$P$14)</f>
        <v>0.8730075744964686</v>
      </c>
      <c r="J261" s="79">
        <f>$H261*(Table!$R$10/Table!$R$9)/(Table!$P$12-Table!$P$13)</f>
        <v>1.4469170315574083</v>
      </c>
    </row>
    <row r="262" spans="1:11" x14ac:dyDescent="0.2">
      <c r="A262" s="79">
        <v>2.3577313423156738</v>
      </c>
      <c r="B262" s="72">
        <v>0</v>
      </c>
      <c r="C262" s="72">
        <f>1-Table!B262</f>
        <v>1</v>
      </c>
      <c r="D262" s="106">
        <f>(2*Table!$P$16*0.147)/Table!A262</f>
        <v>46.328551172863165</v>
      </c>
      <c r="E262" s="41">
        <f>(Table!A262/Table!$P$16*(Table!K$258/Table!K$259)^0.5)*0.217</f>
        <v>2.9460498848640524E-2</v>
      </c>
      <c r="F262" s="79">
        <f>Table!A262*Table!$P$9/Table!$P$16</f>
        <v>0.44421851059427653</v>
      </c>
      <c r="G262" s="79">
        <f>Table!A262*Table!$Q$9/Table!$P$16</f>
        <v>0.15230348934660912</v>
      </c>
      <c r="H262" s="79">
        <f>ABS(Table!A262*Table!$R$9/Table!$P$16)</f>
        <v>0.19235225750296517</v>
      </c>
      <c r="I262" s="79">
        <f>$F262*(Table!$P$10/Table!$P$9)/(Table!$P$12-Table!$P$14)</f>
        <v>0.95284965807438138</v>
      </c>
      <c r="J262" s="79">
        <f>$H262*(Table!$R$10/Table!$R$9)/(Table!$P$12-Table!$P$13)</f>
        <v>1.5792467775284493</v>
      </c>
    </row>
    <row r="263" spans="1:11" x14ac:dyDescent="0.2">
      <c r="A263" s="79">
        <v>2.5686178207397461</v>
      </c>
      <c r="B263" s="72">
        <v>0</v>
      </c>
      <c r="C263" s="72">
        <f>1-Table!B263</f>
        <v>1</v>
      </c>
      <c r="D263" s="106">
        <f>(2*Table!$P$16*0.147)/Table!A263</f>
        <v>42.524923817929988</v>
      </c>
      <c r="E263" s="41">
        <f>(Table!A263/Table!$P$16*(Table!K$258/Table!K$259)^0.5)*0.217</f>
        <v>3.2095583153328201E-2</v>
      </c>
      <c r="F263" s="79">
        <f>Table!A263*Table!$P$9/Table!$P$16</f>
        <v>0.48395148426633405</v>
      </c>
      <c r="G263" s="79">
        <f>Table!A263*Table!$Q$9/Table!$P$16</f>
        <v>0.16592622317702882</v>
      </c>
      <c r="H263" s="79">
        <f>ABS(Table!A263*Table!$R$9/Table!$P$16)</f>
        <v>0.2095571397869152</v>
      </c>
      <c r="I263" s="79">
        <f>$F263*(Table!$P$10/Table!$P$9)/(Table!$P$12-Table!$P$14)</f>
        <v>1.0380769718282585</v>
      </c>
      <c r="J263" s="79">
        <f>$H263*(Table!$R$10/Table!$R$9)/(Table!$P$12-Table!$P$13)</f>
        <v>1.7205019686938847</v>
      </c>
    </row>
    <row r="264" spans="1:11" x14ac:dyDescent="0.2">
      <c r="A264" s="79">
        <v>2.8085479736328125</v>
      </c>
      <c r="B264" s="72">
        <v>0</v>
      </c>
      <c r="C264" s="72">
        <f>1-Table!B264</f>
        <v>1</v>
      </c>
      <c r="D264" s="106">
        <f>(2*Table!$P$16*0.147)/Table!A264</f>
        <v>38.892081662770181</v>
      </c>
      <c r="E264" s="41">
        <f>(Table!A264/Table!$P$16*(Table!K$258/Table!K$259)^0.5)*0.217</f>
        <v>3.5093576124875993E-2</v>
      </c>
      <c r="F264" s="79">
        <f>Table!A264*Table!$P$9/Table!$P$16</f>
        <v>0.52915655629974678</v>
      </c>
      <c r="G264" s="79">
        <f>Table!A264*Table!$Q$9/Table!$P$16</f>
        <v>0.18142510501705605</v>
      </c>
      <c r="H264" s="79">
        <f>ABS(Table!A264*Table!$R$9/Table!$P$16)</f>
        <v>0.22913151016733566</v>
      </c>
      <c r="I264" s="79">
        <f>$F264*(Table!$P$10/Table!$P$9)/(Table!$P$12-Table!$P$14)</f>
        <v>1.1350419483049052</v>
      </c>
      <c r="J264" s="79">
        <f>$H264*(Table!$R$10/Table!$R$9)/(Table!$P$12-Table!$P$13)</f>
        <v>1.881211085117698</v>
      </c>
    </row>
    <row r="265" spans="1:11" x14ac:dyDescent="0.2">
      <c r="A265" s="79">
        <v>3.092841625213623</v>
      </c>
      <c r="B265" s="72">
        <v>0</v>
      </c>
      <c r="C265" s="72">
        <f>1-Table!B265</f>
        <v>1</v>
      </c>
      <c r="D265" s="106">
        <f>(2*Table!$P$16*0.147)/Table!A265</f>
        <v>35.317125925188783</v>
      </c>
      <c r="E265" s="41">
        <f>(Table!A265/Table!$P$16*(Table!K$258/Table!K$259)^0.5)*0.217</f>
        <v>3.8645903162631806E-2</v>
      </c>
      <c r="F265" s="79">
        <f>Table!A265*Table!$P$9/Table!$P$16</f>
        <v>0.58272012404389872</v>
      </c>
      <c r="G265" s="79">
        <f>Table!A265*Table!$Q$9/Table!$P$16</f>
        <v>0.19978975681505098</v>
      </c>
      <c r="H265" s="79">
        <f>ABS(Table!A265*Table!$R$9/Table!$P$16)</f>
        <v>0.25232521535921781</v>
      </c>
      <c r="I265" s="79">
        <f>$F265*(Table!$P$10/Table!$P$9)/(Table!$P$12-Table!$P$14)</f>
        <v>1.2499359160100789</v>
      </c>
      <c r="J265" s="79">
        <f>$H265*(Table!$R$10/Table!$R$9)/(Table!$P$12-Table!$P$13)</f>
        <v>2.0716355940822475</v>
      </c>
    </row>
    <row r="266" spans="1:11" x14ac:dyDescent="0.2">
      <c r="A266" s="79">
        <v>3.3805665969848633</v>
      </c>
      <c r="B266" s="72">
        <v>0</v>
      </c>
      <c r="C266" s="72">
        <f>1-Table!B266</f>
        <v>1</v>
      </c>
      <c r="D266" s="106">
        <f>(2*Table!$P$16*0.147)/Table!A266</f>
        <v>32.311233638100141</v>
      </c>
      <c r="E266" s="41">
        <f>(Table!A266/Table!$P$16*(Table!K$258/Table!K$259)^0.5)*0.217</f>
        <v>4.2241105485923837E-2</v>
      </c>
      <c r="F266" s="79">
        <f>Table!A266*Table!$P$9/Table!$P$16</f>
        <v>0.63693018442145977</v>
      </c>
      <c r="G266" s="79">
        <f>Table!A266*Table!$Q$9/Table!$P$16</f>
        <v>0.21837606323021477</v>
      </c>
      <c r="H266" s="79">
        <f>ABS(Table!A266*Table!$R$9/Table!$P$16)</f>
        <v>0.27579886007304583</v>
      </c>
      <c r="I266" s="79">
        <f>$F266*(Table!$P$10/Table!$P$9)/(Table!$P$12-Table!$P$14)</f>
        <v>1.3662166118006431</v>
      </c>
      <c r="J266" s="79">
        <f>$H266*(Table!$R$10/Table!$R$9)/(Table!$P$12-Table!$P$13)</f>
        <v>2.2643584570857613</v>
      </c>
    </row>
    <row r="267" spans="1:11" x14ac:dyDescent="0.2">
      <c r="A267" s="79">
        <v>3.7120962142944336</v>
      </c>
      <c r="B267" s="72">
        <v>0</v>
      </c>
      <c r="C267" s="72">
        <f>1-Table!B267</f>
        <v>1</v>
      </c>
      <c r="D267" s="106">
        <f>(2*Table!$P$16*0.147)/Table!A267</f>
        <v>29.42549730357587</v>
      </c>
      <c r="E267" s="41">
        <f>(Table!A267/Table!$P$16*(Table!K$258/Table!K$259)^0.5)*0.217</f>
        <v>4.6383658852265412E-2</v>
      </c>
      <c r="F267" s="79">
        <f>Table!A267*Table!$P$9/Table!$P$16</f>
        <v>0.69939344737936027</v>
      </c>
      <c r="G267" s="79">
        <f>Table!A267*Table!$Q$9/Table!$P$16</f>
        <v>0.23979203910149496</v>
      </c>
      <c r="H267" s="79">
        <f>ABS(Table!A267*Table!$R$9/Table!$P$16)</f>
        <v>0.30284624633545054</v>
      </c>
      <c r="I267" s="79">
        <f>$F267*(Table!$P$10/Table!$P$9)/(Table!$P$12-Table!$P$14)</f>
        <v>1.5002004448291728</v>
      </c>
      <c r="J267" s="79">
        <f>$H267*(Table!$R$10/Table!$R$9)/(Table!$P$12-Table!$P$13)</f>
        <v>2.4864223837064898</v>
      </c>
    </row>
    <row r="268" spans="1:11" x14ac:dyDescent="0.2">
      <c r="A268" s="79">
        <v>4.0473761558532715</v>
      </c>
      <c r="B268" s="72">
        <v>0</v>
      </c>
      <c r="C268" s="72">
        <f>1-Table!B268</f>
        <v>1</v>
      </c>
      <c r="D268" s="106">
        <f>(2*Table!$P$16*0.147)/Table!A268</f>
        <v>26.987923271319225</v>
      </c>
      <c r="E268" s="41">
        <f>(Table!A268/Table!$P$16*(Table!K$258/Table!K$259)^0.5)*0.217</f>
        <v>5.0573073547225983E-2</v>
      </c>
      <c r="F268" s="79">
        <f>Table!A268*Table!$P$9/Table!$P$16</f>
        <v>0.76256330630193048</v>
      </c>
      <c r="G268" s="79">
        <f>Table!A268*Table!$Q$9/Table!$P$16</f>
        <v>0.26145027644637614</v>
      </c>
      <c r="H268" s="79">
        <f>ABS(Table!A268*Table!$R$9/Table!$P$16)</f>
        <v>0.33019959762566298</v>
      </c>
      <c r="I268" s="79">
        <f>$F268*(Table!$P$10/Table!$P$9)/(Table!$P$12-Table!$P$14)</f>
        <v>1.635699927717569</v>
      </c>
      <c r="J268" s="79">
        <f>$H268*(Table!$R$10/Table!$R$9)/(Table!$P$12-Table!$P$13)</f>
        <v>2.7109983384701386</v>
      </c>
    </row>
    <row r="269" spans="1:11" x14ac:dyDescent="0.2">
      <c r="A269" s="79">
        <v>4.4245462417602539</v>
      </c>
      <c r="B269" s="72">
        <v>0</v>
      </c>
      <c r="C269" s="72">
        <f>1-Table!B269</f>
        <v>1</v>
      </c>
      <c r="D269" s="106">
        <f>(2*Table!$P$16*0.147)/Table!A269</f>
        <v>24.687339938587478</v>
      </c>
      <c r="E269" s="41">
        <f>(Table!A269/Table!$P$16*(Table!K$258/Table!K$259)^0.5)*0.217</f>
        <v>5.5285917068528499E-2</v>
      </c>
      <c r="F269" s="79">
        <f>Table!A269*Table!$P$9/Table!$P$16</f>
        <v>0.83362565797672217</v>
      </c>
      <c r="G269" s="79">
        <f>Table!A269*Table!$Q$9/Table!$P$16</f>
        <v>0.28581451130630475</v>
      </c>
      <c r="H269" s="79">
        <f>ABS(Table!A269*Table!$R$9/Table!$P$16)</f>
        <v>0.36097049852717955</v>
      </c>
      <c r="I269" s="79">
        <f>$F269*(Table!$P$10/Table!$P$9)/(Table!$P$12-Table!$P$14)</f>
        <v>1.788128824488894</v>
      </c>
      <c r="J269" s="79">
        <f>$H269*(Table!$R$10/Table!$R$9)/(Table!$P$12-Table!$P$13)</f>
        <v>2.9636329928339857</v>
      </c>
    </row>
    <row r="270" spans="1:11" x14ac:dyDescent="0.2">
      <c r="A270" s="79">
        <v>4.8120889663696289</v>
      </c>
      <c r="B270" s="72">
        <v>0</v>
      </c>
      <c r="C270" s="72">
        <f>1-Table!B270</f>
        <v>1</v>
      </c>
      <c r="D270" s="106">
        <f>(2*Table!$P$16*0.147)/Table!A270</f>
        <v>22.699139169644518</v>
      </c>
      <c r="E270" s="41">
        <f>(Table!A270/Table!$P$16*(Table!K$258/Table!K$259)^0.5)*0.217</f>
        <v>6.0128369551235863E-2</v>
      </c>
      <c r="F270" s="79">
        <f>Table!A270*Table!$P$9/Table!$P$16</f>
        <v>0.90664231124330752</v>
      </c>
      <c r="G270" s="79">
        <f>Table!A270*Table!$Q$9/Table!$P$16</f>
        <v>0.31084879242627683</v>
      </c>
      <c r="H270" s="79">
        <f>ABS(Table!A270*Table!$R$9/Table!$P$16)</f>
        <v>0.39258763684127107</v>
      </c>
      <c r="I270" s="79">
        <f>$F270*(Table!$P$10/Table!$P$9)/(Table!$P$12-Table!$P$14)</f>
        <v>1.9447497023665974</v>
      </c>
      <c r="J270" s="79">
        <f>$H270*(Table!$R$10/Table!$R$9)/(Table!$P$12-Table!$P$13)</f>
        <v>3.2232154092058374</v>
      </c>
    </row>
    <row r="271" spans="1:11" x14ac:dyDescent="0.2">
      <c r="A271" s="79">
        <v>5.2726402282714844</v>
      </c>
      <c r="B271" s="72">
        <v>0</v>
      </c>
      <c r="C271" s="72">
        <f>1-Table!B271</f>
        <v>1</v>
      </c>
      <c r="D271" s="106">
        <f>(2*Table!$P$16*0.147)/Table!A271</f>
        <v>20.716429040360243</v>
      </c>
      <c r="E271" s="41">
        <f>(Table!A271/Table!$P$16*(Table!K$258/Table!K$259)^0.5)*0.217</f>
        <v>6.5883083702710621E-2</v>
      </c>
      <c r="F271" s="79">
        <f>Table!A271*Table!$P$9/Table!$P$16</f>
        <v>0.99341445187805044</v>
      </c>
      <c r="G271" s="79">
        <f>Table!A271*Table!$Q$9/Table!$P$16</f>
        <v>0.34059924064390301</v>
      </c>
      <c r="H271" s="79">
        <f>ABS(Table!A271*Table!$R$9/Table!$P$16)</f>
        <v>0.43016107590649272</v>
      </c>
      <c r="I271" s="79">
        <f>$F271*(Table!$P$10/Table!$P$9)/(Table!$P$12-Table!$P$14)</f>
        <v>2.1308761301545487</v>
      </c>
      <c r="J271" s="79">
        <f>$H271*(Table!$R$10/Table!$R$9)/(Table!$P$12-Table!$P$13)</f>
        <v>3.5317001305951776</v>
      </c>
    </row>
    <row r="272" spans="1:11" x14ac:dyDescent="0.2">
      <c r="A272" s="79">
        <v>5.7738046646118164</v>
      </c>
      <c r="B272" s="72">
        <v>0</v>
      </c>
      <c r="C272" s="72">
        <f>1-Table!B272</f>
        <v>1</v>
      </c>
      <c r="D272" s="106">
        <f>(2*Table!$P$16*0.147)/Table!A272</f>
        <v>18.918249488732712</v>
      </c>
      <c r="E272" s="41">
        <f>(Table!A272/Table!$P$16*(Table!K$258/Table!K$259)^0.5)*0.217</f>
        <v>7.2145270591774391E-2</v>
      </c>
      <c r="F272" s="79">
        <f>Table!A272*Table!$P$9/Table!$P$16</f>
        <v>1.0878384922588629</v>
      </c>
      <c r="G272" s="79">
        <f>Table!A272*Table!$Q$9/Table!$P$16</f>
        <v>0.37297319734589585</v>
      </c>
      <c r="H272" s="79">
        <f>ABS(Table!A272*Table!$R$9/Table!$P$16)</f>
        <v>0.47104788475536835</v>
      </c>
      <c r="I272" s="79">
        <f>$F272*(Table!$P$10/Table!$P$9)/(Table!$P$12-Table!$P$14)</f>
        <v>2.3334158993111607</v>
      </c>
      <c r="J272" s="79">
        <f>$H272*(Table!$R$10/Table!$R$9)/(Table!$P$12-Table!$P$13)</f>
        <v>3.8673882163823334</v>
      </c>
    </row>
    <row r="273" spans="1:10" x14ac:dyDescent="0.2">
      <c r="A273" s="79">
        <v>6.3101568222045898</v>
      </c>
      <c r="B273" s="72">
        <v>0</v>
      </c>
      <c r="C273" s="72">
        <f>1-Table!B273</f>
        <v>1</v>
      </c>
      <c r="D273" s="106">
        <f>(2*Table!$P$16*0.147)/Table!A273</f>
        <v>17.310231777436726</v>
      </c>
      <c r="E273" s="41">
        <f>(Table!A273/Table!$P$16*(Table!K$258/Table!K$259)^0.5)*0.217</f>
        <v>7.8847137694965375E-2</v>
      </c>
      <c r="F273" s="79">
        <f>Table!A273*Table!$P$9/Table!$P$16</f>
        <v>1.1888922265515414</v>
      </c>
      <c r="G273" s="79">
        <f>Table!A273*Table!$Q$9/Table!$P$16</f>
        <v>0.40762019196052851</v>
      </c>
      <c r="H273" s="79">
        <f>ABS(Table!A273*Table!$R$9/Table!$P$16)</f>
        <v>0.51480543527773948</v>
      </c>
      <c r="I273" s="79">
        <f>$F273*(Table!$P$10/Table!$P$9)/(Table!$P$12-Table!$P$14)</f>
        <v>2.5501763761294329</v>
      </c>
      <c r="J273" s="79">
        <f>$H273*(Table!$R$10/Table!$R$9)/(Table!$P$12-Table!$P$13)</f>
        <v>4.2266456098336569</v>
      </c>
    </row>
    <row r="274" spans="1:10" x14ac:dyDescent="0.2">
      <c r="A274" s="79">
        <v>6.9004478454589844</v>
      </c>
      <c r="B274" s="72">
        <v>0</v>
      </c>
      <c r="C274" s="72">
        <f>1-Table!B274</f>
        <v>1</v>
      </c>
      <c r="D274" s="106">
        <f>(2*Table!$P$16*0.147)/Table!A274</f>
        <v>15.829447535962005</v>
      </c>
      <c r="E274" s="41">
        <f>(Table!A274/Table!$P$16*(Table!K$258/Table!K$259)^0.5)*0.217</f>
        <v>8.6222985697167742E-2</v>
      </c>
      <c r="F274" s="79">
        <f>Table!A274*Table!$P$9/Table!$P$16</f>
        <v>1.3001085447388792</v>
      </c>
      <c r="G274" s="79">
        <f>Table!A274*Table!$Q$9/Table!$P$16</f>
        <v>0.44575150105333</v>
      </c>
      <c r="H274" s="79">
        <f>ABS(Table!A274*Table!$R$9/Table!$P$16)</f>
        <v>0.56296351371054343</v>
      </c>
      <c r="I274" s="79">
        <f>$F274*(Table!$P$10/Table!$P$9)/(Table!$P$12-Table!$P$14)</f>
        <v>2.7887356172005133</v>
      </c>
      <c r="J274" s="79">
        <f>$H274*(Table!$R$10/Table!$R$9)/(Table!$P$12-Table!$P$13)</f>
        <v>4.6220321322704709</v>
      </c>
    </row>
    <row r="275" spans="1:10" x14ac:dyDescent="0.2">
      <c r="A275" s="79">
        <v>7.549065113067627</v>
      </c>
      <c r="B275" s="72">
        <v>0</v>
      </c>
      <c r="C275" s="72">
        <f>1-Table!B275</f>
        <v>1</v>
      </c>
      <c r="D275" s="106">
        <f>(2*Table!$P$16*0.147)/Table!A275</f>
        <v>14.469378063153094</v>
      </c>
      <c r="E275" s="41">
        <f>(Table!A275/Table!$P$16*(Table!K$258/Table!K$259)^0.5)*0.217</f>
        <v>9.432763609674423E-2</v>
      </c>
      <c r="F275" s="79">
        <f>Table!A275*Table!$P$9/Table!$P$16</f>
        <v>1.4223140697669565</v>
      </c>
      <c r="G275" s="79">
        <f>Table!A275*Table!$Q$9/Table!$P$16</f>
        <v>0.48765053820581367</v>
      </c>
      <c r="H275" s="79">
        <f>ABS(Table!A275*Table!$R$9/Table!$P$16)</f>
        <v>0.61588005828910841</v>
      </c>
      <c r="I275" s="79">
        <f>$F275*(Table!$P$10/Table!$P$9)/(Table!$P$12-Table!$P$14)</f>
        <v>3.0508667305168524</v>
      </c>
      <c r="J275" s="79">
        <f>$H275*(Table!$R$10/Table!$R$9)/(Table!$P$12-Table!$P$13)</f>
        <v>5.056486521257046</v>
      </c>
    </row>
    <row r="276" spans="1:10" x14ac:dyDescent="0.2">
      <c r="A276" s="79">
        <v>8.2571268081665039</v>
      </c>
      <c r="B276" s="72">
        <v>0</v>
      </c>
      <c r="C276" s="72">
        <f>1-Table!B276</f>
        <v>1</v>
      </c>
      <c r="D276" s="106">
        <f>(2*Table!$P$16*0.147)/Table!A276</f>
        <v>13.228605988744606</v>
      </c>
      <c r="E276" s="41">
        <f>(Table!A276/Table!$P$16*(Table!K$258/Table!K$259)^0.5)*0.217</f>
        <v>0.10317506089822275</v>
      </c>
      <c r="F276" s="79">
        <f>Table!A276*Table!$P$9/Table!$P$16</f>
        <v>1.5557194777371277</v>
      </c>
      <c r="G276" s="79">
        <f>Table!A276*Table!$Q$9/Table!$P$16</f>
        <v>0.53338953522415811</v>
      </c>
      <c r="H276" s="79">
        <f>ABS(Table!A276*Table!$R$9/Table!$P$16)</f>
        <v>0.67364629444130608</v>
      </c>
      <c r="I276" s="79">
        <f>$F276*(Table!$P$10/Table!$P$9)/(Table!$P$12-Table!$P$14)</f>
        <v>3.3370216167677564</v>
      </c>
      <c r="J276" s="79">
        <f>$H276*(Table!$R$10/Table!$R$9)/(Table!$P$12-Table!$P$13)</f>
        <v>5.5307577540337105</v>
      </c>
    </row>
    <row r="277" spans="1:10" x14ac:dyDescent="0.2">
      <c r="A277" s="79">
        <v>9.0387554168701172</v>
      </c>
      <c r="B277" s="72">
        <v>0</v>
      </c>
      <c r="C277" s="72">
        <f>1-Table!B277</f>
        <v>1</v>
      </c>
      <c r="D277" s="106">
        <f>(2*Table!$P$16*0.147)/Table!A277</f>
        <v>12.084659016269589</v>
      </c>
      <c r="E277" s="41">
        <f>(Table!A277/Table!$P$16*(Table!K$258/Table!K$259)^0.5)*0.217</f>
        <v>0.11294172443341625</v>
      </c>
      <c r="F277" s="79">
        <f>Table!A277*Table!$P$9/Table!$P$16</f>
        <v>1.702985576365301</v>
      </c>
      <c r="G277" s="79">
        <f>Table!A277*Table!$Q$9/Table!$P$16</f>
        <v>0.58388076903953179</v>
      </c>
      <c r="H277" s="79">
        <f>ABS(Table!A277*Table!$R$9/Table!$P$16)</f>
        <v>0.73741438570541751</v>
      </c>
      <c r="I277" s="79">
        <f>$F277*(Table!$P$10/Table!$P$9)/(Table!$P$12-Table!$P$14)</f>
        <v>3.6529077142112856</v>
      </c>
      <c r="J277" s="79">
        <f>$H277*(Table!$R$10/Table!$R$9)/(Table!$P$12-Table!$P$13)</f>
        <v>6.0543053013581059</v>
      </c>
    </row>
    <row r="278" spans="1:10" x14ac:dyDescent="0.2">
      <c r="A278" s="79">
        <v>9.8886842727661133</v>
      </c>
      <c r="B278" s="72">
        <v>0</v>
      </c>
      <c r="C278" s="72">
        <f>1-Table!B278</f>
        <v>1</v>
      </c>
      <c r="D278" s="106">
        <f>(2*Table!$P$16*0.147)/Table!A278</f>
        <v>11.045986921147863</v>
      </c>
      <c r="E278" s="41">
        <f>(Table!A278/Table!$P$16*(Table!K$258/Table!K$259)^0.5)*0.217</f>
        <v>0.123561818263088</v>
      </c>
      <c r="F278" s="79">
        <f>Table!A278*Table!$P$9/Table!$P$16</f>
        <v>1.863120076722071</v>
      </c>
      <c r="G278" s="79">
        <f>Table!A278*Table!$Q$9/Table!$P$16</f>
        <v>0.6387840263047101</v>
      </c>
      <c r="H278" s="79">
        <f>ABS(Table!A278*Table!$R$9/Table!$P$16)</f>
        <v>0.80675465837106297</v>
      </c>
      <c r="I278" s="79">
        <f>$F278*(Table!$P$10/Table!$P$9)/(Table!$P$12-Table!$P$14)</f>
        <v>3.9963965609654037</v>
      </c>
      <c r="J278" s="79">
        <f>$H278*(Table!$R$10/Table!$R$9)/(Table!$P$12-Table!$P$13)</f>
        <v>6.6236014644586438</v>
      </c>
    </row>
    <row r="279" spans="1:10" x14ac:dyDescent="0.2">
      <c r="A279" s="79">
        <v>10.793349266052246</v>
      </c>
      <c r="B279" s="72">
        <v>0</v>
      </c>
      <c r="C279" s="72">
        <f>1-Table!B279</f>
        <v>1</v>
      </c>
      <c r="D279" s="106">
        <f>(2*Table!$P$16*0.147)/Table!A279</f>
        <v>10.120146624726701</v>
      </c>
      <c r="E279" s="41">
        <f>(Table!A279/Table!$P$16*(Table!K$258/Table!K$259)^0.5)*0.217</f>
        <v>0.13486585512037261</v>
      </c>
      <c r="F279" s="79">
        <f>Table!A279*Table!$P$9/Table!$P$16</f>
        <v>2.0335673743813736</v>
      </c>
      <c r="G279" s="79">
        <f>Table!A279*Table!$Q$9/Table!$P$16</f>
        <v>0.69722309978789954</v>
      </c>
      <c r="H279" s="79">
        <f>ABS(Table!A279*Table!$R$9/Table!$P$16)</f>
        <v>0.88056050326074509</v>
      </c>
      <c r="I279" s="79">
        <f>$F279*(Table!$P$10/Table!$P$9)/(Table!$P$12-Table!$P$14)</f>
        <v>4.3620063800544271</v>
      </c>
      <c r="J279" s="79">
        <f>$H279*(Table!$R$10/Table!$R$9)/(Table!$P$12-Table!$P$13)</f>
        <v>7.2295607821079217</v>
      </c>
    </row>
    <row r="280" spans="1:10" x14ac:dyDescent="0.2">
      <c r="A280" s="79">
        <v>11.889033317565918</v>
      </c>
      <c r="B280" s="72">
        <v>1.2331268849311344E-3</v>
      </c>
      <c r="C280" s="72">
        <f>1-Table!B280</f>
        <v>0.99876687311506884</v>
      </c>
      <c r="D280" s="106">
        <f>(2*Table!$P$16*0.147)/Table!A280</f>
        <v>9.1874817932378487</v>
      </c>
      <c r="E280" s="41">
        <f>(Table!A280/Table!$P$16*(Table!K$258/Table!K$259)^0.5)*0.217</f>
        <v>0.14855672742577644</v>
      </c>
      <c r="F280" s="79">
        <f>Table!A280*Table!$P$9/Table!$P$16</f>
        <v>2.2400044389908067</v>
      </c>
      <c r="G280" s="79">
        <f>Table!A280*Table!$Q$9/Table!$P$16</f>
        <v>0.76800152193970517</v>
      </c>
      <c r="H280" s="79">
        <f>ABS(Table!A280*Table!$R$9/Table!$P$16)</f>
        <v>0.96995037437797427</v>
      </c>
      <c r="I280" s="79">
        <f>$F280*(Table!$P$10/Table!$P$9)/(Table!$P$12-Table!$P$14)</f>
        <v>4.8048143264496073</v>
      </c>
      <c r="J280" s="79">
        <f>$H280*(Table!$R$10/Table!$R$9)/(Table!$P$12-Table!$P$13)</f>
        <v>7.9634677699341054</v>
      </c>
    </row>
    <row r="281" spans="1:10" x14ac:dyDescent="0.2">
      <c r="A281" s="79">
        <v>12.888889312744141</v>
      </c>
      <c r="B281" s="72">
        <v>3.8119477478850568E-3</v>
      </c>
      <c r="C281" s="72">
        <f>1-Table!B281</f>
        <v>0.99618805225211493</v>
      </c>
      <c r="D281" s="106">
        <f>(2*Table!$P$16*0.147)/Table!A281</f>
        <v>8.4747626031927741</v>
      </c>
      <c r="E281" s="41">
        <f>(Table!A281/Table!$P$16*(Table!K$258/Table!K$259)^0.5)*0.217</f>
        <v>0.16105020192224878</v>
      </c>
      <c r="F281" s="79">
        <f>Table!A281*Table!$P$9/Table!$P$16</f>
        <v>2.428386606634469</v>
      </c>
      <c r="G281" s="79">
        <f>Table!A281*Table!$Q$9/Table!$P$16</f>
        <v>0.83258969370324654</v>
      </c>
      <c r="H281" s="79">
        <f>ABS(Table!A281*Table!$R$9/Table!$P$16)</f>
        <v>1.0515222457776696</v>
      </c>
      <c r="I281" s="79">
        <f>$F281*(Table!$P$10/Table!$P$9)/(Table!$P$12-Table!$P$14)</f>
        <v>5.2088944801254167</v>
      </c>
      <c r="J281" s="79">
        <f>$H281*(Table!$R$10/Table!$R$9)/(Table!$P$12-Table!$P$13)</f>
        <v>8.633187567961162</v>
      </c>
    </row>
    <row r="282" spans="1:10" x14ac:dyDescent="0.2">
      <c r="A282" s="79">
        <v>14.186123847961426</v>
      </c>
      <c r="B282" s="72">
        <v>1.5883014449972411E-2</v>
      </c>
      <c r="C282" s="72">
        <f>1-Table!B282</f>
        <v>0.98411698555002758</v>
      </c>
      <c r="D282" s="106">
        <f>(2*Table!$P$16*0.147)/Table!A282</f>
        <v>7.6997972324929096</v>
      </c>
      <c r="E282" s="41">
        <f>(Table!A282/Table!$P$16*(Table!K$258/Table!K$259)^0.5)*0.217</f>
        <v>0.17725950272140181</v>
      </c>
      <c r="F282" s="79">
        <f>Table!A282*Table!$P$9/Table!$P$16</f>
        <v>2.6727976566906237</v>
      </c>
      <c r="G282" s="79">
        <f>Table!A282*Table!$Q$9/Table!$P$16</f>
        <v>0.91638776800821387</v>
      </c>
      <c r="H282" s="79">
        <f>ABS(Table!A282*Table!$R$9/Table!$P$16)</f>
        <v>1.1573553349347996</v>
      </c>
      <c r="I282" s="79">
        <f>$F282*(Table!$P$10/Table!$P$9)/(Table!$P$12-Table!$P$14)</f>
        <v>5.7331567067580949</v>
      </c>
      <c r="J282" s="79">
        <f>$H282*(Table!$R$10/Table!$R$9)/(Table!$P$12-Table!$P$13)</f>
        <v>9.5020963459343122</v>
      </c>
    </row>
    <row r="283" spans="1:10" x14ac:dyDescent="0.2">
      <c r="A283" s="79">
        <v>15.484156608581543</v>
      </c>
      <c r="B283" s="72">
        <v>5.9458877752718554E-2</v>
      </c>
      <c r="C283" s="72">
        <f>1-Table!B283</f>
        <v>0.94054112224728148</v>
      </c>
      <c r="D283" s="106">
        <f>(2*Table!$P$16*0.147)/Table!A283</f>
        <v>7.0543252632692992</v>
      </c>
      <c r="E283" s="41">
        <f>(Table!A283/Table!$P$16*(Table!K$258/Table!K$259)^0.5)*0.217</f>
        <v>0.1934787775655781</v>
      </c>
      <c r="F283" s="79">
        <f>Table!A283*Table!$P$9/Table!$P$16</f>
        <v>2.9173590998357621</v>
      </c>
      <c r="G283" s="79">
        <f>Table!A283*Table!$Q$9/Table!$P$16</f>
        <v>1.0002374056579757</v>
      </c>
      <c r="H283" s="79">
        <f>ABS(Table!A283*Table!$R$9/Table!$P$16)</f>
        <v>1.2632535462097363</v>
      </c>
      <c r="I283" s="79">
        <f>$F283*(Table!$P$10/Table!$P$9)/(Table!$P$12-Table!$P$14)</f>
        <v>6.2577415268892373</v>
      </c>
      <c r="J283" s="79">
        <f>$H283*(Table!$R$10/Table!$R$9)/(Table!$P$12-Table!$P$13)</f>
        <v>10.371539788257275</v>
      </c>
    </row>
    <row r="284" spans="1:10" x14ac:dyDescent="0.2">
      <c r="A284" s="79">
        <v>16.876182556152344</v>
      </c>
      <c r="B284" s="72">
        <v>0.18357148407654392</v>
      </c>
      <c r="C284" s="72">
        <f>1-Table!B284</f>
        <v>0.81642851592345611</v>
      </c>
      <c r="D284" s="106">
        <f>(2*Table!$P$16*0.147)/Table!A284</f>
        <v>6.4724517396568633</v>
      </c>
      <c r="E284" s="41">
        <f>(Table!A284/Table!$P$16*(Table!K$258/Table!K$259)^0.5)*0.217</f>
        <v>0.21087252302319634</v>
      </c>
      <c r="F284" s="79">
        <f>Table!A284*Table!$P$9/Table!$P$16</f>
        <v>3.1796297334912298</v>
      </c>
      <c r="G284" s="79">
        <f>Table!A284*Table!$Q$9/Table!$P$16</f>
        <v>1.0901587657684215</v>
      </c>
      <c r="H284" s="79">
        <f>ABS(Table!A284*Table!$R$9/Table!$P$16)</f>
        <v>1.3768200619158748</v>
      </c>
      <c r="I284" s="79">
        <f>$F284*(Table!$P$10/Table!$P$9)/(Table!$P$12-Table!$P$14)</f>
        <v>6.8203125986512871</v>
      </c>
      <c r="J284" s="79">
        <f>$H284*(Table!$R$10/Table!$R$9)/(Table!$P$12-Table!$P$13)</f>
        <v>11.30394139504002</v>
      </c>
    </row>
    <row r="285" spans="1:10" x14ac:dyDescent="0.2">
      <c r="A285" s="79">
        <v>18.474388122558594</v>
      </c>
      <c r="B285" s="72">
        <v>0.29385647021123773</v>
      </c>
      <c r="C285" s="72">
        <f>1-Table!B285</f>
        <v>0.70614352978876227</v>
      </c>
      <c r="D285" s="106">
        <f>(2*Table!$P$16*0.147)/Table!A285</f>
        <v>5.9125247569610604</v>
      </c>
      <c r="E285" s="41">
        <f>(Table!A285/Table!$P$16*(Table!K$258/Table!K$259)^0.5)*0.217</f>
        <v>0.23084253928584572</v>
      </c>
      <c r="F285" s="79">
        <f>Table!A285*Table!$P$9/Table!$P$16</f>
        <v>3.4807465247008582</v>
      </c>
      <c r="G285" s="79">
        <f>Table!A285*Table!$Q$9/Table!$P$16</f>
        <v>1.1933988084688658</v>
      </c>
      <c r="H285" s="79">
        <f>ABS(Table!A285*Table!$R$9/Table!$P$16)</f>
        <v>1.5072074572626715</v>
      </c>
      <c r="I285" s="79">
        <f>$F285*(Table!$P$10/Table!$P$9)/(Table!$P$12-Table!$P$14)</f>
        <v>7.466208761692104</v>
      </c>
      <c r="J285" s="79">
        <f>$H285*(Table!$R$10/Table!$R$9)/(Table!$P$12-Table!$P$13)</f>
        <v>12.374445461926692</v>
      </c>
    </row>
    <row r="286" spans="1:10" x14ac:dyDescent="0.2">
      <c r="A286" s="79">
        <v>20.266803741455078</v>
      </c>
      <c r="B286" s="72">
        <v>0.36049081351257811</v>
      </c>
      <c r="C286" s="72">
        <f>1-Table!B286</f>
        <v>0.63950918648742183</v>
      </c>
      <c r="D286" s="106">
        <f>(2*Table!$P$16*0.147)/Table!A286</f>
        <v>5.3896153798000288</v>
      </c>
      <c r="E286" s="41">
        <f>(Table!A286/Table!$P$16*(Table!K$258/Table!K$259)^0.5)*0.217</f>
        <v>0.25323926334386399</v>
      </c>
      <c r="F286" s="79">
        <f>Table!A286*Table!$P$9/Table!$P$16</f>
        <v>3.8184542958543326</v>
      </c>
      <c r="G286" s="79">
        <f>Table!A286*Table!$Q$9/Table!$P$16</f>
        <v>1.3091843300071997</v>
      </c>
      <c r="H286" s="79">
        <f>ABS(Table!A286*Table!$R$9/Table!$P$16)</f>
        <v>1.6534392116998364</v>
      </c>
      <c r="I286" s="79">
        <f>$F286*(Table!$P$10/Table!$P$9)/(Table!$P$12-Table!$P$14)</f>
        <v>8.1905926552001986</v>
      </c>
      <c r="J286" s="79">
        <f>$H286*(Table!$R$10/Table!$R$9)/(Table!$P$12-Table!$P$13)</f>
        <v>13.575034578816389</v>
      </c>
    </row>
    <row r="287" spans="1:10" x14ac:dyDescent="0.2">
      <c r="A287" s="79">
        <v>22.161190032958984</v>
      </c>
      <c r="B287" s="72">
        <v>0.40320706721959076</v>
      </c>
      <c r="C287" s="72">
        <f>1-Table!B287</f>
        <v>0.59679293278040924</v>
      </c>
      <c r="D287" s="106">
        <f>(2*Table!$P$16*0.147)/Table!A287</f>
        <v>4.9288994400518895</v>
      </c>
      <c r="E287" s="41">
        <f>(Table!A287/Table!$P$16*(Table!K$258/Table!K$259)^0.5)*0.217</f>
        <v>0.27691013888344823</v>
      </c>
      <c r="F287" s="79">
        <f>Table!A287*Table!$P$9/Table!$P$16</f>
        <v>4.1753742900024235</v>
      </c>
      <c r="G287" s="79">
        <f>Table!A287*Table!$Q$9/Table!$P$16</f>
        <v>1.4315568994294021</v>
      </c>
      <c r="H287" s="79">
        <f>ABS(Table!A287*Table!$R$9/Table!$P$16)</f>
        <v>1.8079901027252563</v>
      </c>
      <c r="I287" s="79">
        <f>$F287*(Table!$P$10/Table!$P$9)/(Table!$P$12-Table!$P$14)</f>
        <v>8.9561868082420073</v>
      </c>
      <c r="J287" s="79">
        <f>$H287*(Table!$R$10/Table!$R$9)/(Table!$P$12-Table!$P$13)</f>
        <v>14.843925309731166</v>
      </c>
    </row>
    <row r="288" spans="1:10" x14ac:dyDescent="0.2">
      <c r="A288" s="79">
        <v>24.307954788208008</v>
      </c>
      <c r="B288" s="72">
        <v>0.43587022860791608</v>
      </c>
      <c r="C288" s="72">
        <f>1-Table!B288</f>
        <v>0.56412977139208387</v>
      </c>
      <c r="D288" s="106">
        <f>(2*Table!$P$16*0.147)/Table!A288</f>
        <v>4.4936021189789104</v>
      </c>
      <c r="E288" s="41">
        <f>(Table!A288/Table!$P$16*(Table!K$258/Table!K$259)^0.5)*0.217</f>
        <v>0.30373455244797221</v>
      </c>
      <c r="F288" s="79">
        <f>Table!A288*Table!$P$9/Table!$P$16</f>
        <v>4.5798447337114112</v>
      </c>
      <c r="G288" s="79">
        <f>Table!A288*Table!$Q$9/Table!$P$16</f>
        <v>1.5702324801296266</v>
      </c>
      <c r="H288" s="79">
        <f>ABS(Table!A288*Table!$R$9/Table!$P$16)</f>
        <v>1.98313094239123</v>
      </c>
      <c r="I288" s="79">
        <f>$F288*(Table!$P$10/Table!$P$9)/(Table!$P$12-Table!$P$14)</f>
        <v>9.8237767775877565</v>
      </c>
      <c r="J288" s="79">
        <f>$H288*(Table!$R$10/Table!$R$9)/(Table!$P$12-Table!$P$13)</f>
        <v>16.281863238023231</v>
      </c>
    </row>
    <row r="289" spans="1:10" x14ac:dyDescent="0.2">
      <c r="A289" s="79">
        <v>26.609672546386719</v>
      </c>
      <c r="B289" s="72">
        <v>0.45855502649298285</v>
      </c>
      <c r="C289" s="72">
        <f>1-Table!B289</f>
        <v>0.54144497350701715</v>
      </c>
      <c r="D289" s="106">
        <f>(2*Table!$P$16*0.147)/Table!A289</f>
        <v>4.1049087302341585</v>
      </c>
      <c r="E289" s="41">
        <f>(Table!A289/Table!$P$16*(Table!K$258/Table!K$259)^0.5)*0.217</f>
        <v>0.33249514622203608</v>
      </c>
      <c r="F289" s="79">
        <f>Table!A289*Table!$P$9/Table!$P$16</f>
        <v>5.0135097641564474</v>
      </c>
      <c r="G289" s="79">
        <f>Table!A289*Table!$Q$9/Table!$P$16</f>
        <v>1.7189176334250678</v>
      </c>
      <c r="H289" s="79">
        <f>ABS(Table!A289*Table!$R$9/Table!$P$16)</f>
        <v>2.170913408940407</v>
      </c>
      <c r="I289" s="79">
        <f>$F289*(Table!$P$10/Table!$P$9)/(Table!$P$12-Table!$P$14)</f>
        <v>10.753989198104779</v>
      </c>
      <c r="J289" s="79">
        <f>$H289*(Table!$R$10/Table!$R$9)/(Table!$P$12-Table!$P$13)</f>
        <v>17.823591206407279</v>
      </c>
    </row>
    <row r="290" spans="1:10" x14ac:dyDescent="0.2">
      <c r="A290" s="79">
        <v>29.00745964050293</v>
      </c>
      <c r="B290" s="72">
        <v>0.47619483057254908</v>
      </c>
      <c r="C290" s="72">
        <f>1-Table!B290</f>
        <v>0.52380516942745092</v>
      </c>
      <c r="D290" s="106">
        <f>(2*Table!$P$16*0.147)/Table!A290</f>
        <v>3.7655926612690176</v>
      </c>
      <c r="E290" s="41">
        <f>(Table!A290/Table!$P$16*(Table!K$258/Table!K$259)^0.5)*0.217</f>
        <v>0.36245615265973979</v>
      </c>
      <c r="F290" s="79">
        <f>Table!A290*Table!$P$9/Table!$P$16</f>
        <v>5.4652751508880595</v>
      </c>
      <c r="G290" s="79">
        <f>Table!A290*Table!$Q$9/Table!$P$16</f>
        <v>1.8738086231616202</v>
      </c>
      <c r="H290" s="79">
        <f>ABS(Table!A290*Table!$R$9/Table!$P$16)</f>
        <v>2.3665335596704451</v>
      </c>
      <c r="I290" s="79">
        <f>$F290*(Table!$P$10/Table!$P$9)/(Table!$P$12-Table!$P$14)</f>
        <v>11.723026921681811</v>
      </c>
      <c r="J290" s="79">
        <f>$H290*(Table!$R$10/Table!$R$9)/(Table!$P$12-Table!$P$13)</f>
        <v>19.429667977589858</v>
      </c>
    </row>
    <row r="291" spans="1:10" x14ac:dyDescent="0.2">
      <c r="A291" s="79">
        <v>29.897552490234375</v>
      </c>
      <c r="B291" s="72">
        <v>0.49308657894431951</v>
      </c>
      <c r="C291" s="72">
        <f>1-Table!B291</f>
        <v>0.50691342105568049</v>
      </c>
      <c r="D291" s="106">
        <f>(2*Table!$P$16*0.147)/Table!A291</f>
        <v>3.6534855881602222</v>
      </c>
      <c r="E291" s="41">
        <f>(Table!A291/Table!$P$16*(Table!K$258/Table!K$259)^0.5)*0.217</f>
        <v>0.37357810659234586</v>
      </c>
      <c r="F291" s="79">
        <f>Table!A291*Table!$P$9/Table!$P$16</f>
        <v>5.6329769211881375</v>
      </c>
      <c r="G291" s="79">
        <f>Table!A291*Table!$Q$9/Table!$P$16</f>
        <v>1.9313063729787898</v>
      </c>
      <c r="H291" s="79">
        <f>ABS(Table!A291*Table!$R$9/Table!$P$16)</f>
        <v>2.4391505563401905</v>
      </c>
      <c r="I291" s="79">
        <f>$F291*(Table!$P$10/Table!$P$9)/(Table!$P$12-Table!$P$14)</f>
        <v>12.082747578696136</v>
      </c>
      <c r="J291" s="79">
        <f>$H291*(Table!$R$10/Table!$R$9)/(Table!$P$12-Table!$P$13)</f>
        <v>20.025866636618964</v>
      </c>
    </row>
    <row r="292" spans="1:10" x14ac:dyDescent="0.2">
      <c r="A292" s="79">
        <v>35.258438110351562</v>
      </c>
      <c r="B292" s="72">
        <v>0.5090851726215837</v>
      </c>
      <c r="C292" s="72">
        <f>1-Table!B292</f>
        <v>0.4909148273784163</v>
      </c>
      <c r="D292" s="106">
        <f>(2*Table!$P$16*0.147)/Table!A292</f>
        <v>3.0979896727832084</v>
      </c>
      <c r="E292" s="41">
        <f>(Table!A292/Table!$P$16*(Table!K$258/Table!K$259)^0.5)*0.217</f>
        <v>0.44056384063447762</v>
      </c>
      <c r="F292" s="79">
        <f>Table!A292*Table!$P$9/Table!$P$16</f>
        <v>6.6430176255271682</v>
      </c>
      <c r="G292" s="79">
        <f>Table!A292*Table!$Q$9/Table!$P$16</f>
        <v>2.2776060430378862</v>
      </c>
      <c r="H292" s="79">
        <f>ABS(Table!A292*Table!$R$9/Table!$P$16)</f>
        <v>2.8765110107471545</v>
      </c>
      <c r="I292" s="79">
        <f>$F292*(Table!$P$10/Table!$P$9)/(Table!$P$12-Table!$P$14)</f>
        <v>14.249287056042833</v>
      </c>
      <c r="J292" s="79">
        <f>$H292*(Table!$R$10/Table!$R$9)/(Table!$P$12-Table!$P$13)</f>
        <v>23.616674965083362</v>
      </c>
    </row>
    <row r="293" spans="1:10" x14ac:dyDescent="0.2">
      <c r="A293" s="79">
        <v>37.542892456054687</v>
      </c>
      <c r="B293" s="72">
        <v>0.52447776693962456</v>
      </c>
      <c r="C293" s="72">
        <f>1-Table!B293</f>
        <v>0.47552223306037544</v>
      </c>
      <c r="D293" s="106">
        <f>(2*Table!$P$16*0.147)/Table!A293</f>
        <v>2.9094795312373183</v>
      </c>
      <c r="E293" s="41">
        <f>(Table!A293/Table!$P$16*(Table!K$258/Table!K$259)^0.5)*0.217</f>
        <v>0.46910872334162196</v>
      </c>
      <c r="F293" s="79">
        <f>Table!A293*Table!$P$9/Table!$P$16</f>
        <v>7.0734300685208513</v>
      </c>
      <c r="G293" s="79">
        <f>Table!A293*Table!$Q$9/Table!$P$16</f>
        <v>2.4251760234928632</v>
      </c>
      <c r="H293" s="79">
        <f>ABS(Table!A293*Table!$R$9/Table!$P$16)</f>
        <v>3.0628850656158799</v>
      </c>
      <c r="I293" s="79">
        <f>$F293*(Table!$P$10/Table!$P$9)/(Table!$P$12-Table!$P$14)</f>
        <v>15.172522669499898</v>
      </c>
      <c r="J293" s="79">
        <f>$H293*(Table!$R$10/Table!$R$9)/(Table!$P$12-Table!$P$13)</f>
        <v>25.146839619177992</v>
      </c>
    </row>
    <row r="294" spans="1:10" x14ac:dyDescent="0.2">
      <c r="A294" s="79">
        <v>40.872989654541016</v>
      </c>
      <c r="B294" s="72">
        <v>0.53937596572011293</v>
      </c>
      <c r="C294" s="72">
        <f>1-Table!B294</f>
        <v>0.46062403427988707</v>
      </c>
      <c r="D294" s="106">
        <f>(2*Table!$P$16*0.147)/Table!A294</f>
        <v>2.6724317958522392</v>
      </c>
      <c r="E294" s="41">
        <f>(Table!A294/Table!$P$16*(Table!K$258/Table!K$259)^0.5)*0.217</f>
        <v>0.5107191998709415</v>
      </c>
      <c r="F294" s="79">
        <f>Table!A294*Table!$P$9/Table!$P$16</f>
        <v>7.7008513489254566</v>
      </c>
      <c r="G294" s="79">
        <f>Table!A294*Table!$Q$9/Table!$P$16</f>
        <v>2.6402918910601567</v>
      </c>
      <c r="H294" s="79">
        <f>ABS(Table!A294*Table!$R$9/Table!$P$16)</f>
        <v>3.3345664494685536</v>
      </c>
      <c r="I294" s="79">
        <f>$F294*(Table!$P$10/Table!$P$9)/(Table!$P$12-Table!$P$14)</f>
        <v>16.518342661787766</v>
      </c>
      <c r="J294" s="79">
        <f>$H294*(Table!$R$10/Table!$R$9)/(Table!$P$12-Table!$P$13)</f>
        <v>27.377392852779582</v>
      </c>
    </row>
    <row r="295" spans="1:10" x14ac:dyDescent="0.2">
      <c r="A295" s="79">
        <v>45.372196197509766</v>
      </c>
      <c r="B295" s="72">
        <v>0.55364851300973317</v>
      </c>
      <c r="C295" s="72">
        <f>1-Table!B295</f>
        <v>0.44635148699026683</v>
      </c>
      <c r="D295" s="106">
        <f>(2*Table!$P$16*0.147)/Table!A295</f>
        <v>2.4074275943982211</v>
      </c>
      <c r="E295" s="41">
        <f>(Table!A295/Table!$P$16*(Table!K$258/Table!K$259)^0.5)*0.217</f>
        <v>0.56693801785074671</v>
      </c>
      <c r="F295" s="79">
        <f>Table!A295*Table!$P$9/Table!$P$16</f>
        <v>8.5485437019526778</v>
      </c>
      <c r="G295" s="79">
        <f>Table!A295*Table!$Q$9/Table!$P$16</f>
        <v>2.9309292692409179</v>
      </c>
      <c r="H295" s="79">
        <f>ABS(Table!A295*Table!$R$9/Table!$P$16)</f>
        <v>3.7016280056262438</v>
      </c>
      <c r="I295" s="79">
        <f>$F295*(Table!$P$10/Table!$P$9)/(Table!$P$12-Table!$P$14)</f>
        <v>18.336644577333075</v>
      </c>
      <c r="J295" s="79">
        <f>$H295*(Table!$R$10/Table!$R$9)/(Table!$P$12-Table!$P$13)</f>
        <v>30.391034528951092</v>
      </c>
    </row>
    <row r="296" spans="1:10" x14ac:dyDescent="0.2">
      <c r="A296" s="79">
        <v>48.300151824951172</v>
      </c>
      <c r="B296" s="72">
        <v>0.56728734594712837</v>
      </c>
      <c r="C296" s="72">
        <f>1-Table!B296</f>
        <v>0.43271265405287163</v>
      </c>
      <c r="D296" s="106">
        <f>(2*Table!$P$16*0.147)/Table!A296</f>
        <v>2.2614893125016686</v>
      </c>
      <c r="E296" s="41">
        <f>(Table!A296/Table!$P$16*(Table!K$258/Table!K$259)^0.5)*0.217</f>
        <v>0.60352362531287074</v>
      </c>
      <c r="F296" s="79">
        <f>Table!A296*Table!$P$9/Table!$P$16</f>
        <v>9.1001977706603956</v>
      </c>
      <c r="G296" s="79">
        <f>Table!A296*Table!$Q$9/Table!$P$16</f>
        <v>3.1200678070835646</v>
      </c>
      <c r="H296" s="79">
        <f>ABS(Table!A296*Table!$R$9/Table!$P$16)</f>
        <v>3.9405012244272091</v>
      </c>
      <c r="I296" s="79">
        <f>$F296*(Table!$P$10/Table!$P$9)/(Table!$P$12-Table!$P$14)</f>
        <v>19.519943738010291</v>
      </c>
      <c r="J296" s="79">
        <f>$H296*(Table!$R$10/Table!$R$9)/(Table!$P$12-Table!$P$13)</f>
        <v>32.352226801537014</v>
      </c>
    </row>
    <row r="297" spans="1:10" x14ac:dyDescent="0.2">
      <c r="A297" s="79">
        <v>54.405387878417969</v>
      </c>
      <c r="B297" s="72">
        <v>0.57958973250231927</v>
      </c>
      <c r="C297" s="72">
        <f>1-Table!B297</f>
        <v>0.42041026749768073</v>
      </c>
      <c r="D297" s="106">
        <f>(2*Table!$P$16*0.147)/Table!A297</f>
        <v>2.0077106588861491</v>
      </c>
      <c r="E297" s="41">
        <f>(Table!A297/Table!$P$16*(Table!K$258/Table!K$259)^0.5)*0.217</f>
        <v>0.67981022187954432</v>
      </c>
      <c r="F297" s="79">
        <f>Table!A297*Table!$P$9/Table!$P$16</f>
        <v>10.250481018722841</v>
      </c>
      <c r="G297" s="79">
        <f>Table!A297*Table!$Q$9/Table!$P$16</f>
        <v>3.5144506349906881</v>
      </c>
      <c r="H297" s="79">
        <f>ABS(Table!A297*Table!$R$9/Table!$P$16)</f>
        <v>4.4385884816120855</v>
      </c>
      <c r="I297" s="79">
        <f>$F297*(Table!$P$10/Table!$P$9)/(Table!$P$12-Table!$P$14)</f>
        <v>21.987303772464269</v>
      </c>
      <c r="J297" s="79">
        <f>$H297*(Table!$R$10/Table!$R$9)/(Table!$P$12-Table!$P$13)</f>
        <v>36.441613149524507</v>
      </c>
    </row>
    <row r="298" spans="1:10" x14ac:dyDescent="0.2">
      <c r="A298" s="79">
        <v>58.909255981445313</v>
      </c>
      <c r="B298" s="72">
        <v>0.5910020169607404</v>
      </c>
      <c r="C298" s="72">
        <f>1-Table!B298</f>
        <v>0.4089979830392596</v>
      </c>
      <c r="D298" s="106">
        <f>(2*Table!$P$16*0.147)/Table!A298</f>
        <v>1.8542124717843895</v>
      </c>
      <c r="E298" s="41">
        <f>(Table!A298/Table!$P$16*(Table!K$258/Table!K$259)^0.5)*0.217</f>
        <v>0.73608728732897188</v>
      </c>
      <c r="F298" s="79">
        <f>Table!A298*Table!$P$9/Table!$P$16</f>
        <v>11.099051653015238</v>
      </c>
      <c r="G298" s="79">
        <f>Table!A298*Table!$Q$9/Table!$P$16</f>
        <v>3.8053891381766527</v>
      </c>
      <c r="H298" s="79">
        <f>ABS(Table!A298*Table!$R$9/Table!$P$16)</f>
        <v>4.8060303447134318</v>
      </c>
      <c r="I298" s="79">
        <f>$F298*(Table!$P$10/Table!$P$9)/(Table!$P$12-Table!$P$14)</f>
        <v>23.807489603207291</v>
      </c>
      <c r="J298" s="79">
        <f>$H298*(Table!$R$10/Table!$R$9)/(Table!$P$12-Table!$P$13)</f>
        <v>39.458377214395981</v>
      </c>
    </row>
    <row r="299" spans="1:10" x14ac:dyDescent="0.2">
      <c r="A299" s="79">
        <v>64.634506225585938</v>
      </c>
      <c r="B299" s="72">
        <v>0.60226874885704396</v>
      </c>
      <c r="C299" s="72">
        <f>1-Table!B299</f>
        <v>0.39773125114295604</v>
      </c>
      <c r="D299" s="106">
        <f>(2*Table!$P$16*0.147)/Table!A299</f>
        <v>1.6899684630234806</v>
      </c>
      <c r="E299" s="41">
        <f>(Table!A299/Table!$P$16*(Table!K$258/Table!K$259)^0.5)*0.217</f>
        <v>0.80762585713906043</v>
      </c>
      <c r="F299" s="79">
        <f>Table!A299*Table!$P$9/Table!$P$16</f>
        <v>12.177742040925919</v>
      </c>
      <c r="G299" s="79">
        <f>Table!A299*Table!$Q$9/Table!$P$16</f>
        <v>4.1752258426031723</v>
      </c>
      <c r="H299" s="79">
        <f>ABS(Table!A299*Table!$R$9/Table!$P$16)</f>
        <v>5.2731169840878023</v>
      </c>
      <c r="I299" s="79">
        <f>$F299*(Table!$P$10/Table!$P$9)/(Table!$P$12-Table!$P$14)</f>
        <v>26.121282799068901</v>
      </c>
      <c r="J299" s="79">
        <f>$H299*(Table!$R$10/Table!$R$9)/(Table!$P$12-Table!$P$13)</f>
        <v>43.293242890704441</v>
      </c>
    </row>
    <row r="300" spans="1:10" x14ac:dyDescent="0.2">
      <c r="A300" s="79">
        <v>70.703018188476563</v>
      </c>
      <c r="B300" s="72">
        <v>0.61278043317675912</v>
      </c>
      <c r="C300" s="72">
        <f>1-Table!B300</f>
        <v>0.38721956682324088</v>
      </c>
      <c r="D300" s="106">
        <f>(2*Table!$P$16*0.147)/Table!A300</f>
        <v>1.5449167509816122</v>
      </c>
      <c r="E300" s="41">
        <f>(Table!A300/Table!$P$16*(Table!K$258/Table!K$259)^0.5)*0.217</f>
        <v>0.88345357613613162</v>
      </c>
      <c r="F300" s="79">
        <f>Table!A300*Table!$P$9/Table!$P$16</f>
        <v>13.321106128808454</v>
      </c>
      <c r="G300" s="79">
        <f>Table!A300*Table!$Q$9/Table!$P$16</f>
        <v>4.5672363870200412</v>
      </c>
      <c r="H300" s="79">
        <f>ABS(Table!A300*Table!$R$9/Table!$P$16)</f>
        <v>5.7682081570283508</v>
      </c>
      <c r="I300" s="79">
        <f>$F300*(Table!$P$10/Table!$P$9)/(Table!$P$12-Table!$P$14)</f>
        <v>28.573801220095358</v>
      </c>
      <c r="J300" s="79">
        <f>$H300*(Table!$R$10/Table!$R$9)/(Table!$P$12-Table!$P$13)</f>
        <v>47.358030845881366</v>
      </c>
    </row>
    <row r="301" spans="1:10" x14ac:dyDescent="0.2">
      <c r="A301" s="79">
        <v>77.537406921386719</v>
      </c>
      <c r="B301" s="72">
        <v>0.62165660370701947</v>
      </c>
      <c r="C301" s="72">
        <f>1-Table!B301</f>
        <v>0.37834339629298053</v>
      </c>
      <c r="D301" s="106">
        <f>(2*Table!$P$16*0.147)/Table!A301</f>
        <v>1.4087429729895526</v>
      </c>
      <c r="E301" s="41">
        <f>(Table!A301/Table!$P$16*(Table!K$258/Table!K$259)^0.5)*0.217</f>
        <v>0.96885113512998577</v>
      </c>
      <c r="F301" s="79">
        <f>Table!A301*Table!$P$9/Table!$P$16</f>
        <v>14.608768522426994</v>
      </c>
      <c r="G301" s="79">
        <f>Table!A301*Table!$Q$9/Table!$P$16</f>
        <v>5.0087206362606835</v>
      </c>
      <c r="H301" s="79">
        <f>ABS(Table!A301*Table!$R$9/Table!$P$16)</f>
        <v>6.3257823292141184</v>
      </c>
      <c r="I301" s="79">
        <f>$F301*(Table!$P$10/Table!$P$9)/(Table!$P$12-Table!$P$14)</f>
        <v>31.33583981644572</v>
      </c>
      <c r="J301" s="79">
        <f>$H301*(Table!$R$10/Table!$R$9)/(Table!$P$12-Table!$P$13)</f>
        <v>51.935815510789133</v>
      </c>
    </row>
    <row r="302" spans="1:10" x14ac:dyDescent="0.2">
      <c r="A302" s="79">
        <v>84.772804260253906</v>
      </c>
      <c r="B302" s="72">
        <v>0.62961782170307534</v>
      </c>
      <c r="C302" s="72">
        <f>1-Table!B302</f>
        <v>0.37038217829692466</v>
      </c>
      <c r="D302" s="106">
        <f>(2*Table!$P$16*0.147)/Table!A302</f>
        <v>1.2885061205359716</v>
      </c>
      <c r="E302" s="41">
        <f>(Table!A302/Table!$P$16*(Table!K$258/Table!K$259)^0.5)*0.217</f>
        <v>1.05925940648197</v>
      </c>
      <c r="F302" s="79">
        <f>Table!A302*Table!$P$9/Table!$P$16</f>
        <v>15.971984666583863</v>
      </c>
      <c r="G302" s="79">
        <f>Table!A302*Table!$Q$9/Table!$P$16</f>
        <v>5.4761090285430392</v>
      </c>
      <c r="H302" s="79">
        <f>ABS(Table!A302*Table!$R$9/Table!$P$16)</f>
        <v>6.9160722350585768</v>
      </c>
      <c r="I302" s="79">
        <f>$F302*(Table!$P$10/Table!$P$9)/(Table!$P$12-Table!$P$14)</f>
        <v>34.259941369763759</v>
      </c>
      <c r="J302" s="79">
        <f>$H302*(Table!$R$10/Table!$R$9)/(Table!$P$12-Table!$P$13)</f>
        <v>56.782202258280584</v>
      </c>
    </row>
    <row r="303" spans="1:10" x14ac:dyDescent="0.2">
      <c r="A303" s="79">
        <v>92.482254028320313</v>
      </c>
      <c r="B303" s="72">
        <v>0.63816368427616743</v>
      </c>
      <c r="C303" s="72">
        <f>1-Table!B303</f>
        <v>0.36183631572383257</v>
      </c>
      <c r="D303" s="106">
        <f>(2*Table!$P$16*0.147)/Table!A303</f>
        <v>1.1810944520327769</v>
      </c>
      <c r="E303" s="41">
        <f>(Table!A303/Table!$P$16*(Table!K$258/Table!K$259)^0.5)*0.217</f>
        <v>1.1555910927684574</v>
      </c>
      <c r="F303" s="79">
        <f>Table!A303*Table!$P$9/Table!$P$16</f>
        <v>17.424516696848286</v>
      </c>
      <c r="G303" s="79">
        <f>Table!A303*Table!$Q$9/Table!$P$16</f>
        <v>5.9741200103479839</v>
      </c>
      <c r="H303" s="79">
        <f>ABS(Table!A303*Table!$R$9/Table!$P$16)</f>
        <v>7.5450370540683656</v>
      </c>
      <c r="I303" s="79">
        <f>$F303*(Table!$P$10/Table!$P$9)/(Table!$P$12-Table!$P$14)</f>
        <v>37.375625690365268</v>
      </c>
      <c r="J303" s="79">
        <f>$H303*(Table!$R$10/Table!$R$9)/(Table!$P$12-Table!$P$13)</f>
        <v>61.946117028475896</v>
      </c>
    </row>
    <row r="304" spans="1:10" x14ac:dyDescent="0.2">
      <c r="A304" s="79">
        <v>101.62871551513672</v>
      </c>
      <c r="B304" s="72">
        <v>0.64616917662300011</v>
      </c>
      <c r="C304" s="72">
        <f>1-Table!B304</f>
        <v>0.35383082337699989</v>
      </c>
      <c r="D304" s="106">
        <f>(2*Table!$P$16*0.147)/Table!A304</f>
        <v>1.0747973797628696</v>
      </c>
      <c r="E304" s="41">
        <f>(Table!A304/Table!$P$16*(Table!K$258/Table!K$259)^0.5)*0.217</f>
        <v>1.2698786340439774</v>
      </c>
      <c r="F304" s="79">
        <f>Table!A304*Table!$P$9/Table!$P$16</f>
        <v>19.147795098403126</v>
      </c>
      <c r="G304" s="79">
        <f>Table!A304*Table!$Q$9/Table!$P$16</f>
        <v>6.5649583194524999</v>
      </c>
      <c r="H304" s="79">
        <f>ABS(Table!A304*Table!$R$9/Table!$P$16)</f>
        <v>8.2912384908381309</v>
      </c>
      <c r="I304" s="79">
        <f>$F304*(Table!$P$10/Table!$P$9)/(Table!$P$12-Table!$P$14)</f>
        <v>41.072061558136269</v>
      </c>
      <c r="J304" s="79">
        <f>$H304*(Table!$R$10/Table!$R$9)/(Table!$P$12-Table!$P$13)</f>
        <v>68.072565606224387</v>
      </c>
    </row>
    <row r="305" spans="1:10" x14ac:dyDescent="0.2">
      <c r="A305" s="79">
        <v>111.70113372802734</v>
      </c>
      <c r="B305" s="72">
        <v>0.65372761467189988</v>
      </c>
      <c r="C305" s="72">
        <f>1-Table!B305</f>
        <v>0.34627238532810012</v>
      </c>
      <c r="D305" s="106">
        <f>(2*Table!$P$16*0.147)/Table!A305</f>
        <v>0.9778797537569458</v>
      </c>
      <c r="E305" s="41">
        <f>(Table!A305/Table!$P$16*(Table!K$258/Table!K$259)^0.5)*0.217</f>
        <v>1.3957362582092669</v>
      </c>
      <c r="F305" s="79">
        <f>Table!A305*Table!$P$9/Table!$P$16</f>
        <v>21.045532358076823</v>
      </c>
      <c r="G305" s="79">
        <f>Table!A305*Table!$Q$9/Table!$P$16</f>
        <v>7.2156110941977678</v>
      </c>
      <c r="H305" s="79">
        <f>ABS(Table!A305*Table!$R$9/Table!$P$16)</f>
        <v>9.112982829130976</v>
      </c>
      <c r="I305" s="79">
        <f>$F305*(Table!$P$10/Table!$P$9)/(Table!$P$12-Table!$P$14)</f>
        <v>45.142712050786841</v>
      </c>
      <c r="J305" s="79">
        <f>$H305*(Table!$R$10/Table!$R$9)/(Table!$P$12-Table!$P$13)</f>
        <v>74.819235050336403</v>
      </c>
    </row>
    <row r="306" spans="1:10" x14ac:dyDescent="0.2">
      <c r="A306" s="79">
        <v>120.98873138427734</v>
      </c>
      <c r="B306" s="72">
        <v>0.66052887510671654</v>
      </c>
      <c r="C306" s="72">
        <f>1-Table!B306</f>
        <v>0.33947112489328346</v>
      </c>
      <c r="D306" s="106">
        <f>(2*Table!$P$16*0.147)/Table!A306</f>
        <v>0.90281364135808828</v>
      </c>
      <c r="E306" s="41">
        <f>(Table!A306/Table!$P$16*(Table!K$258/Table!K$259)^0.5)*0.217</f>
        <v>1.511787334575692</v>
      </c>
      <c r="F306" s="79">
        <f>Table!A306*Table!$P$9/Table!$P$16</f>
        <v>22.795402126447524</v>
      </c>
      <c r="G306" s="79">
        <f>Table!A306*Table!$Q$9/Table!$P$16</f>
        <v>7.8155664433534371</v>
      </c>
      <c r="H306" s="79">
        <f>ABS(Table!A306*Table!$R$9/Table!$P$16)</f>
        <v>9.870698665492684</v>
      </c>
      <c r="I306" s="79">
        <f>$F306*(Table!$P$10/Table!$P$9)/(Table!$P$12-Table!$P$14)</f>
        <v>48.896186457416405</v>
      </c>
      <c r="J306" s="79">
        <f>$H306*(Table!$R$10/Table!$R$9)/(Table!$P$12-Table!$P$13)</f>
        <v>81.040218928511351</v>
      </c>
    </row>
    <row r="307" spans="1:10" x14ac:dyDescent="0.2">
      <c r="A307" s="79">
        <v>133.47927856445312</v>
      </c>
      <c r="B307" s="72">
        <v>0.66774057348063398</v>
      </c>
      <c r="C307" s="72">
        <f>1-Table!B307</f>
        <v>0.33225942651936602</v>
      </c>
      <c r="D307" s="106">
        <f>(2*Table!$P$16*0.147)/Table!A307</f>
        <v>0.81833134190630974</v>
      </c>
      <c r="E307" s="41">
        <f>(Table!A307/Table!$P$16*(Table!K$258/Table!K$259)^0.5)*0.217</f>
        <v>1.6678601424550854</v>
      </c>
      <c r="F307" s="79">
        <f>Table!A307*Table!$P$9/Table!$P$16</f>
        <v>25.148737370926934</v>
      </c>
      <c r="G307" s="79">
        <f>Table!A307*Table!$Q$9/Table!$P$16</f>
        <v>8.6224242414606636</v>
      </c>
      <c r="H307" s="79">
        <f>ABS(Table!A307*Table!$R$9/Table!$P$16)</f>
        <v>10.889722718162901</v>
      </c>
      <c r="I307" s="79">
        <f>$F307*(Table!$P$10/Table!$P$9)/(Table!$P$12-Table!$P$14)</f>
        <v>53.944095604733889</v>
      </c>
      <c r="J307" s="79">
        <f>$H307*(Table!$R$10/Table!$R$9)/(Table!$P$12-Table!$P$13)</f>
        <v>89.406590461107527</v>
      </c>
    </row>
    <row r="308" spans="1:10" x14ac:dyDescent="0.2">
      <c r="A308" s="79">
        <v>145.54180908203125</v>
      </c>
      <c r="B308" s="72">
        <v>0.67473571804262</v>
      </c>
      <c r="C308" s="72">
        <f>1-Table!B308</f>
        <v>0.32526428195738</v>
      </c>
      <c r="D308" s="106">
        <f>(2*Table!$P$16*0.147)/Table!A308</f>
        <v>0.75050789758130565</v>
      </c>
      <c r="E308" s="41">
        <f>(Table!A308/Table!$P$16*(Table!K$258/Table!K$259)^0.5)*0.217</f>
        <v>1.8185847649117612</v>
      </c>
      <c r="F308" s="79">
        <f>Table!A308*Table!$P$9/Table!$P$16</f>
        <v>27.421430295835737</v>
      </c>
      <c r="G308" s="79">
        <f>Table!A308*Table!$Q$9/Table!$P$16</f>
        <v>9.401633244286538</v>
      </c>
      <c r="H308" s="79">
        <f>ABS(Table!A308*Table!$R$9/Table!$P$16)</f>
        <v>11.873827622148992</v>
      </c>
      <c r="I308" s="79">
        <f>$F308*(Table!$P$10/Table!$P$9)/(Table!$P$12-Table!$P$14)</f>
        <v>58.819026803594468</v>
      </c>
      <c r="J308" s="79">
        <f>$H308*(Table!$R$10/Table!$R$9)/(Table!$P$12-Table!$P$13)</f>
        <v>97.486269475771678</v>
      </c>
    </row>
    <row r="309" spans="1:10" x14ac:dyDescent="0.2">
      <c r="A309" s="79">
        <v>159.40861511230469</v>
      </c>
      <c r="B309" s="72">
        <v>0.68190400422379427</v>
      </c>
      <c r="C309" s="72">
        <f>1-Table!B309</f>
        <v>0.31809599577620573</v>
      </c>
      <c r="D309" s="106">
        <f>(2*Table!$P$16*0.147)/Table!A309</f>
        <v>0.68522191894949602</v>
      </c>
      <c r="E309" s="41">
        <f>(Table!A309/Table!$P$16*(Table!K$258/Table!K$259)^0.5)*0.217</f>
        <v>1.991854304047614</v>
      </c>
      <c r="F309" s="79">
        <f>Table!A309*Table!$P$9/Table!$P$16</f>
        <v>30.034065506180688</v>
      </c>
      <c r="G309" s="79">
        <f>Table!A309*Table!$Q$9/Table!$P$16</f>
        <v>10.29739388783338</v>
      </c>
      <c r="H309" s="79">
        <f>ABS(Table!A309*Table!$R$9/Table!$P$16)</f>
        <v>13.005131853639208</v>
      </c>
      <c r="I309" s="79">
        <f>$F309*(Table!$P$10/Table!$P$9)/(Table!$P$12-Table!$P$14)</f>
        <v>64.423134933892513</v>
      </c>
      <c r="J309" s="79">
        <f>$H309*(Table!$R$10/Table!$R$9)/(Table!$P$12-Table!$P$13)</f>
        <v>106.77448155697212</v>
      </c>
    </row>
    <row r="310" spans="1:10" x14ac:dyDescent="0.2">
      <c r="A310" s="79">
        <v>174.44099426269531</v>
      </c>
      <c r="B310" s="72">
        <v>0.68895873912044536</v>
      </c>
      <c r="C310" s="72">
        <f>1-Table!B310</f>
        <v>0.31104126087955464</v>
      </c>
      <c r="D310" s="106">
        <f>(2*Table!$P$16*0.147)/Table!A310</f>
        <v>0.62617320891809569</v>
      </c>
      <c r="E310" s="41">
        <f>(Table!A310/Table!$P$16*(Table!K$258/Table!K$259)^0.5)*0.217</f>
        <v>2.179687998542021</v>
      </c>
      <c r="F310" s="79">
        <f>Table!A310*Table!$P$9/Table!$P$16</f>
        <v>32.866305531592758</v>
      </c>
      <c r="G310" s="79">
        <f>Table!A310*Table!$Q$9/Table!$P$16</f>
        <v>11.268447610831803</v>
      </c>
      <c r="H310" s="79">
        <f>ABS(Table!A310*Table!$R$9/Table!$P$16)</f>
        <v>14.231527759450177</v>
      </c>
      <c r="I310" s="79">
        <f>$F310*(Table!$P$10/Table!$P$9)/(Table!$P$12-Table!$P$14)</f>
        <v>70.498295863562348</v>
      </c>
      <c r="J310" s="79">
        <f>$H310*(Table!$R$10/Table!$R$9)/(Table!$P$12-Table!$P$13)</f>
        <v>116.84341346018205</v>
      </c>
    </row>
    <row r="311" spans="1:10" x14ac:dyDescent="0.2">
      <c r="A311" s="79">
        <v>190.41807556152344</v>
      </c>
      <c r="B311" s="72">
        <v>0.69579555089534728</v>
      </c>
      <c r="C311" s="72">
        <f>1-Table!B311</f>
        <v>0.30420444910465272</v>
      </c>
      <c r="D311" s="106">
        <f>(2*Table!$P$16*0.147)/Table!A311</f>
        <v>0.57363397262694793</v>
      </c>
      <c r="E311" s="41">
        <f>(Table!A311/Table!$P$16*(Table!K$258/Table!K$259)^0.5)*0.217</f>
        <v>2.3793260051125515</v>
      </c>
      <c r="F311" s="79">
        <f>Table!A311*Table!$P$9/Table!$P$16</f>
        <v>35.876536227019827</v>
      </c>
      <c r="G311" s="79">
        <f>Table!A311*Table!$Q$9/Table!$P$16</f>
        <v>12.300526706406798</v>
      </c>
      <c r="H311" s="79">
        <f>ABS(Table!A311*Table!$R$9/Table!$P$16)</f>
        <v>15.534995886195944</v>
      </c>
      <c r="I311" s="79">
        <f>$F311*(Table!$P$10/Table!$P$9)/(Table!$P$12-Table!$P$14)</f>
        <v>76.955247162204699</v>
      </c>
      <c r="J311" s="79">
        <f>$H311*(Table!$R$10/Table!$R$9)/(Table!$P$12-Table!$P$13)</f>
        <v>127.54512221835748</v>
      </c>
    </row>
    <row r="312" spans="1:10" x14ac:dyDescent="0.2">
      <c r="A312" s="79">
        <v>207.18553161621094</v>
      </c>
      <c r="B312" s="72">
        <v>0.70299183185501934</v>
      </c>
      <c r="C312" s="72">
        <f>1-Table!B312</f>
        <v>0.29700816814498066</v>
      </c>
      <c r="D312" s="106">
        <f>(2*Table!$P$16*0.147)/Table!A312</f>
        <v>0.52720996631498607</v>
      </c>
      <c r="E312" s="41">
        <f>(Table!A312/Table!$P$16*(Table!K$258/Table!K$259)^0.5)*0.217</f>
        <v>2.588839960722348</v>
      </c>
      <c r="F312" s="79">
        <f>Table!A312*Table!$P$9/Table!$P$16</f>
        <v>39.035680876533931</v>
      </c>
      <c r="G312" s="79">
        <f>Table!A312*Table!$Q$9/Table!$P$16</f>
        <v>13.383662014811632</v>
      </c>
      <c r="H312" s="79">
        <f>ABS(Table!A312*Table!$R$9/Table!$P$16)</f>
        <v>16.902945646550393</v>
      </c>
      <c r="I312" s="79">
        <f>$F312*(Table!$P$10/Table!$P$9)/(Table!$P$12-Table!$P$14)</f>
        <v>83.731619211784505</v>
      </c>
      <c r="J312" s="79">
        <f>$H312*(Table!$R$10/Table!$R$9)/(Table!$P$12-Table!$P$13)</f>
        <v>138.77623683538908</v>
      </c>
    </row>
    <row r="313" spans="1:10" x14ac:dyDescent="0.2">
      <c r="A313" s="79">
        <v>228.50393676757812</v>
      </c>
      <c r="B313" s="72">
        <v>0.71032864457414391</v>
      </c>
      <c r="C313" s="72">
        <f>1-Table!B313</f>
        <v>0.28967135542585609</v>
      </c>
      <c r="D313" s="106">
        <f>(2*Table!$P$16*0.147)/Table!A313</f>
        <v>0.47802361171325547</v>
      </c>
      <c r="E313" s="41">
        <f>(Table!A313/Table!$P$16*(Table!K$258/Table!K$259)^0.5)*0.217</f>
        <v>2.8552192716916198</v>
      </c>
      <c r="F313" s="79">
        <f>Table!A313*Table!$P$9/Table!$P$16</f>
        <v>43.052266657373821</v>
      </c>
      <c r="G313" s="79">
        <f>Table!A313*Table!$Q$9/Table!$P$16</f>
        <v>14.760777139671024</v>
      </c>
      <c r="H313" s="79">
        <f>ABS(Table!A313*Table!$R$9/Table!$P$16)</f>
        <v>18.642178307893744</v>
      </c>
      <c r="I313" s="79">
        <f>$F313*(Table!$P$10/Table!$P$9)/(Table!$P$12-Table!$P$14)</f>
        <v>92.347204327271186</v>
      </c>
      <c r="J313" s="79">
        <f>$H313*(Table!$R$10/Table!$R$9)/(Table!$P$12-Table!$P$13)</f>
        <v>153.05565113213251</v>
      </c>
    </row>
    <row r="314" spans="1:10" x14ac:dyDescent="0.2">
      <c r="A314" s="79">
        <v>250.7181396484375</v>
      </c>
      <c r="B314" s="72">
        <v>0.71769568353961766</v>
      </c>
      <c r="C314" s="72">
        <f>1-Table!B314</f>
        <v>0.28230431646038234</v>
      </c>
      <c r="D314" s="106">
        <f>(2*Table!$P$16*0.147)/Table!A314</f>
        <v>0.43566962206045462</v>
      </c>
      <c r="E314" s="41">
        <f>(Table!A314/Table!$P$16*(Table!K$258/Table!K$259)^0.5)*0.217</f>
        <v>3.1327918206285386</v>
      </c>
      <c r="F314" s="79">
        <f>Table!A314*Table!$P$9/Table!$P$16</f>
        <v>47.237629060913193</v>
      </c>
      <c r="G314" s="79">
        <f>Table!A314*Table!$Q$9/Table!$P$16</f>
        <v>16.195758535170238</v>
      </c>
      <c r="H314" s="79">
        <f>ABS(Table!A314*Table!$R$9/Table!$P$16)</f>
        <v>20.454493390648441</v>
      </c>
      <c r="I314" s="79">
        <f>$F314*(Table!$P$10/Table!$P$9)/(Table!$P$12-Table!$P$14)</f>
        <v>101.32481566047447</v>
      </c>
      <c r="J314" s="79">
        <f>$H314*(Table!$R$10/Table!$R$9)/(Table!$P$12-Table!$P$13)</f>
        <v>167.93508530910046</v>
      </c>
    </row>
    <row r="315" spans="1:10" x14ac:dyDescent="0.2">
      <c r="A315" s="79">
        <v>274.0799560546875</v>
      </c>
      <c r="B315" s="72">
        <v>0.72494044820987669</v>
      </c>
      <c r="C315" s="72">
        <f>1-Table!B315</f>
        <v>0.27505955179012331</v>
      </c>
      <c r="D315" s="106">
        <f>(2*Table!$P$16*0.147)/Table!A315</f>
        <v>0.39853435003667398</v>
      </c>
      <c r="E315" s="41">
        <f>(Table!A315/Table!$P$16*(Table!K$258/Table!K$259)^0.5)*0.217</f>
        <v>3.4247041148691988</v>
      </c>
      <c r="F315" s="79">
        <f>Table!A315*Table!$P$9/Table!$P$16</f>
        <v>51.639212524858102</v>
      </c>
      <c r="G315" s="79">
        <f>Table!A315*Table!$Q$9/Table!$P$16</f>
        <v>17.704872865665635</v>
      </c>
      <c r="H315" s="79">
        <f>ABS(Table!A315*Table!$R$9/Table!$P$16)</f>
        <v>22.360434938975345</v>
      </c>
      <c r="I315" s="79">
        <f>$F315*(Table!$P$10/Table!$P$9)/(Table!$P$12-Table!$P$14)</f>
        <v>110.76622163204227</v>
      </c>
      <c r="J315" s="79">
        <f>$H315*(Table!$R$10/Table!$R$9)/(Table!$P$12-Table!$P$13)</f>
        <v>183.58320967960049</v>
      </c>
    </row>
    <row r="316" spans="1:10" x14ac:dyDescent="0.2">
      <c r="A316" s="79">
        <v>299.6341552734375</v>
      </c>
      <c r="B316" s="72">
        <v>0.73244604104284372</v>
      </c>
      <c r="C316" s="72">
        <f>1-Table!B316</f>
        <v>0.26755395895715628</v>
      </c>
      <c r="D316" s="106">
        <f>(2*Table!$P$16*0.147)/Table!A316</f>
        <v>0.36454548062004027</v>
      </c>
      <c r="E316" s="41">
        <f>(Table!A316/Table!$P$16*(Table!K$258/Table!K$259)^0.5)*0.217</f>
        <v>3.7440108327934318</v>
      </c>
      <c r="F316" s="79">
        <f>Table!A316*Table!$P$9/Table!$P$16</f>
        <v>56.453861298722813</v>
      </c>
      <c r="G316" s="79">
        <f>Table!A316*Table!$Q$9/Table!$P$16</f>
        <v>19.355609588133536</v>
      </c>
      <c r="H316" s="79">
        <f>ABS(Table!A316*Table!$R$9/Table!$P$16)</f>
        <v>24.44523901320856</v>
      </c>
      <c r="I316" s="79">
        <f>$F316*(Table!$P$10/Table!$P$9)/(Table!$P$12-Table!$P$14)</f>
        <v>121.09365357941404</v>
      </c>
      <c r="J316" s="79">
        <f>$H316*(Table!$R$10/Table!$R$9)/(Table!$P$12-Table!$P$13)</f>
        <v>200.69982769465153</v>
      </c>
    </row>
    <row r="317" spans="1:10" x14ac:dyDescent="0.2">
      <c r="A317" s="79">
        <v>327.447265625</v>
      </c>
      <c r="B317" s="72">
        <v>0.74018152577967122</v>
      </c>
      <c r="C317" s="72">
        <f>1-Table!B317</f>
        <v>0.25981847422032878</v>
      </c>
      <c r="D317" s="106">
        <f>(2*Table!$P$16*0.147)/Table!A317</f>
        <v>0.33358127738781618</v>
      </c>
      <c r="E317" s="41">
        <f>(Table!A317/Table!$P$16*(Table!K$258/Table!K$259)^0.5)*0.217</f>
        <v>4.0915432639840645</v>
      </c>
      <c r="F317" s="79">
        <f>Table!A317*Table!$P$9/Table!$P$16</f>
        <v>61.694109936733724</v>
      </c>
      <c r="G317" s="79">
        <f>Table!A317*Table!$Q$9/Table!$P$16</f>
        <v>21.152266264022991</v>
      </c>
      <c r="H317" s="79">
        <f>ABS(Table!A317*Table!$R$9/Table!$P$16)</f>
        <v>26.714333234540685</v>
      </c>
      <c r="I317" s="79">
        <f>$F317*(Table!$P$10/Table!$P$9)/(Table!$P$12-Table!$P$14)</f>
        <v>132.33399814829201</v>
      </c>
      <c r="J317" s="79">
        <f>$H317*(Table!$R$10/Table!$R$9)/(Table!$P$12-Table!$P$13)</f>
        <v>219.32950110460328</v>
      </c>
    </row>
    <row r="318" spans="1:10" x14ac:dyDescent="0.2">
      <c r="A318" s="79">
        <v>359.35519409179687</v>
      </c>
      <c r="B318" s="72">
        <v>0.74785057363274465</v>
      </c>
      <c r="C318" s="72">
        <f>1-Table!B318</f>
        <v>0.25214942636725535</v>
      </c>
      <c r="D318" s="106">
        <f>(2*Table!$P$16*0.147)/Table!A318</f>
        <v>0.30396187098504079</v>
      </c>
      <c r="E318" s="41">
        <f>(Table!A318/Table!$P$16*(Table!K$258/Table!K$259)^0.5)*0.217</f>
        <v>4.490241568997611</v>
      </c>
      <c r="F318" s="79">
        <f>Table!A318*Table!$P$9/Table!$P$16</f>
        <v>67.705860387380056</v>
      </c>
      <c r="G318" s="79">
        <f>Table!A318*Table!$Q$9/Table!$P$16</f>
        <v>23.213437847101734</v>
      </c>
      <c r="H318" s="79">
        <f>ABS(Table!A318*Table!$R$9/Table!$P$16)</f>
        <v>29.317497540276822</v>
      </c>
      <c r="I318" s="79">
        <f>$F318*(Table!$P$10/Table!$P$9)/(Table!$P$12-Table!$P$14)</f>
        <v>145.22921576014602</v>
      </c>
      <c r="J318" s="79">
        <f>$H318*(Table!$R$10/Table!$R$9)/(Table!$P$12-Table!$P$13)</f>
        <v>240.70195024857813</v>
      </c>
    </row>
    <row r="319" spans="1:10" x14ac:dyDescent="0.2">
      <c r="A319" s="79">
        <v>391.6785888671875</v>
      </c>
      <c r="B319" s="72">
        <v>0.75574150039148535</v>
      </c>
      <c r="C319" s="72">
        <f>1-Table!B319</f>
        <v>0.24425849960851465</v>
      </c>
      <c r="D319" s="106">
        <f>(2*Table!$P$16*0.147)/Table!A319</f>
        <v>0.27887732505432777</v>
      </c>
      <c r="E319" s="41">
        <f>(Table!A319/Table!$P$16*(Table!K$258/Table!K$259)^0.5)*0.217</f>
        <v>4.8941312393233538</v>
      </c>
      <c r="F319" s="79">
        <f>Table!A319*Table!$P$9/Table!$P$16</f>
        <v>73.795888554190753</v>
      </c>
      <c r="G319" s="79">
        <f>Table!A319*Table!$Q$9/Table!$P$16</f>
        <v>25.301447504293971</v>
      </c>
      <c r="H319" s="79">
        <f>ABS(Table!A319*Table!$R$9/Table!$P$16)</f>
        <v>31.954557091387237</v>
      </c>
      <c r="I319" s="79">
        <f>$F319*(Table!$P$10/Table!$P$9)/(Table!$P$12-Table!$P$14)</f>
        <v>158.29233924107842</v>
      </c>
      <c r="J319" s="79">
        <f>$H319*(Table!$R$10/Table!$R$9)/(Table!$P$12-Table!$P$13)</f>
        <v>262.35268547936971</v>
      </c>
    </row>
    <row r="320" spans="1:10" x14ac:dyDescent="0.2">
      <c r="A320" s="79">
        <v>428.17031860351562</v>
      </c>
      <c r="B320" s="72">
        <v>0.76376362731684566</v>
      </c>
      <c r="C320" s="72">
        <f>1-Table!B320</f>
        <v>0.23623637268315434</v>
      </c>
      <c r="D320" s="106">
        <f>(2*Table!$P$16*0.147)/Table!A320</f>
        <v>0.255109409499919</v>
      </c>
      <c r="E320" s="41">
        <f>(Table!A320/Table!$P$16*(Table!K$258/Table!K$259)^0.5)*0.217</f>
        <v>5.3501053965935839</v>
      </c>
      <c r="F320" s="79">
        <f>Table!A320*Table!$P$9/Table!$P$16</f>
        <v>80.671269791036593</v>
      </c>
      <c r="G320" s="79">
        <f>Table!A320*Table!$Q$9/Table!$P$16</f>
        <v>27.658721071212547</v>
      </c>
      <c r="H320" s="79">
        <f>ABS(Table!A320*Table!$R$9/Table!$P$16)</f>
        <v>34.931684497292927</v>
      </c>
      <c r="I320" s="79">
        <f>$F320*(Table!$P$10/Table!$P$9)/(Table!$P$12-Table!$P$14)</f>
        <v>173.04004674182028</v>
      </c>
      <c r="J320" s="79">
        <f>$H320*(Table!$R$10/Table!$R$9)/(Table!$P$12-Table!$P$13)</f>
        <v>286.79543922243778</v>
      </c>
    </row>
    <row r="321" spans="1:10" x14ac:dyDescent="0.2">
      <c r="A321" s="79">
        <v>469.24420166015625</v>
      </c>
      <c r="B321" s="72">
        <v>0.77164223028722589</v>
      </c>
      <c r="C321" s="72">
        <f>1-Table!B321</f>
        <v>0.22835776971277411</v>
      </c>
      <c r="D321" s="106">
        <f>(2*Table!$P$16*0.147)/Table!A321</f>
        <v>0.23277917288670857</v>
      </c>
      <c r="E321" s="41">
        <f>(Table!A321/Table!$P$16*(Table!K$258/Table!K$259)^0.5)*0.217</f>
        <v>5.8633348145436734</v>
      </c>
      <c r="F321" s="79">
        <f>Table!A321*Table!$P$9/Table!$P$16</f>
        <v>88.409971325124047</v>
      </c>
      <c r="G321" s="79">
        <f>Table!A321*Table!$Q$9/Table!$P$16</f>
        <v>30.31199016861396</v>
      </c>
      <c r="H321" s="79">
        <f>ABS(Table!A321*Table!$R$9/Table!$P$16)</f>
        <v>38.282640557705598</v>
      </c>
      <c r="I321" s="79">
        <f>$F321*(Table!$P$10/Table!$P$9)/(Table!$P$12-Table!$P$14)</f>
        <v>189.63957813196924</v>
      </c>
      <c r="J321" s="79">
        <f>$H321*(Table!$R$10/Table!$R$9)/(Table!$P$12-Table!$P$13)</f>
        <v>314.30739374142519</v>
      </c>
    </row>
    <row r="322" spans="1:10" x14ac:dyDescent="0.2">
      <c r="A322" s="79">
        <v>511.96380615234375</v>
      </c>
      <c r="B322" s="72">
        <v>0.77960679548505885</v>
      </c>
      <c r="C322" s="72">
        <f>1-Table!B322</f>
        <v>0.22039320451494115</v>
      </c>
      <c r="D322" s="106">
        <f>(2*Table!$P$16*0.147)/Table!A322</f>
        <v>0.21335546738206659</v>
      </c>
      <c r="E322" s="41">
        <f>(Table!A322/Table!$P$16*(Table!K$258/Table!K$259)^0.5)*0.217</f>
        <v>6.3971279725547872</v>
      </c>
      <c r="F322" s="79">
        <f>Table!A322*Table!$P$9/Table!$P$16</f>
        <v>96.458742082040644</v>
      </c>
      <c r="G322" s="79">
        <f>Table!A322*Table!$Q$9/Table!$P$16</f>
        <v>33.07156871384251</v>
      </c>
      <c r="H322" s="79">
        <f>ABS(Table!A322*Table!$R$9/Table!$P$16)</f>
        <v>41.767860530069136</v>
      </c>
      <c r="I322" s="79">
        <f>$F322*(Table!$P$10/Table!$P$9)/(Table!$P$12-Table!$P$14)</f>
        <v>206.90420867018588</v>
      </c>
      <c r="J322" s="79">
        <f>$H322*(Table!$R$10/Table!$R$9)/(Table!$P$12-Table!$P$13)</f>
        <v>342.9216792288106</v>
      </c>
    </row>
    <row r="323" spans="1:10" x14ac:dyDescent="0.2">
      <c r="A323" s="79">
        <v>561.94952392578125</v>
      </c>
      <c r="B323" s="72">
        <v>0.78792367902750238</v>
      </c>
      <c r="C323" s="72">
        <f>1-Table!B323</f>
        <v>0.21207632097249762</v>
      </c>
      <c r="D323" s="106">
        <f>(2*Table!$P$16*0.147)/Table!A323</f>
        <v>0.19437738176420538</v>
      </c>
      <c r="E323" s="41">
        <f>(Table!A323/Table!$P$16*(Table!K$258/Table!K$259)^0.5)*0.217</f>
        <v>7.0217132060303253</v>
      </c>
      <c r="F323" s="79">
        <f>Table!A323*Table!$P$9/Table!$P$16</f>
        <v>105.87651615230166</v>
      </c>
      <c r="G323" s="79">
        <f>Table!A323*Table!$Q$9/Table!$P$16</f>
        <v>36.300519823646283</v>
      </c>
      <c r="H323" s="79">
        <f>ABS(Table!A323*Table!$R$9/Table!$P$16)</f>
        <v>45.845876326043346</v>
      </c>
      <c r="I323" s="79">
        <f>$F323*(Table!$P$10/Table!$P$9)/(Table!$P$12-Table!$P$14)</f>
        <v>227.10535425204134</v>
      </c>
      <c r="J323" s="79">
        <f>$H323*(Table!$R$10/Table!$R$9)/(Table!$P$12-Table!$P$13)</f>
        <v>376.40292550117681</v>
      </c>
    </row>
    <row r="324" spans="1:10" x14ac:dyDescent="0.2">
      <c r="A324" s="79">
        <v>613.34765625</v>
      </c>
      <c r="B324" s="72">
        <v>0.79594697240196688</v>
      </c>
      <c r="C324" s="72">
        <f>1-Table!B324</f>
        <v>0.20405302759803312</v>
      </c>
      <c r="D324" s="106">
        <f>(2*Table!$P$16*0.147)/Table!A324</f>
        <v>0.17808868433959235</v>
      </c>
      <c r="E324" s="41">
        <f>(Table!A324/Table!$P$16*(Table!K$258/Table!K$259)^0.5)*0.217</f>
        <v>7.663946946144546</v>
      </c>
      <c r="F324" s="79">
        <f>Table!A324*Table!$P$9/Table!$P$16</f>
        <v>115.56040225866664</v>
      </c>
      <c r="G324" s="79">
        <f>Table!A324*Table!$Q$9/Table!$P$16</f>
        <v>39.620709345828558</v>
      </c>
      <c r="H324" s="79">
        <f>ABS(Table!A324*Table!$R$9/Table!$P$16)</f>
        <v>50.039122013776975</v>
      </c>
      <c r="I324" s="79">
        <f>$F324*(Table!$P$10/Table!$P$9)/(Table!$P$12-Table!$P$14)</f>
        <v>247.87731072215072</v>
      </c>
      <c r="J324" s="79">
        <f>$H324*(Table!$R$10/Table!$R$9)/(Table!$P$12-Table!$P$13)</f>
        <v>410.83022999816882</v>
      </c>
    </row>
    <row r="325" spans="1:10" x14ac:dyDescent="0.2">
      <c r="A325" s="79">
        <v>673.431884765625</v>
      </c>
      <c r="B325" s="72">
        <v>0.80413940089652292</v>
      </c>
      <c r="C325" s="72">
        <f>1-Table!B325</f>
        <v>0.19586059910347708</v>
      </c>
      <c r="D325" s="106">
        <f>(2*Table!$P$16*0.147)/Table!A325</f>
        <v>0.16219944379727513</v>
      </c>
      <c r="E325" s="41">
        <f>(Table!A325/Table!$P$16*(Table!K$258/Table!K$259)^0.5)*0.217</f>
        <v>8.4147158370850583</v>
      </c>
      <c r="F325" s="79">
        <f>Table!A325*Table!$P$9/Table!$P$16</f>
        <v>126.88082966376814</v>
      </c>
      <c r="G325" s="79">
        <f>Table!A325*Table!$Q$9/Table!$P$16</f>
        <v>43.50199874186336</v>
      </c>
      <c r="H325" s="79">
        <f>ABS(Table!A325*Table!$R$9/Table!$P$16)</f>
        <v>54.941010871034692</v>
      </c>
      <c r="I325" s="79">
        <f>$F325*(Table!$P$10/Table!$P$9)/(Table!$P$12-Table!$P$14)</f>
        <v>272.15965178843447</v>
      </c>
      <c r="J325" s="79">
        <f>$H325*(Table!$R$10/Table!$R$9)/(Table!$P$12-Table!$P$13)</f>
        <v>451.07562291489887</v>
      </c>
    </row>
    <row r="326" spans="1:10" x14ac:dyDescent="0.2">
      <c r="A326" s="79">
        <v>735.2288818359375</v>
      </c>
      <c r="B326" s="72">
        <v>0.81229100367243601</v>
      </c>
      <c r="C326" s="72">
        <f>1-Table!B326</f>
        <v>0.18770899632756399</v>
      </c>
      <c r="D326" s="106">
        <f>(2*Table!$P$16*0.147)/Table!A326</f>
        <v>0.14856635782802288</v>
      </c>
      <c r="E326" s="41">
        <f>(Table!A326/Table!$P$16*(Table!K$258/Table!K$259)^0.5)*0.217</f>
        <v>9.1868862402028668</v>
      </c>
      <c r="F326" s="79">
        <f>Table!A326*Table!$P$9/Table!$P$16</f>
        <v>138.52395859244896</v>
      </c>
      <c r="G326" s="79">
        <f>Table!A326*Table!$Q$9/Table!$P$16</f>
        <v>47.493928660268217</v>
      </c>
      <c r="H326" s="79">
        <f>ABS(Table!A326*Table!$R$9/Table!$P$16)</f>
        <v>59.98263358692224</v>
      </c>
      <c r="I326" s="79">
        <f>$F326*(Table!$P$10/Table!$P$9)/(Table!$P$12-Table!$P$14)</f>
        <v>297.13418831499138</v>
      </c>
      <c r="J326" s="79">
        <f>$H326*(Table!$R$10/Table!$R$9)/(Table!$P$12-Table!$P$13)</f>
        <v>492.46825605026459</v>
      </c>
    </row>
    <row r="327" spans="1:10" x14ac:dyDescent="0.2">
      <c r="A327" s="79">
        <v>804.4661865234375</v>
      </c>
      <c r="B327" s="72">
        <v>0.82039670921186281</v>
      </c>
      <c r="C327" s="72">
        <f>1-Table!B327</f>
        <v>0.17960329078813719</v>
      </c>
      <c r="D327" s="106">
        <f>(2*Table!$P$16*0.147)/Table!A327</f>
        <v>0.13577982390581522</v>
      </c>
      <c r="E327" s="41">
        <f>(Table!A327/Table!$P$16*(Table!K$258/Table!K$259)^0.5)*0.217</f>
        <v>10.052025324720312</v>
      </c>
      <c r="F327" s="79">
        <f>Table!A327*Table!$P$9/Table!$P$16</f>
        <v>151.56891066728355</v>
      </c>
      <c r="G327" s="79">
        <f>Table!A327*Table!$Q$9/Table!$P$16</f>
        <v>51.96648365735436</v>
      </c>
      <c r="H327" s="79">
        <f>ABS(Table!A327*Table!$R$9/Table!$P$16)</f>
        <v>65.631263530900881</v>
      </c>
      <c r="I327" s="79">
        <f>$F327*(Table!$P$10/Table!$P$9)/(Table!$P$12-Table!$P$14)</f>
        <v>325.11563849696176</v>
      </c>
      <c r="J327" s="79">
        <f>$H327*(Table!$R$10/Table!$R$9)/(Table!$P$12-Table!$P$13)</f>
        <v>538.84452816831583</v>
      </c>
    </row>
    <row r="328" spans="1:10" x14ac:dyDescent="0.2">
      <c r="A328" s="79">
        <v>878.50714111328125</v>
      </c>
      <c r="B328" s="72">
        <v>0.82849257600667237</v>
      </c>
      <c r="C328" s="72">
        <f>1-Table!B328</f>
        <v>0.17150742399332763</v>
      </c>
      <c r="D328" s="106">
        <f>(2*Table!$P$16*0.147)/Table!A328</f>
        <v>0.1243362427377811</v>
      </c>
      <c r="E328" s="41">
        <f>(Table!A328/Table!$P$16*(Table!K$258/Table!K$259)^0.5)*0.217</f>
        <v>10.977187330372729</v>
      </c>
      <c r="F328" s="79">
        <f>Table!A328*Table!$P$9/Table!$P$16</f>
        <v>165.51891505521996</v>
      </c>
      <c r="G328" s="79">
        <f>Table!A328*Table!$Q$9/Table!$P$16</f>
        <v>56.749342304646838</v>
      </c>
      <c r="H328" s="79">
        <f>ABS(Table!A328*Table!$R$9/Table!$P$16)</f>
        <v>71.671792622329534</v>
      </c>
      <c r="I328" s="79">
        <f>$F328*(Table!$P$10/Table!$P$9)/(Table!$P$12-Table!$P$14)</f>
        <v>355.03842783187469</v>
      </c>
      <c r="J328" s="79">
        <f>$H328*(Table!$R$10/Table!$R$9)/(Table!$P$12-Table!$P$13)</f>
        <v>588.43836307331287</v>
      </c>
    </row>
    <row r="329" spans="1:10" x14ac:dyDescent="0.2">
      <c r="A329" s="79">
        <v>963.77874755859375</v>
      </c>
      <c r="B329" s="72">
        <v>0.83674139977965167</v>
      </c>
      <c r="C329" s="72">
        <f>1-Table!B329</f>
        <v>0.16325860022034833</v>
      </c>
      <c r="D329" s="106">
        <f>(2*Table!$P$16*0.147)/Table!A329</f>
        <v>0.11333542830346993</v>
      </c>
      <c r="E329" s="41">
        <f>(Table!A329/Table!$P$16*(Table!K$258/Table!K$259)^0.5)*0.217</f>
        <v>12.042679406767034</v>
      </c>
      <c r="F329" s="79">
        <f>Table!A329*Table!$P$9/Table!$P$16</f>
        <v>181.58487869207542</v>
      </c>
      <c r="G329" s="79">
        <f>Table!A329*Table!$Q$9/Table!$P$16</f>
        <v>62.257672694425857</v>
      </c>
      <c r="H329" s="79">
        <f>ABS(Table!A329*Table!$R$9/Table!$P$16)</f>
        <v>78.628558945226473</v>
      </c>
      <c r="I329" s="79">
        <f>$F329*(Table!$P$10/Table!$P$9)/(Table!$P$12-Table!$P$14)</f>
        <v>389.49995429445613</v>
      </c>
      <c r="J329" s="79">
        <f>$H329*(Table!$R$10/Table!$R$9)/(Table!$P$12-Table!$P$13)</f>
        <v>645.5546711430743</v>
      </c>
    </row>
    <row r="330" spans="1:10" x14ac:dyDescent="0.2">
      <c r="A330" s="79">
        <v>1047.4248046875</v>
      </c>
      <c r="B330" s="72">
        <v>0.84420383399576771</v>
      </c>
      <c r="C330" s="72">
        <f>1-Table!B330</f>
        <v>0.15579616600423229</v>
      </c>
      <c r="D330" s="106">
        <f>(2*Table!$P$16*0.147)/Table!A330</f>
        <v>0.10428460034123785</v>
      </c>
      <c r="E330" s="41">
        <f>(Table!A330/Table!$P$16*(Table!K$258/Table!K$259)^0.5)*0.217</f>
        <v>13.087859799253636</v>
      </c>
      <c r="F330" s="79">
        <f>Table!A330*Table!$P$9/Table!$P$16</f>
        <v>197.34457372093829</v>
      </c>
      <c r="G330" s="79">
        <f>Table!A330*Table!$Q$9/Table!$P$16</f>
        <v>67.660996704321704</v>
      </c>
      <c r="H330" s="79">
        <f>ABS(Table!A330*Table!$R$9/Table!$P$16)</f>
        <v>85.45270707067175</v>
      </c>
      <c r="I330" s="79">
        <f>$F330*(Table!$P$10/Table!$P$9)/(Table!$P$12-Table!$P$14)</f>
        <v>423.30453393594667</v>
      </c>
      <c r="J330" s="79">
        <f>$H330*(Table!$R$10/Table!$R$9)/(Table!$P$12-Table!$P$13)</f>
        <v>701.58215985773177</v>
      </c>
    </row>
    <row r="331" spans="1:10" x14ac:dyDescent="0.2">
      <c r="A331" s="79">
        <v>1147.6639404296875</v>
      </c>
      <c r="B331" s="72">
        <v>0.85237029631896333</v>
      </c>
      <c r="C331" s="72">
        <f>1-Table!B331</f>
        <v>0.14762970368103667</v>
      </c>
      <c r="D331" s="106">
        <f>(2*Table!$P$16*0.147)/Table!A331</f>
        <v>9.5176186422167297E-2</v>
      </c>
      <c r="E331" s="41">
        <f>(Table!A331/Table!$P$16*(Table!K$258/Table!K$259)^0.5)*0.217</f>
        <v>14.340375253461842</v>
      </c>
      <c r="F331" s="79">
        <f>Table!A331*Table!$P$9/Table!$P$16</f>
        <v>216.23055906773283</v>
      </c>
      <c r="G331" s="79">
        <f>Table!A331*Table!$Q$9/Table!$P$16</f>
        <v>74.136191680365542</v>
      </c>
      <c r="H331" s="79">
        <f>ABS(Table!A331*Table!$R$9/Table!$P$16)</f>
        <v>93.63057861358412</v>
      </c>
      <c r="I331" s="79">
        <f>$F331*(Table!$P$10/Table!$P$9)/(Table!$P$12-Table!$P$14)</f>
        <v>463.81501301529994</v>
      </c>
      <c r="J331" s="79">
        <f>$H331*(Table!$R$10/Table!$R$9)/(Table!$P$12-Table!$P$13)</f>
        <v>768.72396234469716</v>
      </c>
    </row>
    <row r="332" spans="1:10" x14ac:dyDescent="0.2">
      <c r="A332" s="79">
        <v>1257.7652587890625</v>
      </c>
      <c r="B332" s="72">
        <v>0.86029114503298254</v>
      </c>
      <c r="C332" s="72">
        <f>1-Table!B332</f>
        <v>0.13970885496701746</v>
      </c>
      <c r="D332" s="106">
        <f>(2*Table!$P$16*0.147)/Table!A332</f>
        <v>8.6844724308491855E-2</v>
      </c>
      <c r="E332" s="41">
        <f>(Table!A332/Table!$P$16*(Table!K$258/Table!K$259)^0.5)*0.217</f>
        <v>15.716121380488508</v>
      </c>
      <c r="F332" s="79">
        <f>Table!A332*Table!$P$9/Table!$P$16</f>
        <v>236.97467133288652</v>
      </c>
      <c r="G332" s="79">
        <f>Table!A332*Table!$Q$9/Table!$P$16</f>
        <v>81.248458742703946</v>
      </c>
      <c r="H332" s="79">
        <f>ABS(Table!A332*Table!$R$9/Table!$P$16)</f>
        <v>102.61304271387385</v>
      </c>
      <c r="I332" s="79">
        <f>$F332*(Table!$P$10/Table!$P$9)/(Table!$P$12-Table!$P$14)</f>
        <v>508.31117832021999</v>
      </c>
      <c r="J332" s="79">
        <f>$H332*(Table!$R$10/Table!$R$9)/(Table!$P$12-Table!$P$13)</f>
        <v>842.47161505643533</v>
      </c>
    </row>
    <row r="333" spans="1:10" x14ac:dyDescent="0.2">
      <c r="A333" s="79">
        <v>1377.4647216796875</v>
      </c>
      <c r="B333" s="72">
        <v>0.86838533822690378</v>
      </c>
      <c r="C333" s="72">
        <f>1-Table!B333</f>
        <v>0.13161466177309622</v>
      </c>
      <c r="D333" s="106">
        <f>(2*Table!$P$16*0.147)/Table!A333</f>
        <v>7.9298057819687087E-2</v>
      </c>
      <c r="E333" s="41">
        <f>(Table!A333/Table!$P$16*(Table!K$258/Table!K$259)^0.5)*0.217</f>
        <v>17.211798952136107</v>
      </c>
      <c r="F333" s="79">
        <f>Table!A333*Table!$P$9/Table!$P$16</f>
        <v>259.52716328558887</v>
      </c>
      <c r="G333" s="79">
        <f>Table!A333*Table!$Q$9/Table!$P$16</f>
        <v>88.980741697916173</v>
      </c>
      <c r="H333" s="79">
        <f>ABS(Table!A333*Table!$R$9/Table!$P$16)</f>
        <v>112.37855818871601</v>
      </c>
      <c r="I333" s="79">
        <f>$F333*(Table!$P$10/Table!$P$9)/(Table!$P$12-Table!$P$14)</f>
        <v>556.68632193391022</v>
      </c>
      <c r="J333" s="79">
        <f>$H333*(Table!$R$10/Table!$R$9)/(Table!$P$12-Table!$P$13)</f>
        <v>922.64826099109996</v>
      </c>
    </row>
    <row r="334" spans="1:10" x14ac:dyDescent="0.2">
      <c r="A334" s="79">
        <v>1506.6988525390625</v>
      </c>
      <c r="B334" s="72">
        <v>0.87607238996832271</v>
      </c>
      <c r="C334" s="72">
        <f>1-Table!B334</f>
        <v>0.12392761003167729</v>
      </c>
      <c r="D334" s="106">
        <f>(2*Table!$P$16*0.147)/Table!A334</f>
        <v>7.2496422865300586E-2</v>
      </c>
      <c r="E334" s="41">
        <f>(Table!A334/Table!$P$16*(Table!K$258/Table!K$259)^0.5)*0.217</f>
        <v>18.826614811371492</v>
      </c>
      <c r="F334" s="79">
        <f>Table!A334*Table!$P$9/Table!$P$16</f>
        <v>283.87607535116513</v>
      </c>
      <c r="G334" s="79">
        <f>Table!A334*Table!$Q$9/Table!$P$16</f>
        <v>97.328940120399466</v>
      </c>
      <c r="H334" s="79">
        <f>ABS(Table!A334*Table!$R$9/Table!$P$16)</f>
        <v>122.92194639036724</v>
      </c>
      <c r="I334" s="79">
        <f>$F334*(Table!$P$10/Table!$P$9)/(Table!$P$12-Table!$P$14)</f>
        <v>608.91479054303977</v>
      </c>
      <c r="J334" s="79">
        <f>$H334*(Table!$R$10/Table!$R$9)/(Table!$P$12-Table!$P$13)</f>
        <v>1009.2113825153302</v>
      </c>
    </row>
    <row r="335" spans="1:10" x14ac:dyDescent="0.2">
      <c r="A335" s="79">
        <v>1648.361572265625</v>
      </c>
      <c r="B335" s="72">
        <v>0.88347842890601547</v>
      </c>
      <c r="C335" s="72">
        <f>1-Table!B335</f>
        <v>0.11652157109398453</v>
      </c>
      <c r="D335" s="106">
        <f>(2*Table!$P$16*0.147)/Table!A335</f>
        <v>6.6265969179444786E-2</v>
      </c>
      <c r="E335" s="41">
        <f>(Table!A335/Table!$P$16*(Table!K$258/Table!K$259)^0.5)*0.217</f>
        <v>20.596729292396578</v>
      </c>
      <c r="F335" s="79">
        <f>Table!A335*Table!$P$9/Table!$P$16</f>
        <v>310.566649138873</v>
      </c>
      <c r="G335" s="79">
        <f>Table!A335*Table!$Q$9/Table!$P$16</f>
        <v>106.47999399047073</v>
      </c>
      <c r="H335" s="79">
        <f>ABS(Table!A335*Table!$R$9/Table!$P$16)</f>
        <v>134.47930386123627</v>
      </c>
      <c r="I335" s="79">
        <f>$F335*(Table!$P$10/Table!$P$9)/(Table!$P$12-Table!$P$14)</f>
        <v>666.16612856901122</v>
      </c>
      <c r="J335" s="79">
        <f>$H335*(Table!$R$10/Table!$R$9)/(Table!$P$12-Table!$P$13)</f>
        <v>1104.0993748869971</v>
      </c>
    </row>
    <row r="336" spans="1:10" x14ac:dyDescent="0.2">
      <c r="A336" s="79">
        <v>1809.2904052734375</v>
      </c>
      <c r="B336" s="72">
        <v>0.89125053000167531</v>
      </c>
      <c r="C336" s="72">
        <f>1-Table!B336</f>
        <v>0.10874946999832469</v>
      </c>
      <c r="D336" s="106">
        <f>(2*Table!$P$16*0.147)/Table!A336</f>
        <v>6.0371887689211014E-2</v>
      </c>
      <c r="E336" s="41">
        <f>(Table!A336/Table!$P$16*(Table!K$258/Table!K$259)^0.5)*0.217</f>
        <v>22.607579135399995</v>
      </c>
      <c r="F336" s="79">
        <f>Table!A336*Table!$P$9/Table!$P$16</f>
        <v>340.88713783382036</v>
      </c>
      <c r="G336" s="79">
        <f>Table!A336*Table!$Q$9/Table!$P$16</f>
        <v>116.87559011445269</v>
      </c>
      <c r="H336" s="79">
        <f>ABS(Table!A336*Table!$R$9/Table!$P$16)</f>
        <v>147.60846059372795</v>
      </c>
      <c r="I336" s="79">
        <f>$F336*(Table!$P$10/Table!$P$9)/(Table!$P$12-Table!$P$14)</f>
        <v>731.20364185718665</v>
      </c>
      <c r="J336" s="79">
        <f>$H336*(Table!$R$10/Table!$R$9)/(Table!$P$12-Table!$P$13)</f>
        <v>1211.8921231012146</v>
      </c>
    </row>
    <row r="337" spans="1:10" x14ac:dyDescent="0.2">
      <c r="A337" s="79">
        <v>1978.3740234375</v>
      </c>
      <c r="B337" s="72">
        <v>0.89877301098906226</v>
      </c>
      <c r="C337" s="72">
        <f>1-Table!B337</f>
        <v>0.10122698901093774</v>
      </c>
      <c r="D337" s="106">
        <f>(2*Table!$P$16*0.147)/Table!A337</f>
        <v>5.5212146869247351E-2</v>
      </c>
      <c r="E337" s="41">
        <f>(Table!A337/Table!$P$16*(Table!K$258/Table!K$259)^0.5)*0.217</f>
        <v>24.72032525233201</v>
      </c>
      <c r="F337" s="79">
        <f>Table!A337*Table!$P$9/Table!$P$16</f>
        <v>372.74406388755853</v>
      </c>
      <c r="G337" s="79">
        <f>Table!A337*Table!$Q$9/Table!$P$16</f>
        <v>127.79796476144864</v>
      </c>
      <c r="H337" s="79">
        <f>ABS(Table!A337*Table!$R$9/Table!$P$16)</f>
        <v>161.40291421823773</v>
      </c>
      <c r="I337" s="79">
        <f>$F337*(Table!$P$10/Table!$P$9)/(Table!$P$12-Table!$P$14)</f>
        <v>799.5368165756297</v>
      </c>
      <c r="J337" s="79">
        <f>$H337*(Table!$R$10/Table!$R$9)/(Table!$P$12-Table!$P$13)</f>
        <v>1325.1470789674686</v>
      </c>
    </row>
    <row r="338" spans="1:10" x14ac:dyDescent="0.2">
      <c r="A338" s="79">
        <v>2158.495361328125</v>
      </c>
      <c r="B338" s="72">
        <v>0.90577069130997023</v>
      </c>
      <c r="C338" s="72">
        <f>1-Table!B338</f>
        <v>9.4229308690029767E-2</v>
      </c>
      <c r="D338" s="106">
        <f>(2*Table!$P$16*0.147)/Table!A338</f>
        <v>5.0604823666206777E-2</v>
      </c>
      <c r="E338" s="41">
        <f>(Table!A338/Table!$P$16*(Table!K$258/Table!K$259)^0.5)*0.217</f>
        <v>26.970990700215712</v>
      </c>
      <c r="F338" s="79">
        <f>Table!A338*Table!$P$9/Table!$P$16</f>
        <v>406.68059898295911</v>
      </c>
      <c r="G338" s="79">
        <f>Table!A338*Table!$Q$9/Table!$P$16</f>
        <v>139.43334822272885</v>
      </c>
      <c r="H338" s="79">
        <f>ABS(Table!A338*Table!$R$9/Table!$P$16)</f>
        <v>176.09786497275729</v>
      </c>
      <c r="I338" s="79">
        <f>$F338*(Table!$P$10/Table!$P$9)/(Table!$P$12-Table!$P$14)</f>
        <v>872.3307571492046</v>
      </c>
      <c r="J338" s="79">
        <f>$H338*(Table!$R$10/Table!$R$9)/(Table!$P$12-Table!$P$13)</f>
        <v>1445.7952789224732</v>
      </c>
    </row>
    <row r="339" spans="1:10" x14ac:dyDescent="0.2">
      <c r="A339" s="79">
        <v>2368.143310546875</v>
      </c>
      <c r="B339" s="72">
        <v>0.91277719607192653</v>
      </c>
      <c r="C339" s="72">
        <f>1-Table!B339</f>
        <v>8.7222803928073467E-2</v>
      </c>
      <c r="D339" s="106">
        <f>(2*Table!$P$16*0.147)/Table!A339</f>
        <v>4.6124859360437316E-2</v>
      </c>
      <c r="E339" s="41">
        <f>(Table!A339/Table!$P$16*(Table!K$258/Table!K$259)^0.5)*0.217</f>
        <v>29.590599243279261</v>
      </c>
      <c r="F339" s="79">
        <f>Table!A339*Table!$P$9/Table!$P$16</f>
        <v>446.18022223504238</v>
      </c>
      <c r="G339" s="79">
        <f>Table!A339*Table!$Q$9/Table!$P$16</f>
        <v>152.97607619487167</v>
      </c>
      <c r="H339" s="79">
        <f>ABS(Table!A339*Table!$R$9/Table!$P$16)</f>
        <v>193.20170356086658</v>
      </c>
      <c r="I339" s="79">
        <f>$F339*(Table!$P$10/Table!$P$9)/(Table!$P$12-Table!$P$14)</f>
        <v>957.05753375169979</v>
      </c>
      <c r="J339" s="79">
        <f>$H339*(Table!$R$10/Table!$R$9)/(Table!$P$12-Table!$P$13)</f>
        <v>1586.2208830941422</v>
      </c>
    </row>
    <row r="340" spans="1:10" x14ac:dyDescent="0.2">
      <c r="A340" s="79">
        <v>2588.39892578125</v>
      </c>
      <c r="B340" s="72">
        <v>0.91926224736918083</v>
      </c>
      <c r="C340" s="72">
        <f>1-Table!B340</f>
        <v>8.0737752630819171E-2</v>
      </c>
      <c r="D340" s="106">
        <f>(2*Table!$P$16*0.147)/Table!A340</f>
        <v>4.2199939142443563E-2</v>
      </c>
      <c r="E340" s="41">
        <f>(Table!A340/Table!$P$16*(Table!K$258/Table!K$259)^0.5)*0.217</f>
        <v>32.342753478394883</v>
      </c>
      <c r="F340" s="79">
        <f>Table!A340*Table!$P$9/Table!$P$16</f>
        <v>487.67842841036673</v>
      </c>
      <c r="G340" s="79">
        <f>Table!A340*Table!$Q$9/Table!$P$16</f>
        <v>167.20403259784004</v>
      </c>
      <c r="H340" s="79">
        <f>ABS(Table!A340*Table!$R$9/Table!$P$16)</f>
        <v>211.17095394052419</v>
      </c>
      <c r="I340" s="79">
        <f>$F340*(Table!$P$10/Table!$P$9)/(Table!$P$12-Table!$P$14)</f>
        <v>1046.0712750115117</v>
      </c>
      <c r="J340" s="79">
        <f>$H340*(Table!$R$10/Table!$R$9)/(Table!$P$12-Table!$P$13)</f>
        <v>1733.7516743885396</v>
      </c>
    </row>
    <row r="341" spans="1:10" x14ac:dyDescent="0.2">
      <c r="A341" s="79">
        <v>2829.3759765625</v>
      </c>
      <c r="B341" s="72">
        <v>0.92552952769022134</v>
      </c>
      <c r="C341" s="72">
        <f>1-Table!B341</f>
        <v>7.4470472309778657E-2</v>
      </c>
      <c r="D341" s="106">
        <f>(2*Table!$P$16*0.147)/Table!A341</f>
        <v>3.8605783766158371E-2</v>
      </c>
      <c r="E341" s="41">
        <f>(Table!A341/Table!$P$16*(Table!K$258/Table!K$259)^0.5)*0.217</f>
        <v>35.353827725775901</v>
      </c>
      <c r="F341" s="79">
        <f>Table!A341*Table!$P$9/Table!$P$16</f>
        <v>533.08074574153102</v>
      </c>
      <c r="G341" s="79">
        <f>Table!A341*Table!$Q$9/Table!$P$16</f>
        <v>182.77054139709637</v>
      </c>
      <c r="H341" s="79">
        <f>ABS(Table!A341*Table!$R$9/Table!$P$16)</f>
        <v>230.83073404025959</v>
      </c>
      <c r="I341" s="79">
        <f>$F341*(Table!$P$10/Table!$P$9)/(Table!$P$12-Table!$P$14)</f>
        <v>1143.4593430749273</v>
      </c>
      <c r="J341" s="79">
        <f>$H341*(Table!$R$10/Table!$R$9)/(Table!$P$12-Table!$P$13)</f>
        <v>1895.1620200349716</v>
      </c>
    </row>
    <row r="342" spans="1:10" x14ac:dyDescent="0.2">
      <c r="A342" s="79">
        <v>3098.702392578125</v>
      </c>
      <c r="B342" s="72">
        <v>0.93206600417841212</v>
      </c>
      <c r="C342" s="72">
        <f>1-Table!B342</f>
        <v>6.7933995821587878E-2</v>
      </c>
      <c r="D342" s="106">
        <f>(2*Table!$P$16*0.147)/Table!A342</f>
        <v>3.5250328461990603E-2</v>
      </c>
      <c r="E342" s="41">
        <f>(Table!A342/Table!$P$16*(Table!K$258/Table!K$259)^0.5)*0.217</f>
        <v>38.71913505597572</v>
      </c>
      <c r="F342" s="79">
        <f>Table!A342*Table!$P$9/Table!$P$16</f>
        <v>583.8243471175258</v>
      </c>
      <c r="G342" s="79">
        <f>Table!A342*Table!$Q$9/Table!$P$16</f>
        <v>200.1683475831517</v>
      </c>
      <c r="H342" s="79">
        <f>ABS(Table!A342*Table!$R$9/Table!$P$16)</f>
        <v>252.8033579758208</v>
      </c>
      <c r="I342" s="79">
        <f>$F342*(Table!$P$10/Table!$P$9)/(Table!$P$12-Table!$P$14)</f>
        <v>1252.3044768715699</v>
      </c>
      <c r="J342" s="79">
        <f>$H342*(Table!$R$10/Table!$R$9)/(Table!$P$12-Table!$P$13)</f>
        <v>2075.5612313285774</v>
      </c>
    </row>
    <row r="343" spans="1:10" x14ac:dyDescent="0.2">
      <c r="A343" s="79">
        <v>3388.3359375</v>
      </c>
      <c r="B343" s="72">
        <v>0.93752113163194262</v>
      </c>
      <c r="C343" s="72">
        <f>1-Table!B343</f>
        <v>6.2478868368057383E-2</v>
      </c>
      <c r="D343" s="106">
        <f>(2*Table!$P$16*0.147)/Table!A343</f>
        <v>3.2237145064467225E-2</v>
      </c>
      <c r="E343" s="41">
        <f>(Table!A343/Table!$P$16*(Table!K$258/Table!K$259)^0.5)*0.217</f>
        <v>42.338185523497621</v>
      </c>
      <c r="F343" s="79">
        <f>Table!A343*Table!$P$9/Table!$P$16</f>
        <v>638.3940004254257</v>
      </c>
      <c r="G343" s="79">
        <f>Table!A343*Table!$Q$9/Table!$P$16</f>
        <v>218.87794300300308</v>
      </c>
      <c r="H343" s="79">
        <f>ABS(Table!A343*Table!$R$9/Table!$P$16)</f>
        <v>276.43271099599622</v>
      </c>
      <c r="I343" s="79">
        <f>$F343*(Table!$P$10/Table!$P$9)/(Table!$P$12-Table!$P$14)</f>
        <v>1369.3565002690386</v>
      </c>
      <c r="J343" s="79">
        <f>$H343*(Table!$R$10/Table!$R$9)/(Table!$P$12-Table!$P$13)</f>
        <v>2269.5624876518568</v>
      </c>
    </row>
    <row r="344" spans="1:10" x14ac:dyDescent="0.2">
      <c r="A344" s="79">
        <v>3707.82666015625</v>
      </c>
      <c r="B344" s="72">
        <v>0.94286498998397972</v>
      </c>
      <c r="C344" s="72">
        <f>1-Table!B344</f>
        <v>5.7135010016020282E-2</v>
      </c>
      <c r="D344" s="106">
        <f>(2*Table!$P$16*0.147)/Table!A344</f>
        <v>2.9459380698161338E-2</v>
      </c>
      <c r="E344" s="41">
        <f>(Table!A344/Table!$P$16*(Table!K$258/Table!K$259)^0.5)*0.217</f>
        <v>46.330309603979721</v>
      </c>
      <c r="F344" s="79">
        <f>Table!A344*Table!$P$9/Table!$P$16</f>
        <v>698.58902367504515</v>
      </c>
      <c r="G344" s="79">
        <f>Table!A344*Table!$Q$9/Table!$P$16</f>
        <v>239.5162366885869</v>
      </c>
      <c r="H344" s="79">
        <f>ABS(Table!A344*Table!$R$9/Table!$P$16)</f>
        <v>302.49792065377886</v>
      </c>
      <c r="I344" s="79">
        <f>$F344*(Table!$P$10/Table!$P$9)/(Table!$P$12-Table!$P$14)</f>
        <v>1498.4749542579264</v>
      </c>
      <c r="J344" s="79">
        <f>$H344*(Table!$R$10/Table!$R$9)/(Table!$P$12-Table!$P$13)</f>
        <v>2483.5625669439964</v>
      </c>
    </row>
    <row r="345" spans="1:10" x14ac:dyDescent="0.2">
      <c r="A345" s="79">
        <v>4059.25634765625</v>
      </c>
      <c r="B345" s="72">
        <v>0.94792027897070319</v>
      </c>
      <c r="C345" s="72">
        <f>1-Table!B345</f>
        <v>5.207972102929681E-2</v>
      </c>
      <c r="D345" s="106">
        <f>(2*Table!$P$16*0.147)/Table!A345</f>
        <v>2.6908937940665626E-2</v>
      </c>
      <c r="E345" s="41">
        <f>(Table!A345/Table!$P$16*(Table!K$258/Table!K$259)^0.5)*0.217</f>
        <v>50.721519797505515</v>
      </c>
      <c r="F345" s="79">
        <f>Table!A345*Table!$P$9/Table!$P$16</f>
        <v>764.80164491735138</v>
      </c>
      <c r="G345" s="79">
        <f>Table!A345*Table!$Q$9/Table!$P$16</f>
        <v>262.21770682880617</v>
      </c>
      <c r="H345" s="79">
        <f>ABS(Table!A345*Table!$R$9/Table!$P$16)</f>
        <v>331.16882667727612</v>
      </c>
      <c r="I345" s="79">
        <f>$F345*(Table!$P$10/Table!$P$9)/(Table!$P$12-Table!$P$14)</f>
        <v>1640.5011688488878</v>
      </c>
      <c r="J345" s="79">
        <f>$H345*(Table!$R$10/Table!$R$9)/(Table!$P$12-Table!$P$13)</f>
        <v>2718.9558840498853</v>
      </c>
    </row>
    <row r="346" spans="1:10" x14ac:dyDescent="0.2">
      <c r="A346" s="79">
        <v>4436.71923828125</v>
      </c>
      <c r="B346" s="72">
        <v>0.95296796068066103</v>
      </c>
      <c r="C346" s="72">
        <f>1-Table!B346</f>
        <v>4.703203931933897E-2</v>
      </c>
      <c r="D346" s="106">
        <f>(2*Table!$P$16*0.147)/Table!A346</f>
        <v>2.4619605451223006E-2</v>
      </c>
      <c r="E346" s="41">
        <f>(Table!A346/Table!$P$16*(Table!K$258/Table!K$259)^0.5)*0.217</f>
        <v>55.438021993951892</v>
      </c>
      <c r="F346" s="79">
        <f>Table!A346*Table!$P$9/Table!$P$16</f>
        <v>835.91916372395247</v>
      </c>
      <c r="G346" s="79">
        <f>Table!A346*Table!$Q$9/Table!$P$16</f>
        <v>286.60085613392658</v>
      </c>
      <c r="H346" s="79">
        <f>ABS(Table!A346*Table!$R$9/Table!$P$16)</f>
        <v>361.96361564759314</v>
      </c>
      <c r="I346" s="79">
        <f>$F346*(Table!$P$10/Table!$P$9)/(Table!$P$12-Table!$P$14)</f>
        <v>1793.0483992362776</v>
      </c>
      <c r="J346" s="79">
        <f>$H346*(Table!$R$10/Table!$R$9)/(Table!$P$12-Table!$P$13)</f>
        <v>2971.7866637733423</v>
      </c>
    </row>
    <row r="347" spans="1:10" x14ac:dyDescent="0.2">
      <c r="A347" s="79">
        <v>4846.1875</v>
      </c>
      <c r="B347" s="72">
        <v>0.95751254782051143</v>
      </c>
      <c r="C347" s="72">
        <f>1-Table!B347</f>
        <v>4.2487452179488572E-2</v>
      </c>
      <c r="D347" s="106">
        <f>(2*Table!$P$16*0.147)/Table!A347</f>
        <v>2.2539424474256321E-2</v>
      </c>
      <c r="E347" s="41">
        <f>(Table!A347/Table!$P$16*(Table!K$258/Table!K$259)^0.5)*0.217</f>
        <v>60.554440067722808</v>
      </c>
      <c r="F347" s="79">
        <f>Table!A347*Table!$P$9/Table!$P$16</f>
        <v>913.06679207828472</v>
      </c>
      <c r="G347" s="79">
        <f>Table!A347*Table!$Q$9/Table!$P$16</f>
        <v>313.05147156969764</v>
      </c>
      <c r="H347" s="79">
        <f>ABS(Table!A347*Table!$R$9/Table!$P$16)</f>
        <v>395.3695186458794</v>
      </c>
      <c r="I347" s="79">
        <f>$F347*(Table!$P$10/Table!$P$9)/(Table!$P$12-Table!$P$14)</f>
        <v>1958.5302275381487</v>
      </c>
      <c r="J347" s="79">
        <f>$H347*(Table!$R$10/Table!$R$9)/(Table!$P$12-Table!$P$13)</f>
        <v>3246.0551612962176</v>
      </c>
    </row>
    <row r="348" spans="1:10" x14ac:dyDescent="0.2">
      <c r="A348" s="79">
        <v>5307.1259765625</v>
      </c>
      <c r="B348" s="72">
        <v>0.9616865084363353</v>
      </c>
      <c r="C348" s="72">
        <f>1-Table!B348</f>
        <v>3.8313491563664703E-2</v>
      </c>
      <c r="D348" s="106">
        <f>(2*Table!$P$16*0.147)/Table!A348</f>
        <v>2.0581813513890813E-2</v>
      </c>
      <c r="E348" s="41">
        <f>(Table!A348/Table!$P$16*(Table!K$258/Table!K$259)^0.5)*0.217</f>
        <v>66.313992572431161</v>
      </c>
      <c r="F348" s="79">
        <f>Table!A348*Table!$P$9/Table!$P$16</f>
        <v>999.91188755599251</v>
      </c>
      <c r="G348" s="79">
        <f>Table!A348*Table!$Q$9/Table!$P$16</f>
        <v>342.82693287634027</v>
      </c>
      <c r="H348" s="79">
        <f>ABS(Table!A348*Table!$R$9/Table!$P$16)</f>
        <v>432.97454808476937</v>
      </c>
      <c r="I348" s="79">
        <f>$F348*(Table!$P$10/Table!$P$9)/(Table!$P$12-Table!$P$14)</f>
        <v>2144.8131436207477</v>
      </c>
      <c r="J348" s="79">
        <f>$H348*(Table!$R$10/Table!$R$9)/(Table!$P$12-Table!$P$13)</f>
        <v>3554.7992453593538</v>
      </c>
    </row>
    <row r="349" spans="1:10" x14ac:dyDescent="0.2">
      <c r="A349" s="79">
        <v>5806.57470703125</v>
      </c>
      <c r="B349" s="72">
        <v>0.96605602678021696</v>
      </c>
      <c r="C349" s="72">
        <f>1-Table!B349</f>
        <v>3.3943973219783041E-2</v>
      </c>
      <c r="D349" s="106">
        <f>(2*Table!$P$16*0.147)/Table!A349</f>
        <v>1.8811482268895431E-2</v>
      </c>
      <c r="E349" s="41">
        <f>(Table!A349/Table!$P$16*(Table!K$258/Table!K$259)^0.5)*0.217</f>
        <v>72.554741246738587</v>
      </c>
      <c r="F349" s="79">
        <f>Table!A349*Table!$P$9/Table!$P$16</f>
        <v>1094.0126729954072</v>
      </c>
      <c r="G349" s="79">
        <f>Table!A349*Table!$Q$9/Table!$P$16</f>
        <v>375.09005931271105</v>
      </c>
      <c r="H349" s="79">
        <f>ABS(Table!A349*Table!$R$9/Table!$P$16)</f>
        <v>473.72138343807029</v>
      </c>
      <c r="I349" s="79">
        <f>$F349*(Table!$P$10/Table!$P$9)/(Table!$P$12-Table!$P$14)</f>
        <v>2346.6595302346791</v>
      </c>
      <c r="J349" s="79">
        <f>$H349*(Table!$R$10/Table!$R$9)/(Table!$P$12-Table!$P$13)</f>
        <v>3889.3381234652725</v>
      </c>
    </row>
    <row r="350" spans="1:10" x14ac:dyDescent="0.2">
      <c r="A350" s="79">
        <v>6356.74658203125</v>
      </c>
      <c r="B350" s="72">
        <v>0.96999801616986436</v>
      </c>
      <c r="C350" s="72">
        <f>1-Table!B350</f>
        <v>3.0001983830135637E-2</v>
      </c>
      <c r="D350" s="106">
        <f>(2*Table!$P$16*0.147)/Table!A350</f>
        <v>1.7183361918673711E-2</v>
      </c>
      <c r="E350" s="41">
        <f>(Table!A350/Table!$P$16*(Table!K$258/Table!K$259)^0.5)*0.217</f>
        <v>79.429289503824009</v>
      </c>
      <c r="F350" s="79">
        <f>Table!A350*Table!$P$9/Table!$P$16</f>
        <v>1197.6701705639484</v>
      </c>
      <c r="G350" s="79">
        <f>Table!A350*Table!$Q$9/Table!$P$16</f>
        <v>410.62977276478233</v>
      </c>
      <c r="H350" s="79">
        <f>ABS(Table!A350*Table!$R$9/Table!$P$16)</f>
        <v>518.60639653161047</v>
      </c>
      <c r="I350" s="79">
        <f>$F350*(Table!$P$10/Table!$P$9)/(Table!$P$12-Table!$P$14)</f>
        <v>2569.0050848647547</v>
      </c>
      <c r="J350" s="79">
        <f>$H350*(Table!$R$10/Table!$R$9)/(Table!$P$12-Table!$P$13)</f>
        <v>4257.8521882726627</v>
      </c>
    </row>
    <row r="351" spans="1:10" x14ac:dyDescent="0.2">
      <c r="A351" s="79">
        <v>6946.33251953125</v>
      </c>
      <c r="B351" s="72">
        <v>0.97406172198776342</v>
      </c>
      <c r="C351" s="72">
        <f>1-Table!B351</f>
        <v>2.5938278012236582E-2</v>
      </c>
      <c r="D351" s="106">
        <f>(2*Table!$P$16*0.147)/Table!A351</f>
        <v>1.5724884582937599E-2</v>
      </c>
      <c r="E351" s="41">
        <f>(Table!A351/Table!$P$16*(Table!K$258/Table!K$259)^0.5)*0.217</f>
        <v>86.796327266419013</v>
      </c>
      <c r="F351" s="79">
        <f>Table!A351*Table!$P$9/Table!$P$16</f>
        <v>1308.7536440382194</v>
      </c>
      <c r="G351" s="79">
        <f>Table!A351*Table!$Q$9/Table!$P$16</f>
        <v>448.71553509881807</v>
      </c>
      <c r="H351" s="79">
        <f>ABS(Table!A351*Table!$R$9/Table!$P$16)</f>
        <v>566.70695151627729</v>
      </c>
      <c r="I351" s="79">
        <f>$F351*(Table!$P$10/Table!$P$9)/(Table!$P$12-Table!$P$14)</f>
        <v>2807.2793737413549</v>
      </c>
      <c r="J351" s="79">
        <f>$H351*(Table!$R$10/Table!$R$9)/(Table!$P$12-Table!$P$13)</f>
        <v>4652.7664328101573</v>
      </c>
    </row>
    <row r="352" spans="1:10" x14ac:dyDescent="0.2">
      <c r="A352" s="79">
        <v>7605.748046875</v>
      </c>
      <c r="B352" s="72">
        <v>0.97756695226070067</v>
      </c>
      <c r="C352" s="72">
        <f>1-Table!B352</f>
        <v>2.2433047739299328E-2</v>
      </c>
      <c r="D352" s="106">
        <f>(2*Table!$P$16*0.147)/Table!A352</f>
        <v>1.436154293714934E-2</v>
      </c>
      <c r="E352" s="41">
        <f>(Table!A352/Table!$P$16*(Table!K$258/Table!K$259)^0.5)*0.217</f>
        <v>95.035904878771618</v>
      </c>
      <c r="F352" s="79">
        <f>Table!A352*Table!$P$9/Table!$P$16</f>
        <v>1432.9936616187128</v>
      </c>
      <c r="G352" s="79">
        <f>Table!A352*Table!$Q$9/Table!$P$16</f>
        <v>491.31211255498727</v>
      </c>
      <c r="H352" s="79">
        <f>ABS(Table!A352*Table!$R$9/Table!$P$16)</f>
        <v>620.50445721194365</v>
      </c>
      <c r="I352" s="79">
        <f>$F352*(Table!$P$10/Table!$P$9)/(Table!$P$12-Table!$P$14)</f>
        <v>3073.7744779466175</v>
      </c>
      <c r="J352" s="79">
        <f>$H352*(Table!$R$10/Table!$R$9)/(Table!$P$12-Table!$P$13)</f>
        <v>5094.4536716908333</v>
      </c>
    </row>
    <row r="353" spans="1:10" x14ac:dyDescent="0.2">
      <c r="A353" s="79">
        <v>8316.9052734375</v>
      </c>
      <c r="B353" s="72">
        <v>0.98004367871491049</v>
      </c>
      <c r="C353" s="72">
        <f>1-Table!B353</f>
        <v>1.9956321285089507E-2</v>
      </c>
      <c r="D353" s="106">
        <f>(2*Table!$P$16*0.147)/Table!A353</f>
        <v>1.3133524256094906E-2</v>
      </c>
      <c r="E353" s="41">
        <f>(Table!A353/Table!$P$16*(Table!K$258/Table!K$259)^0.5)*0.217</f>
        <v>103.92200919368037</v>
      </c>
      <c r="F353" s="79">
        <f>Table!A353*Table!$P$9/Table!$P$16</f>
        <v>1566.9822965034984</v>
      </c>
      <c r="G353" s="79">
        <f>Table!A353*Table!$Q$9/Table!$P$16</f>
        <v>537.25107308691372</v>
      </c>
      <c r="H353" s="79">
        <f>ABS(Table!A353*Table!$R$9/Table!$P$16)</f>
        <v>678.52323802625472</v>
      </c>
      <c r="I353" s="79">
        <f>$F353*(Table!$P$10/Table!$P$9)/(Table!$P$12-Table!$P$14)</f>
        <v>3361.1803871803918</v>
      </c>
      <c r="J353" s="79">
        <f>$H353*(Table!$R$10/Table!$R$9)/(Table!$P$12-Table!$P$13)</f>
        <v>5570.7983417590685</v>
      </c>
    </row>
    <row r="354" spans="1:10" x14ac:dyDescent="0.2">
      <c r="A354" s="79">
        <v>9097.5263671875</v>
      </c>
      <c r="B354" s="72">
        <v>0.9826077367063909</v>
      </c>
      <c r="C354" s="72">
        <f>1-Table!B354</f>
        <v>1.73922632936091E-2</v>
      </c>
      <c r="D354" s="106">
        <f>(2*Table!$P$16*0.147)/Table!A354</f>
        <v>1.2006590883682548E-2</v>
      </c>
      <c r="E354" s="41">
        <f>(Table!A354/Table!$P$16*(Table!K$258/Table!K$259)^0.5)*0.217</f>
        <v>113.67608355359414</v>
      </c>
      <c r="F354" s="79">
        <f>Table!A354*Table!$P$9/Table!$P$16</f>
        <v>1714.0585699450346</v>
      </c>
      <c r="G354" s="79">
        <f>Table!A354*Table!$Q$9/Table!$P$16</f>
        <v>587.67722398115473</v>
      </c>
      <c r="H354" s="79">
        <f>ABS(Table!A354*Table!$R$9/Table!$P$16)</f>
        <v>742.20913257341306</v>
      </c>
      <c r="I354" s="79">
        <f>$F354*(Table!$P$10/Table!$P$9)/(Table!$P$12-Table!$P$14)</f>
        <v>3676.6593091914092</v>
      </c>
      <c r="J354" s="79">
        <f>$H354*(Table!$R$10/Table!$R$9)/(Table!$P$12-Table!$P$13)</f>
        <v>6093.6710391905817</v>
      </c>
    </row>
    <row r="355" spans="1:10" x14ac:dyDescent="0.2">
      <c r="A355" s="79">
        <v>9956.859375</v>
      </c>
      <c r="B355" s="72">
        <v>0.98480279105955471</v>
      </c>
      <c r="C355" s="72">
        <f>1-Table!B355</f>
        <v>1.5197208940445295E-2</v>
      </c>
      <c r="D355" s="106">
        <f>(2*Table!$P$16*0.147)/Table!A355</f>
        <v>1.0970354509434361E-2</v>
      </c>
      <c r="E355" s="41">
        <f>(Table!A355/Table!$P$16*(Table!K$258/Table!K$259)^0.5)*0.217</f>
        <v>124.41368483703562</v>
      </c>
      <c r="F355" s="79">
        <f>Table!A355*Table!$P$9/Table!$P$16</f>
        <v>1875.9648999767023</v>
      </c>
      <c r="G355" s="79">
        <f>Table!A355*Table!$Q$9/Table!$P$16</f>
        <v>643.18796570629797</v>
      </c>
      <c r="H355" s="79">
        <f>ABS(Table!A355*Table!$R$9/Table!$P$16)</f>
        <v>812.31662999387902</v>
      </c>
      <c r="I355" s="79">
        <f>$F355*(Table!$P$10/Table!$P$9)/(Table!$P$12-Table!$P$14)</f>
        <v>4023.9487343987612</v>
      </c>
      <c r="J355" s="79">
        <f>$H355*(Table!$R$10/Table!$R$9)/(Table!$P$12-Table!$P$13)</f>
        <v>6669.2662561073803</v>
      </c>
    </row>
    <row r="356" spans="1:10" x14ac:dyDescent="0.2">
      <c r="A356" s="79">
        <v>10896.5751953125</v>
      </c>
      <c r="B356" s="72">
        <v>0.9868283552863778</v>
      </c>
      <c r="C356" s="72">
        <f>1-Table!B356</f>
        <v>1.3171644713622199E-2</v>
      </c>
      <c r="D356" s="106">
        <f>(2*Table!$P$16*0.147)/Table!A356</f>
        <v>1.0024275993738275E-2</v>
      </c>
      <c r="E356" s="41">
        <f>(Table!A356/Table!$P$16*(Table!K$258/Table!K$259)^0.5)*0.217</f>
        <v>136.15569137760056</v>
      </c>
      <c r="F356" s="79">
        <f>Table!A356*Table!$P$9/Table!$P$16</f>
        <v>2053.0160994026323</v>
      </c>
      <c r="G356" s="79">
        <f>Table!A356*Table!$Q$9/Table!$P$16</f>
        <v>703.89123408090245</v>
      </c>
      <c r="H356" s="79">
        <f>ABS(Table!A356*Table!$R$9/Table!$P$16)</f>
        <v>888.98204823055892</v>
      </c>
      <c r="I356" s="79">
        <f>$F356*(Table!$P$10/Table!$P$9)/(Table!$P$12-Table!$P$14)</f>
        <v>4403.7239369425843</v>
      </c>
      <c r="J356" s="79">
        <f>$H356*(Table!$R$10/Table!$R$9)/(Table!$P$12-Table!$P$13)</f>
        <v>7298.7031874430104</v>
      </c>
    </row>
    <row r="357" spans="1:10" x14ac:dyDescent="0.2">
      <c r="A357" s="79">
        <v>11895.7236328125</v>
      </c>
      <c r="B357" s="72">
        <v>0.98876557367236162</v>
      </c>
      <c r="C357" s="72">
        <f>1-Table!B357</f>
        <v>1.123442632763838E-2</v>
      </c>
      <c r="D357" s="106">
        <f>(2*Table!$P$16*0.147)/Table!A357</f>
        <v>9.182314629690989E-3</v>
      </c>
      <c r="E357" s="41">
        <f>(Table!A357/Table!$P$16*(Table!K$258/Table!K$259)^0.5)*0.217</f>
        <v>148.64032474710032</v>
      </c>
      <c r="F357" s="79">
        <f>Table!A357*Table!$P$9/Table!$P$16</f>
        <v>2241.2649565997908</v>
      </c>
      <c r="G357" s="79">
        <f>Table!A357*Table!$Q$9/Table!$P$16</f>
        <v>768.43369940564264</v>
      </c>
      <c r="H357" s="79">
        <f>ABS(Table!A357*Table!$R$9/Table!$P$16)</f>
        <v>970.49619451362332</v>
      </c>
      <c r="I357" s="79">
        <f>$F357*(Table!$P$10/Table!$P$9)/(Table!$P$12-Table!$P$14)</f>
        <v>4807.5181394246911</v>
      </c>
      <c r="J357" s="79">
        <f>$H357*(Table!$R$10/Table!$R$9)/(Table!$P$12-Table!$P$13)</f>
        <v>7967.9490518359853</v>
      </c>
    </row>
    <row r="358" spans="1:10" x14ac:dyDescent="0.2">
      <c r="A358" s="79">
        <v>12996.2470703125</v>
      </c>
      <c r="B358" s="72">
        <v>0.98995940897279766</v>
      </c>
      <c r="C358" s="72">
        <f>1-Table!B358</f>
        <v>1.0040591027202339E-2</v>
      </c>
      <c r="D358" s="106">
        <f>(2*Table!$P$16*0.147)/Table!A358</f>
        <v>8.4047553538629804E-3</v>
      </c>
      <c r="E358" s="41">
        <f>(Table!A358/Table!$P$16*(Table!K$258/Table!K$259)^0.5)*0.217</f>
        <v>162.39166650579583</v>
      </c>
      <c r="F358" s="79">
        <f>Table!A358*Table!$P$9/Table!$P$16</f>
        <v>2448.613806532876</v>
      </c>
      <c r="G358" s="79">
        <f>Table!A358*Table!$Q$9/Table!$P$16</f>
        <v>839.52473366841457</v>
      </c>
      <c r="H358" s="79">
        <f>ABS(Table!A358*Table!$R$9/Table!$P$16)</f>
        <v>1060.2808802573927</v>
      </c>
      <c r="I358" s="79">
        <f>$F358*(Table!$P$10/Table!$P$9)/(Table!$P$12-Table!$P$14)</f>
        <v>5252.281867294887</v>
      </c>
      <c r="J358" s="79">
        <f>$H358*(Table!$R$10/Table!$R$9)/(Table!$P$12-Table!$P$13)</f>
        <v>8705.097539059052</v>
      </c>
    </row>
    <row r="359" spans="1:10" x14ac:dyDescent="0.2">
      <c r="A359" s="79">
        <v>14296.2880859375</v>
      </c>
      <c r="B359" s="72">
        <v>0.99081730693125891</v>
      </c>
      <c r="C359" s="72">
        <f>1-Table!B359</f>
        <v>9.1826930687410879E-3</v>
      </c>
      <c r="D359" s="106">
        <f>(2*Table!$P$16*0.147)/Table!A359</f>
        <v>7.6404641881677718E-3</v>
      </c>
      <c r="E359" s="41">
        <f>(Table!A359/Table!$P$16*(Table!K$258/Table!K$259)^0.5)*0.217</f>
        <v>178.6360350462713</v>
      </c>
      <c r="F359" s="79">
        <f>Table!A359*Table!$P$9/Table!$P$16</f>
        <v>2693.5536235966838</v>
      </c>
      <c r="G359" s="79">
        <f>Table!A359*Table!$Q$9/Table!$P$16</f>
        <v>923.50409951886309</v>
      </c>
      <c r="H359" s="79">
        <f>ABS(Table!A359*Table!$R$9/Table!$P$16)</f>
        <v>1166.3429322451782</v>
      </c>
      <c r="I359" s="79">
        <f>$F359*(Table!$P$10/Table!$P$9)/(Table!$P$12-Table!$P$14)</f>
        <v>5777.6783002931879</v>
      </c>
      <c r="J359" s="79">
        <f>$H359*(Table!$R$10/Table!$R$9)/(Table!$P$12-Table!$P$13)</f>
        <v>9575.8861432280628</v>
      </c>
    </row>
    <row r="360" spans="1:10" x14ac:dyDescent="0.2">
      <c r="A360" s="79">
        <v>15595.5380859375</v>
      </c>
      <c r="B360" s="72">
        <v>0.99137405816015389</v>
      </c>
      <c r="C360" s="72">
        <f>1-Table!B360</f>
        <v>8.6259418398461074E-3</v>
      </c>
      <c r="D360" s="106">
        <f>(2*Table!$P$16*0.147)/Table!A360</f>
        <v>7.0039441116063837E-3</v>
      </c>
      <c r="E360" s="41">
        <f>(Table!A360/Table!$P$16*(Table!K$258/Table!K$259)^0.5)*0.217</f>
        <v>194.87051962987212</v>
      </c>
      <c r="F360" s="79">
        <f>Table!A360*Table!$P$9/Table!$P$16</f>
        <v>2938.3444059606995</v>
      </c>
      <c r="G360" s="79">
        <f>Table!A360*Table!$Q$9/Table!$P$16</f>
        <v>1007.432367757954</v>
      </c>
      <c r="H360" s="79">
        <f>ABS(Table!A360*Table!$R$9/Table!$P$16)</f>
        <v>1272.3404503149306</v>
      </c>
      <c r="I360" s="79">
        <f>$F360*(Table!$P$10/Table!$P$9)/(Table!$P$12-Table!$P$14)</f>
        <v>6302.7550535407545</v>
      </c>
      <c r="J360" s="79">
        <f>$H360*(Table!$R$10/Table!$R$9)/(Table!$P$12-Table!$P$13)</f>
        <v>10446.144912273649</v>
      </c>
    </row>
    <row r="361" spans="1:10" x14ac:dyDescent="0.2">
      <c r="A361" s="79">
        <v>17096.72265625</v>
      </c>
      <c r="B361" s="72">
        <v>0.99313306340910568</v>
      </c>
      <c r="C361" s="72">
        <f>1-Table!B361</f>
        <v>6.8669365908943236E-3</v>
      </c>
      <c r="D361" s="106">
        <f>(2*Table!$P$16*0.147)/Table!A361</f>
        <v>6.3889599978042607E-3</v>
      </c>
      <c r="E361" s="41">
        <f>(Table!A361/Table!$P$16*(Table!K$258/Table!K$259)^0.5)*0.217</f>
        <v>213.62823197459227</v>
      </c>
      <c r="F361" s="79">
        <f>Table!A361*Table!$P$9/Table!$P$16</f>
        <v>3221.1815392603608</v>
      </c>
      <c r="G361" s="79">
        <f>Table!A361*Table!$Q$9/Table!$P$16</f>
        <v>1104.4050991749807</v>
      </c>
      <c r="H361" s="79">
        <f>ABS(Table!A361*Table!$R$9/Table!$P$16)</f>
        <v>1394.8125216004669</v>
      </c>
      <c r="I361" s="79">
        <f>$F361*(Table!$P$10/Table!$P$9)/(Table!$P$12-Table!$P$14)</f>
        <v>6909.4413111547856</v>
      </c>
      <c r="J361" s="79">
        <f>$H361*(Table!$R$10/Table!$R$9)/(Table!$P$12-Table!$P$13)</f>
        <v>11451.662738920088</v>
      </c>
    </row>
    <row r="362" spans="1:10" x14ac:dyDescent="0.2">
      <c r="A362" s="79">
        <v>18695.2578125</v>
      </c>
      <c r="B362" s="72">
        <v>0.9942290184151561</v>
      </c>
      <c r="C362" s="72">
        <f>1-Table!B362</f>
        <v>5.7709815848439039E-3</v>
      </c>
      <c r="D362" s="106">
        <f>(2*Table!$P$16*0.147)/Table!A362</f>
        <v>5.8426729516028193E-3</v>
      </c>
      <c r="E362" s="41">
        <f>(Table!A362/Table!$P$16*(Table!K$258/Table!K$259)^0.5)*0.217</f>
        <v>233.60236655260616</v>
      </c>
      <c r="F362" s="79">
        <f>Table!A362*Table!$P$9/Table!$P$16</f>
        <v>3522.3604282615697</v>
      </c>
      <c r="G362" s="79">
        <f>Table!A362*Table!$Q$9/Table!$P$16</f>
        <v>1207.6664325468239</v>
      </c>
      <c r="H362" s="79">
        <f>ABS(Table!A362*Table!$R$9/Table!$P$16)</f>
        <v>1525.2268060797774</v>
      </c>
      <c r="I362" s="79">
        <f>$F362*(Table!$P$10/Table!$P$9)/(Table!$P$12-Table!$P$14)</f>
        <v>7555.4706740917427</v>
      </c>
      <c r="J362" s="79">
        <f>$H362*(Table!$R$10/Table!$R$9)/(Table!$P$12-Table!$P$13)</f>
        <v>12522.38757044152</v>
      </c>
    </row>
    <row r="363" spans="1:10" x14ac:dyDescent="0.2">
      <c r="A363" s="79">
        <v>20395.646484375</v>
      </c>
      <c r="B363" s="72">
        <v>0.99486549390455592</v>
      </c>
      <c r="C363" s="72">
        <f>1-Table!B363</f>
        <v>5.1345060954440802E-3</v>
      </c>
      <c r="D363" s="106">
        <f>(2*Table!$P$16*0.147)/Table!A363</f>
        <v>5.3555682693370767E-3</v>
      </c>
      <c r="E363" s="41">
        <f>(Table!A363/Table!$P$16*(Table!K$258/Table!K$259)^0.5)*0.217</f>
        <v>254.84918870360406</v>
      </c>
      <c r="F363" s="79">
        <f>Table!A363*Table!$P$9/Table!$P$16</f>
        <v>3842.729466792407</v>
      </c>
      <c r="G363" s="79">
        <f>Table!A363*Table!$Q$9/Table!$P$16</f>
        <v>1317.5072457573967</v>
      </c>
      <c r="H363" s="79">
        <f>ABS(Table!A363*Table!$R$9/Table!$P$16)</f>
        <v>1663.9506690566277</v>
      </c>
      <c r="I363" s="79">
        <f>$F363*(Table!$P$10/Table!$P$9)/(Table!$P$12-Table!$P$14)</f>
        <v>8242.6629489326624</v>
      </c>
      <c r="J363" s="79">
        <f>$H363*(Table!$R$10/Table!$R$9)/(Table!$P$12-Table!$P$13)</f>
        <v>13661.335542336841</v>
      </c>
    </row>
    <row r="364" spans="1:10" x14ac:dyDescent="0.2">
      <c r="A364" s="79">
        <v>22297.048828125</v>
      </c>
      <c r="B364" s="72">
        <v>0.99543583680127234</v>
      </c>
      <c r="C364" s="72">
        <f>1-Table!B364</f>
        <v>4.5641631987276554E-3</v>
      </c>
      <c r="D364" s="106">
        <f>(2*Table!$P$16*0.147)/Table!A364</f>
        <v>4.89886701986114E-3</v>
      </c>
      <c r="E364" s="41">
        <f>(Table!A364/Table!$P$16*(Table!K$258/Table!K$259)^0.5)*0.217</f>
        <v>278.60773173753267</v>
      </c>
      <c r="F364" s="79">
        <f>Table!A364*Table!$P$9/Table!$P$16</f>
        <v>4200.9713504293786</v>
      </c>
      <c r="G364" s="79">
        <f>Table!A364*Table!$Q$9/Table!$P$16</f>
        <v>1440.3330344329297</v>
      </c>
      <c r="H364" s="79">
        <f>ABS(Table!A364*Table!$R$9/Table!$P$16)</f>
        <v>1819.0739550212306</v>
      </c>
      <c r="I364" s="79">
        <f>$F364*(Table!$P$10/Table!$P$9)/(Table!$P$12-Table!$P$14)</f>
        <v>9011.0925577635753</v>
      </c>
      <c r="J364" s="79">
        <f>$H364*(Table!$R$10/Table!$R$9)/(Table!$P$12-Table!$P$13)</f>
        <v>14934.92573909056</v>
      </c>
    </row>
    <row r="365" spans="1:10" x14ac:dyDescent="0.2">
      <c r="A365" s="79">
        <v>24397.158203125</v>
      </c>
      <c r="B365" s="72">
        <v>0.99635266579707871</v>
      </c>
      <c r="C365" s="72">
        <f>1-Table!B365</f>
        <v>3.647334202921293E-3</v>
      </c>
      <c r="D365" s="106">
        <f>(2*Table!$P$16*0.147)/Table!A365</f>
        <v>4.4771721458257332E-3</v>
      </c>
      <c r="E365" s="41">
        <f>(Table!A365/Table!$P$16*(Table!K$258/Table!K$259)^0.5)*0.217</f>
        <v>304.84917354804884</v>
      </c>
      <c r="F365" s="79">
        <f>Table!A365*Table!$P$9/Table!$P$16</f>
        <v>4596.6514866281495</v>
      </c>
      <c r="G365" s="79">
        <f>Table!A365*Table!$Q$9/Table!$P$16</f>
        <v>1575.9947954153654</v>
      </c>
      <c r="H365" s="79">
        <f>ABS(Table!A365*Table!$R$9/Table!$P$16)</f>
        <v>1990.4084798817419</v>
      </c>
      <c r="I365" s="79">
        <f>$F365*(Table!$P$10/Table!$P$9)/(Table!$P$12-Table!$P$14)</f>
        <v>9859.8272986446809</v>
      </c>
      <c r="J365" s="79">
        <f>$H365*(Table!$R$10/Table!$R$9)/(Table!$P$12-Table!$P$13)</f>
        <v>16341.613135318075</v>
      </c>
    </row>
    <row r="366" spans="1:10" x14ac:dyDescent="0.2">
      <c r="A366" s="79">
        <v>26700.064453125</v>
      </c>
      <c r="B366" s="72">
        <v>0.99759681055452565</v>
      </c>
      <c r="C366" s="72">
        <f>1-Table!B366</f>
        <v>2.4031894454743519E-3</v>
      </c>
      <c r="D366" s="106">
        <f>(2*Table!$P$16*0.147)/Table!A366</f>
        <v>4.0910117402937814E-3</v>
      </c>
      <c r="E366" s="41">
        <f>(Table!A366/Table!$P$16*(Table!K$258/Table!K$259)^0.5)*0.217</f>
        <v>333.62461785291924</v>
      </c>
      <c r="F366" s="79">
        <f>Table!A366*Table!$P$9/Table!$P$16</f>
        <v>5030.5404399846866</v>
      </c>
      <c r="G366" s="79">
        <f>Table!A366*Table!$Q$9/Table!$P$16</f>
        <v>1724.7567222804639</v>
      </c>
      <c r="H366" s="79">
        <f>ABS(Table!A366*Table!$R$9/Table!$P$16)</f>
        <v>2178.2879078958431</v>
      </c>
      <c r="I366" s="79">
        <f>$F366*(Table!$P$10/Table!$P$9)/(Table!$P$12-Table!$P$14)</f>
        <v>10790.520034287189</v>
      </c>
      <c r="J366" s="79">
        <f>$H366*(Table!$R$10/Table!$R$9)/(Table!$P$12-Table!$P$13)</f>
        <v>17884.137174842715</v>
      </c>
    </row>
    <row r="367" spans="1:10" x14ac:dyDescent="0.2">
      <c r="A367" s="79">
        <v>29297.080078125</v>
      </c>
      <c r="B367" s="72">
        <v>0.99775869340410051</v>
      </c>
      <c r="C367" s="72">
        <f>1-Table!B367</f>
        <v>2.2413065958994949E-3</v>
      </c>
      <c r="D367" s="106">
        <f>(2*Table!$P$16*0.147)/Table!A367</f>
        <v>3.7283673612884408E-3</v>
      </c>
      <c r="E367" s="41">
        <f>(Table!A367/Table!$P$16*(Table!K$258/Table!K$259)^0.5)*0.217</f>
        <v>366.07503934796085</v>
      </c>
      <c r="F367" s="79">
        <f>Table!A367*Table!$P$9/Table!$P$16</f>
        <v>5519.8423346587842</v>
      </c>
      <c r="G367" s="79">
        <f>Table!A367*Table!$Q$9/Table!$P$16</f>
        <v>1892.5173718830119</v>
      </c>
      <c r="H367" s="79">
        <f>ABS(Table!A367*Table!$R$9/Table!$P$16)</f>
        <v>2390.1618433496565</v>
      </c>
      <c r="I367" s="79">
        <f>$F367*(Table!$P$10/Table!$P$9)/(Table!$P$12-Table!$P$14)</f>
        <v>11840.073647916743</v>
      </c>
      <c r="J367" s="79">
        <f>$H367*(Table!$R$10/Table!$R$9)/(Table!$P$12-Table!$P$13)</f>
        <v>19623.660454430672</v>
      </c>
    </row>
    <row r="368" spans="1:10" x14ac:dyDescent="0.2">
      <c r="A368" s="79">
        <v>31994.453125</v>
      </c>
      <c r="B368" s="72">
        <v>0.99860441971973657</v>
      </c>
      <c r="C368" s="72">
        <f>1-Table!B368</f>
        <v>1.395580280263431E-3</v>
      </c>
      <c r="D368" s="106">
        <f>(2*Table!$P$16*0.147)/Table!A368</f>
        <v>3.4140379495652047E-3</v>
      </c>
      <c r="E368" s="41">
        <f>(Table!A368/Table!$P$16*(Table!K$258/Table!K$259)^0.5)*0.217</f>
        <v>399.77945431483596</v>
      </c>
      <c r="F368" s="79">
        <f>Table!A368*Table!$P$9/Table!$P$16</f>
        <v>6028.0525008871</v>
      </c>
      <c r="G368" s="79">
        <f>Table!A368*Table!$Q$9/Table!$P$16</f>
        <v>2066.7608574470059</v>
      </c>
      <c r="H368" s="79">
        <f>ABS(Table!A368*Table!$R$9/Table!$P$16)</f>
        <v>2610.223300557273</v>
      </c>
      <c r="I368" s="79">
        <f>$F368*(Table!$P$10/Table!$P$9)/(Table!$P$12-Table!$P$14)</f>
        <v>12930.185544588376</v>
      </c>
      <c r="J368" s="79">
        <f>$H368*(Table!$R$10/Table!$R$9)/(Table!$P$12-Table!$P$13)</f>
        <v>21430.404766480067</v>
      </c>
    </row>
    <row r="369" spans="1:11" x14ac:dyDescent="0.2">
      <c r="A369" s="79">
        <v>34990.18359375</v>
      </c>
      <c r="B369" s="72">
        <v>0.99965016669913309</v>
      </c>
      <c r="C369" s="72">
        <f>1-Table!B369</f>
        <v>3.4983330086690856E-4</v>
      </c>
      <c r="D369" s="106">
        <f>(2*Table!$P$16*0.147)/Table!A369</f>
        <v>3.1217406119539745E-3</v>
      </c>
      <c r="E369" s="41">
        <f>(Table!A369/Table!$P$16*(Table!K$258/Table!K$259)^0.5)*0.217</f>
        <v>437.21192698102419</v>
      </c>
      <c r="F369" s="79">
        <f>Table!A369*Table!$P$9/Table!$P$16</f>
        <v>6592.4759799689018</v>
      </c>
      <c r="G369" s="79">
        <f>Table!A369*Table!$Q$9/Table!$P$16</f>
        <v>2260.2774788464808</v>
      </c>
      <c r="H369" s="79">
        <f>ABS(Table!A369*Table!$R$9/Table!$P$16)</f>
        <v>2854.6258362458907</v>
      </c>
      <c r="I369" s="79">
        <f>$F369*(Table!$P$10/Table!$P$9)/(Table!$P$12-Table!$P$14)</f>
        <v>14140.875117908416</v>
      </c>
      <c r="J369" s="79">
        <f>$H369*(Table!$R$10/Table!$R$9)/(Table!$P$12-Table!$P$13)</f>
        <v>23436.993729440805</v>
      </c>
    </row>
    <row r="370" spans="1:11" x14ac:dyDescent="0.2">
      <c r="A370" s="79">
        <v>38289.83203125</v>
      </c>
      <c r="B370" s="72">
        <v>0.99965016669913309</v>
      </c>
      <c r="C370" s="72">
        <f>1-Table!B370</f>
        <v>3.4983330086690856E-4</v>
      </c>
      <c r="D370" s="106">
        <f>(2*Table!$P$16*0.147)/Table!A370</f>
        <v>2.8527228078511148E-3</v>
      </c>
      <c r="E370" s="41">
        <f>(Table!A370/Table!$P$16*(Table!K$258/Table!K$259)^0.5)*0.217</f>
        <v>478.44193790262983</v>
      </c>
      <c r="F370" s="79">
        <f>Table!A370*Table!$P$9/Table!$P$16</f>
        <v>7214.1604306456966</v>
      </c>
      <c r="G370" s="79">
        <f>Table!A370*Table!$Q$9/Table!$P$16</f>
        <v>2473.4264333642391</v>
      </c>
      <c r="H370" s="79">
        <f>ABS(Table!A370*Table!$R$9/Table!$P$16)</f>
        <v>3123.8230999578295</v>
      </c>
      <c r="I370" s="79">
        <f>$F370*(Table!$P$10/Table!$P$9)/(Table!$P$12-Table!$P$14)</f>
        <v>15474.389598124619</v>
      </c>
      <c r="J370" s="79">
        <f>$H370*(Table!$R$10/Table!$R$9)/(Table!$P$12-Table!$P$13)</f>
        <v>25647.151887995307</v>
      </c>
    </row>
    <row r="371" spans="1:11" x14ac:dyDescent="0.2">
      <c r="A371" s="79">
        <v>41888.546875</v>
      </c>
      <c r="B371" s="72">
        <v>0.99965016669913309</v>
      </c>
      <c r="C371" s="72">
        <f>1-Table!B371</f>
        <v>3.4983330086690856E-4</v>
      </c>
      <c r="D371" s="106">
        <f>(2*Table!$P$16*0.147)/Table!A371</f>
        <v>2.6076406391057232E-3</v>
      </c>
      <c r="E371" s="41">
        <f>(Table!A371/Table!$P$16*(Table!K$258/Table!K$259)^0.5)*0.217</f>
        <v>523.40886547748823</v>
      </c>
      <c r="F371" s="79">
        <f>Table!A371*Table!$P$9/Table!$P$16</f>
        <v>7892.1917734254212</v>
      </c>
      <c r="G371" s="79">
        <f>Table!A371*Table!$Q$9/Table!$P$16</f>
        <v>2705.8943223172873</v>
      </c>
      <c r="H371" s="79">
        <f>ABS(Table!A371*Table!$R$9/Table!$P$16)</f>
        <v>3417.4192836624884</v>
      </c>
      <c r="I371" s="79">
        <f>$F371*(Table!$P$10/Table!$P$9)/(Table!$P$12-Table!$P$14)</f>
        <v>16928.768282765814</v>
      </c>
      <c r="J371" s="79">
        <f>$H371*(Table!$R$10/Table!$R$9)/(Table!$P$12-Table!$P$13)</f>
        <v>28057.629586719933</v>
      </c>
    </row>
    <row r="372" spans="1:11" x14ac:dyDescent="0.2">
      <c r="A372" s="79">
        <v>45782.20703125</v>
      </c>
      <c r="B372" s="72">
        <v>0.99965016669913309</v>
      </c>
      <c r="C372" s="72">
        <f>1-Table!B372</f>
        <v>3.4983330086690856E-4</v>
      </c>
      <c r="D372" s="106">
        <f>(2*Table!$P$16*0.147)/Table!A372</f>
        <v>2.3858674412480089E-3</v>
      </c>
      <c r="E372" s="41">
        <f>(Table!A372/Table!$P$16*(Table!K$258/Table!K$259)^0.5)*0.217</f>
        <v>572.06121551052365</v>
      </c>
      <c r="F372" s="79">
        <f>Table!A372*Table!$P$9/Table!$P$16</f>
        <v>8625.793555921502</v>
      </c>
      <c r="G372" s="79">
        <f>Table!A372*Table!$Q$9/Table!$P$16</f>
        <v>2957.4149334588005</v>
      </c>
      <c r="H372" s="79">
        <f>ABS(Table!A372*Table!$R$9/Table!$P$16)</f>
        <v>3735.0781736140639</v>
      </c>
      <c r="I372" s="79">
        <f>$F372*(Table!$P$10/Table!$P$9)/(Table!$P$12-Table!$P$14)</f>
        <v>18502.345679797305</v>
      </c>
      <c r="J372" s="79">
        <f>$H372*(Table!$R$10/Table!$R$9)/(Table!$P$12-Table!$P$13)</f>
        <v>30665.666450033357</v>
      </c>
    </row>
    <row r="373" spans="1:11" x14ac:dyDescent="0.2">
      <c r="A373" s="79">
        <v>50080.359375</v>
      </c>
      <c r="B373" s="72">
        <v>0.99973100669356352</v>
      </c>
      <c r="C373" s="72">
        <f>1-Table!B373</f>
        <v>2.6899330643648245E-4</v>
      </c>
      <c r="D373" s="106">
        <f>(2*Table!$P$16*0.147)/Table!A373</f>
        <v>2.1811001060599929E-3</v>
      </c>
      <c r="E373" s="41">
        <f>(Table!A373/Table!$P$16*(Table!K$258/Table!K$259)^0.5)*0.217</f>
        <v>625.76780620713873</v>
      </c>
      <c r="F373" s="79">
        <f>Table!A373*Table!$P$9/Table!$P$16</f>
        <v>9435.6054281141423</v>
      </c>
      <c r="G373" s="79">
        <f>Table!A373*Table!$Q$9/Table!$P$16</f>
        <v>3235.0647182105631</v>
      </c>
      <c r="H373" s="79">
        <f>ABS(Table!A373*Table!$R$9/Table!$P$16)</f>
        <v>4085.7370004165959</v>
      </c>
      <c r="I373" s="79">
        <f>$F373*(Table!$P$10/Table!$P$9)/(Table!$P$12-Table!$P$14)</f>
        <v>20239.393882698721</v>
      </c>
      <c r="J373" s="79">
        <f>$H373*(Table!$R$10/Table!$R$9)/(Table!$P$12-Table!$P$13)</f>
        <v>33544.638755472864</v>
      </c>
    </row>
    <row r="374" spans="1:11" x14ac:dyDescent="0.2">
      <c r="A374" s="79">
        <v>54777.015625</v>
      </c>
      <c r="B374" s="72">
        <v>0.99973100669356352</v>
      </c>
      <c r="C374" s="72">
        <f>1-Table!B374</f>
        <v>2.6899330643648245E-4</v>
      </c>
      <c r="D374" s="106">
        <f>(2*Table!$P$16*0.147)/Table!A374</f>
        <v>1.9940895994064126E-3</v>
      </c>
      <c r="E374" s="41">
        <f>(Table!A374/Table!$P$16*(Table!K$258/Table!K$259)^0.5)*0.217</f>
        <v>684.45381235306684</v>
      </c>
      <c r="F374" s="79">
        <f>Table!A374*Table!$P$9/Table!$P$16</f>
        <v>10320.499142127876</v>
      </c>
      <c r="G374" s="79">
        <f>Table!A374*Table!$Q$9/Table!$P$16</f>
        <v>3538.4568487295574</v>
      </c>
      <c r="H374" s="79">
        <f>ABS(Table!A374*Table!$R$9/Table!$P$16)</f>
        <v>4468.9072184091237</v>
      </c>
      <c r="I374" s="79">
        <f>$F374*(Table!$P$10/Table!$P$9)/(Table!$P$12-Table!$P$14)</f>
        <v>22137.492797357092</v>
      </c>
      <c r="J374" s="79">
        <f>$H374*(Table!$R$10/Table!$R$9)/(Table!$P$12-Table!$P$13)</f>
        <v>36690.535454918907</v>
      </c>
    </row>
    <row r="375" spans="1:11" x14ac:dyDescent="0.2">
      <c r="A375" s="79">
        <v>59463.12890625</v>
      </c>
      <c r="B375" s="72">
        <v>1</v>
      </c>
      <c r="C375" s="72">
        <f>1-Table!B375</f>
        <v>0</v>
      </c>
      <c r="D375" s="106">
        <f>(2*Table!$P$16*0.147)/Table!A375</f>
        <v>1.8369412971279782E-3</v>
      </c>
      <c r="E375" s="41">
        <f>(Table!A375/Table!$P$16*(Table!K$258/Table!K$259)^0.5)*0.217</f>
        <v>743.00808121699606</v>
      </c>
      <c r="F375" s="79">
        <f>Table!A375*Table!$P$9/Table!$P$16</f>
        <v>11203.406462784862</v>
      </c>
      <c r="G375" s="79">
        <f>Table!A375*Table!$Q$9/Table!$P$16</f>
        <v>3841.1679300976671</v>
      </c>
      <c r="H375" s="79">
        <f>ABS(Table!A375*Table!$R$9/Table!$P$16)</f>
        <v>4851.2173028472253</v>
      </c>
      <c r="I375" s="79">
        <f>$F375*(Table!$P$10/Table!$P$9)/(Table!$P$12-Table!$P$14)</f>
        <v>24031.330894004426</v>
      </c>
      <c r="J375" s="79">
        <f>$H375*(Table!$R$10/Table!$R$9)/(Table!$P$12-Table!$P$13)</f>
        <v>39829.370302522366</v>
      </c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 s="79">
        <v>1.5111188888549805</v>
      </c>
      <c r="B377" s="72">
        <v>0</v>
      </c>
      <c r="C377" s="72">
        <f>1-Table!B377</f>
        <v>1</v>
      </c>
      <c r="D377" s="106">
        <f>(2*Table!$P$16*0.147)/Table!A377</f>
        <v>72.284370177585473</v>
      </c>
      <c r="E377" s="41">
        <f>(Table!A377/Table!$P$16*(Table!K$378/Table!K$379)^0.5)*0.217</f>
        <v>8.2563162075004921E-3</v>
      </c>
      <c r="F377" s="79">
        <f>Table!A377*Table!$P$9/Table!$P$16</f>
        <v>0.2847088512971731</v>
      </c>
      <c r="G377" s="79">
        <f>Table!A377*Table!$Q$9/Table!$P$16</f>
        <v>9.761446330188793E-2</v>
      </c>
      <c r="H377" s="79">
        <f>ABS(Table!A377*Table!$R$9/Table!$P$16)</f>
        <v>0.12328254895281904</v>
      </c>
      <c r="I377" s="79">
        <f>$F377*(Table!$P$10/Table!$P$9)/(Table!$P$12-Table!$P$14)</f>
        <v>0.61070109673353312</v>
      </c>
      <c r="J377" s="79">
        <f>$H377*(Table!$R$10/Table!$R$9)/(Table!$P$12-Table!$P$13)</f>
        <v>1.0121719946865271</v>
      </c>
      <c r="K377" s="70" t="str">
        <f>Summary!A21</f>
        <v>MC 23</v>
      </c>
    </row>
    <row r="378" spans="1:11" x14ac:dyDescent="0.2">
      <c r="A378" s="79">
        <v>1.5927377939224243</v>
      </c>
      <c r="B378" s="72">
        <v>0</v>
      </c>
      <c r="C378" s="72">
        <f>1-Table!B378</f>
        <v>1</v>
      </c>
      <c r="D378" s="106">
        <f>(2*Table!$P$16*0.147)/Table!A378</f>
        <v>68.580200432950363</v>
      </c>
      <c r="E378" s="41">
        <f>(Table!A378/Table!$P$16*(Table!K$378/Table!K$379)^0.5)*0.217</f>
        <v>8.702258279773438E-3</v>
      </c>
      <c r="F378" s="79">
        <f>Table!A378*Table!$P$9/Table!$P$16</f>
        <v>0.30008661202617359</v>
      </c>
      <c r="G378" s="79">
        <f>Table!A378*Table!$Q$9/Table!$P$16</f>
        <v>0.10288683840897381</v>
      </c>
      <c r="H378" s="79">
        <f>ABS(Table!A378*Table!$R$9/Table!$P$16)</f>
        <v>0.12994131467513559</v>
      </c>
      <c r="I378" s="79">
        <f>$F378*(Table!$P$10/Table!$P$9)/(Table!$P$12-Table!$P$14)</f>
        <v>0.64368642648256891</v>
      </c>
      <c r="J378" s="79">
        <f>$H378*(Table!$R$10/Table!$R$9)/(Table!$P$12-Table!$P$13)</f>
        <v>1.0668416639994709</v>
      </c>
      <c r="K378" s="70">
        <f>Summary!C21</f>
        <v>20.182213411296051</v>
      </c>
    </row>
    <row r="379" spans="1:11" x14ac:dyDescent="0.2">
      <c r="A379" s="79">
        <v>1.8091528415679932</v>
      </c>
      <c r="B379" s="72">
        <v>0</v>
      </c>
      <c r="C379" s="72">
        <f>1-Table!B379</f>
        <v>1</v>
      </c>
      <c r="D379" s="106">
        <f>(2*Table!$P$16*0.147)/Table!A379</f>
        <v>60.376478224838728</v>
      </c>
      <c r="E379" s="41">
        <f>(Table!A379/Table!$P$16*(Table!K$378/Table!K$379)^0.5)*0.217</f>
        <v>9.8846874576503738E-3</v>
      </c>
      <c r="F379" s="79">
        <f>Table!A379*Table!$P$9/Table!$P$16</f>
        <v>0.3408612195524422</v>
      </c>
      <c r="G379" s="79">
        <f>Table!A379*Table!$Q$9/Table!$P$16</f>
        <v>0.11686670384655161</v>
      </c>
      <c r="H379" s="79">
        <f>ABS(Table!A379*Table!$R$9/Table!$P$16)</f>
        <v>0.14759723764867996</v>
      </c>
      <c r="I379" s="79">
        <f>$F379*(Table!$P$10/Table!$P$9)/(Table!$P$12-Table!$P$14)</f>
        <v>0.73114804708803571</v>
      </c>
      <c r="J379" s="79">
        <f>$H379*(Table!$R$10/Table!$R$9)/(Table!$P$12-Table!$P$13)</f>
        <v>1.2117999806952375</v>
      </c>
      <c r="K379" s="70">
        <f>Summary!D21</f>
        <v>0.23063301949749149</v>
      </c>
    </row>
    <row r="380" spans="1:11" x14ac:dyDescent="0.2">
      <c r="A380" s="79">
        <v>2.0080840587615967</v>
      </c>
      <c r="B380" s="72">
        <v>0</v>
      </c>
      <c r="C380" s="72">
        <f>1-Table!B380</f>
        <v>1</v>
      </c>
      <c r="D380" s="106">
        <f>(2*Table!$P$16*0.147)/Table!A380</f>
        <v>54.395271287447166</v>
      </c>
      <c r="E380" s="41">
        <f>(Table!A380/Table!$P$16*(Table!K$378/Table!K$379)^0.5)*0.217</f>
        <v>1.097159004672321E-2</v>
      </c>
      <c r="F380" s="79">
        <f>Table!A380*Table!$P$9/Table!$P$16</f>
        <v>0.37834171083083207</v>
      </c>
      <c r="G380" s="79">
        <f>Table!A380*Table!$Q$9/Table!$P$16</f>
        <v>0.12971715799914244</v>
      </c>
      <c r="H380" s="79">
        <f>ABS(Table!A380*Table!$R$9/Table!$P$16)</f>
        <v>0.16382676644538335</v>
      </c>
      <c r="I380" s="79">
        <f>$F380*(Table!$P$10/Table!$P$9)/(Table!$P$12-Table!$P$14)</f>
        <v>0.8115437812759162</v>
      </c>
      <c r="J380" s="79">
        <f>$H380*(Table!$R$10/Table!$R$9)/(Table!$P$12-Table!$P$13)</f>
        <v>1.3450473435581554</v>
      </c>
    </row>
    <row r="381" spans="1:11" x14ac:dyDescent="0.2">
      <c r="A381" s="79">
        <v>2.1665682792663574</v>
      </c>
      <c r="B381" s="72">
        <v>0</v>
      </c>
      <c r="C381" s="72">
        <f>1-Table!B381</f>
        <v>1</v>
      </c>
      <c r="D381" s="106">
        <f>(2*Table!$P$16*0.147)/Table!A381</f>
        <v>50.416263447428747</v>
      </c>
      <c r="E381" s="41">
        <f>(Table!A381/Table!$P$16*(Table!K$378/Table!K$379)^0.5)*0.217</f>
        <v>1.1837501953481273E-2</v>
      </c>
      <c r="F381" s="79">
        <f>Table!A381*Table!$P$9/Table!$P$16</f>
        <v>0.4082016117965519</v>
      </c>
      <c r="G381" s="79">
        <f>Table!A381*Table!$Q$9/Table!$P$16</f>
        <v>0.13995483833024636</v>
      </c>
      <c r="H381" s="79">
        <f>ABS(Table!A381*Table!$R$9/Table!$P$16)</f>
        <v>0.17675648284078377</v>
      </c>
      <c r="I381" s="79">
        <f>$F381*(Table!$P$10/Table!$P$9)/(Table!$P$12-Table!$P$14)</f>
        <v>0.87559333289693686</v>
      </c>
      <c r="J381" s="79">
        <f>$H381*(Table!$R$10/Table!$R$9)/(Table!$P$12-Table!$P$13)</f>
        <v>1.4512026505811471</v>
      </c>
    </row>
    <row r="382" spans="1:11" x14ac:dyDescent="0.2">
      <c r="A382" s="79">
        <v>2.3601815700531006</v>
      </c>
      <c r="B382" s="72">
        <v>0</v>
      </c>
      <c r="C382" s="72">
        <f>1-Table!B382</f>
        <v>1</v>
      </c>
      <c r="D382" s="106">
        <f>(2*Table!$P$16*0.147)/Table!A382</f>
        <v>46.280455084596532</v>
      </c>
      <c r="E382" s="41">
        <f>(Table!A382/Table!$P$16*(Table!K$378/Table!K$379)^0.5)*0.217</f>
        <v>1.2895348931968417E-2</v>
      </c>
      <c r="F382" s="79">
        <f>Table!A382*Table!$P$9/Table!$P$16</f>
        <v>0.4446801562858792</v>
      </c>
      <c r="G382" s="79">
        <f>Table!A382*Table!$Q$9/Table!$P$16</f>
        <v>0.15246176786944429</v>
      </c>
      <c r="H382" s="79">
        <f>ABS(Table!A382*Table!$R$9/Table!$P$16)</f>
        <v>0.19255215595120292</v>
      </c>
      <c r="I382" s="79">
        <f>$F382*(Table!$P$10/Table!$P$9)/(Table!$P$12-Table!$P$14)</f>
        <v>0.95383988907310002</v>
      </c>
      <c r="J382" s="79">
        <f>$H382*(Table!$R$10/Table!$R$9)/(Table!$P$12-Table!$P$13)</f>
        <v>1.5808879798949336</v>
      </c>
    </row>
    <row r="383" spans="1:11" x14ac:dyDescent="0.2">
      <c r="A383" s="79">
        <v>2.5801417827606201</v>
      </c>
      <c r="B383" s="72">
        <v>0</v>
      </c>
      <c r="C383" s="72">
        <f>1-Table!B383</f>
        <v>1</v>
      </c>
      <c r="D383" s="106">
        <f>(2*Table!$P$16*0.147)/Table!A383</f>
        <v>42.334990221918822</v>
      </c>
      <c r="E383" s="41">
        <f>(Table!A383/Table!$P$16*(Table!K$378/Table!K$379)^0.5)*0.217</f>
        <v>1.4097147865577428E-2</v>
      </c>
      <c r="F383" s="79">
        <f>Table!A383*Table!$P$9/Table!$P$16</f>
        <v>0.48612270587805079</v>
      </c>
      <c r="G383" s="79">
        <f>Table!A383*Table!$Q$9/Table!$P$16</f>
        <v>0.16667064201533169</v>
      </c>
      <c r="H383" s="79">
        <f>ABS(Table!A383*Table!$R$9/Table!$P$16)</f>
        <v>0.21049730632341143</v>
      </c>
      <c r="I383" s="79">
        <f>$F383*(Table!$P$10/Table!$P$9)/(Table!$P$12-Table!$P$14)</f>
        <v>1.0427342468426659</v>
      </c>
      <c r="J383" s="79">
        <f>$H383*(Table!$R$10/Table!$R$9)/(Table!$P$12-Table!$P$13)</f>
        <v>1.7282209057751345</v>
      </c>
    </row>
    <row r="384" spans="1:11" x14ac:dyDescent="0.2">
      <c r="A384" s="79">
        <v>2.8124294281005859</v>
      </c>
      <c r="B384" s="72">
        <v>0</v>
      </c>
      <c r="C384" s="72">
        <f>1-Table!B384</f>
        <v>1</v>
      </c>
      <c r="D384" s="106">
        <f>(2*Table!$P$16*0.147)/Table!A384</f>
        <v>38.838406415803028</v>
      </c>
      <c r="E384" s="41">
        <f>(Table!A384/Table!$P$16*(Table!K$378/Table!K$379)^0.5)*0.217</f>
        <v>1.5366300322850787E-2</v>
      </c>
      <c r="F384" s="79">
        <f>Table!A384*Table!$P$9/Table!$P$16</f>
        <v>0.52988785841702724</v>
      </c>
      <c r="G384" s="79">
        <f>Table!A384*Table!$Q$9/Table!$P$16</f>
        <v>0.1816758371715522</v>
      </c>
      <c r="H384" s="79">
        <f>ABS(Table!A384*Table!$R$9/Table!$P$16)</f>
        <v>0.22944817327303874</v>
      </c>
      <c r="I384" s="79">
        <f>$F384*(Table!$P$10/Table!$P$9)/(Table!$P$12-Table!$P$14)</f>
        <v>1.1366105929151165</v>
      </c>
      <c r="J384" s="79">
        <f>$H384*(Table!$R$10/Table!$R$9)/(Table!$P$12-Table!$P$13)</f>
        <v>1.8838109464124688</v>
      </c>
    </row>
    <row r="385" spans="1:10" x14ac:dyDescent="0.2">
      <c r="A385" s="79">
        <v>3.0823440551757812</v>
      </c>
      <c r="B385" s="72">
        <v>0</v>
      </c>
      <c r="C385" s="72">
        <f>1-Table!B385</f>
        <v>1</v>
      </c>
      <c r="D385" s="106">
        <f>(2*Table!$P$16*0.147)/Table!A385</f>
        <v>35.437405814876115</v>
      </c>
      <c r="E385" s="41">
        <f>(Table!A385/Table!$P$16*(Table!K$378/Table!K$379)^0.5)*0.217</f>
        <v>1.6841035717000342E-2</v>
      </c>
      <c r="F385" s="79">
        <f>Table!A385*Table!$P$9/Table!$P$16</f>
        <v>0.58074228422670859</v>
      </c>
      <c r="G385" s="79">
        <f>Table!A385*Table!$Q$9/Table!$P$16</f>
        <v>0.19911164030630008</v>
      </c>
      <c r="H385" s="79">
        <f>ABS(Table!A385*Table!$R$9/Table!$P$16)</f>
        <v>0.25146878559606628</v>
      </c>
      <c r="I385" s="79">
        <f>$F385*(Table!$P$10/Table!$P$9)/(Table!$P$12-Table!$P$14)</f>
        <v>1.2456934453597355</v>
      </c>
      <c r="J385" s="79">
        <f>$H385*(Table!$R$10/Table!$R$9)/(Table!$P$12-Table!$P$13)</f>
        <v>2.0646041510350264</v>
      </c>
    </row>
    <row r="386" spans="1:10" x14ac:dyDescent="0.2">
      <c r="A386" s="79">
        <v>3.380378246307373</v>
      </c>
      <c r="B386" s="72">
        <v>0</v>
      </c>
      <c r="C386" s="72">
        <f>1-Table!B386</f>
        <v>1</v>
      </c>
      <c r="D386" s="106">
        <f>(2*Table!$P$16*0.147)/Table!A386</f>
        <v>32.313033981819942</v>
      </c>
      <c r="E386" s="41">
        <f>(Table!A386/Table!$P$16*(Table!K$378/Table!K$379)^0.5)*0.217</f>
        <v>1.8469408269800328E-2</v>
      </c>
      <c r="F386" s="79">
        <f>Table!A386*Table!$P$9/Table!$P$16</f>
        <v>0.63689469740225513</v>
      </c>
      <c r="G386" s="79">
        <f>Table!A386*Table!$Q$9/Table!$P$16</f>
        <v>0.21836389625220173</v>
      </c>
      <c r="H386" s="79">
        <f>ABS(Table!A386*Table!$R$9/Table!$P$16)</f>
        <v>0.27578349374297789</v>
      </c>
      <c r="I386" s="79">
        <f>$F386*(Table!$P$10/Table!$P$9)/(Table!$P$12-Table!$P$14)</f>
        <v>1.3661404920683295</v>
      </c>
      <c r="J386" s="79">
        <f>$H386*(Table!$R$10/Table!$R$9)/(Table!$P$12-Table!$P$13)</f>
        <v>2.2642322967403765</v>
      </c>
    </row>
    <row r="387" spans="1:10" x14ac:dyDescent="0.2">
      <c r="A387" s="79">
        <v>3.6872751712799072</v>
      </c>
      <c r="B387" s="72">
        <v>0</v>
      </c>
      <c r="C387" s="72">
        <f>1-Table!B387</f>
        <v>1</v>
      </c>
      <c r="D387" s="106">
        <f>(2*Table!$P$16*0.147)/Table!A387</f>
        <v>29.623576237305777</v>
      </c>
      <c r="E387" s="41">
        <f>(Table!A387/Table!$P$16*(Table!K$378/Table!K$379)^0.5)*0.217</f>
        <v>2.0146204234942924E-2</v>
      </c>
      <c r="F387" s="79">
        <f>Table!A387*Table!$P$9/Table!$P$16</f>
        <v>0.69471693205235108</v>
      </c>
      <c r="G387" s="79">
        <f>Table!A387*Table!$Q$9/Table!$P$16</f>
        <v>0.23818866241794892</v>
      </c>
      <c r="H387" s="79">
        <f>ABS(Table!A387*Table!$R$9/Table!$P$16)</f>
        <v>0.30082125579826191</v>
      </c>
      <c r="I387" s="79">
        <f>$F387*(Table!$P$10/Table!$P$9)/(Table!$P$12-Table!$P$14)</f>
        <v>1.4901693094216026</v>
      </c>
      <c r="J387" s="79">
        <f>$H387*(Table!$R$10/Table!$R$9)/(Table!$P$12-Table!$P$13)</f>
        <v>2.4697968456343338</v>
      </c>
    </row>
    <row r="388" spans="1:10" x14ac:dyDescent="0.2">
      <c r="A388" s="79">
        <v>4.0374388694763184</v>
      </c>
      <c r="B388" s="72">
        <v>0</v>
      </c>
      <c r="C388" s="72">
        <f>1-Table!B388</f>
        <v>1</v>
      </c>
      <c r="D388" s="106">
        <f>(2*Table!$P$16*0.147)/Table!A388</f>
        <v>27.054348233018054</v>
      </c>
      <c r="E388" s="41">
        <f>(Table!A388/Table!$P$16*(Table!K$378/Table!K$379)^0.5)*0.217</f>
        <v>2.205939732518878E-2</v>
      </c>
      <c r="F388" s="79">
        <f>Table!A388*Table!$P$9/Table!$P$16</f>
        <v>0.76069102913680464</v>
      </c>
      <c r="G388" s="79">
        <f>Table!A388*Table!$Q$9/Table!$P$16</f>
        <v>0.26080835284690446</v>
      </c>
      <c r="H388" s="79">
        <f>ABS(Table!A388*Table!$R$9/Table!$P$16)</f>
        <v>0.32938887783170073</v>
      </c>
      <c r="I388" s="79">
        <f>$F388*(Table!$P$10/Table!$P$9)/(Table!$P$12-Table!$P$14)</f>
        <v>1.6316838891823353</v>
      </c>
      <c r="J388" s="79">
        <f>$H388*(Table!$R$10/Table!$R$9)/(Table!$P$12-Table!$P$13)</f>
        <v>2.7043421825262781</v>
      </c>
    </row>
    <row r="389" spans="1:10" x14ac:dyDescent="0.2">
      <c r="A389" s="79">
        <v>4.4162859916687012</v>
      </c>
      <c r="B389" s="72">
        <v>0</v>
      </c>
      <c r="C389" s="72">
        <f>1-Table!B389</f>
        <v>1</v>
      </c>
      <c r="D389" s="106">
        <f>(2*Table!$P$16*0.147)/Table!A389</f>
        <v>24.733515300050168</v>
      </c>
      <c r="E389" s="41">
        <f>(Table!A389/Table!$P$16*(Table!K$378/Table!K$379)^0.5)*0.217</f>
        <v>2.4129308341582712E-2</v>
      </c>
      <c r="F389" s="79">
        <f>Table!A389*Table!$P$9/Table!$P$16</f>
        <v>0.83206935004335003</v>
      </c>
      <c r="G389" s="79">
        <f>Table!A389*Table!$Q$9/Table!$P$16</f>
        <v>0.28528092001486288</v>
      </c>
      <c r="H389" s="79">
        <f>ABS(Table!A389*Table!$R$9/Table!$P$16)</f>
        <v>0.36029659742397385</v>
      </c>
      <c r="I389" s="79">
        <f>$F389*(Table!$P$10/Table!$P$9)/(Table!$P$12-Table!$P$14)</f>
        <v>1.7847905406335267</v>
      </c>
      <c r="J389" s="79">
        <f>$H389*(Table!$R$10/Table!$R$9)/(Table!$P$12-Table!$P$13)</f>
        <v>2.9581001430539722</v>
      </c>
    </row>
    <row r="390" spans="1:10" x14ac:dyDescent="0.2">
      <c r="A390" s="79">
        <v>4.8212385177612305</v>
      </c>
      <c r="B390" s="72">
        <v>0</v>
      </c>
      <c r="C390" s="72">
        <f>1-Table!B390</f>
        <v>1</v>
      </c>
      <c r="D390" s="106">
        <f>(2*Table!$P$16*0.147)/Table!A390</f>
        <v>22.656061661735986</v>
      </c>
      <c r="E390" s="41">
        <f>(Table!A390/Table!$P$16*(Table!K$378/Table!K$379)^0.5)*0.217</f>
        <v>2.6341851728542438E-2</v>
      </c>
      <c r="F390" s="79">
        <f>Table!A390*Table!$P$9/Table!$P$16</f>
        <v>0.90836617181165835</v>
      </c>
      <c r="G390" s="79">
        <f>Table!A390*Table!$Q$9/Table!$P$16</f>
        <v>0.31143983033542572</v>
      </c>
      <c r="H390" s="79">
        <f>ABS(Table!A390*Table!$R$9/Table!$P$16)</f>
        <v>0.39333409036365813</v>
      </c>
      <c r="I390" s="79">
        <f>$F390*(Table!$P$10/Table!$P$9)/(Table!$P$12-Table!$P$14)</f>
        <v>1.9484473869833945</v>
      </c>
      <c r="J390" s="79">
        <f>$H390*(Table!$R$10/Table!$R$9)/(Table!$P$12-Table!$P$13)</f>
        <v>3.2293439274520366</v>
      </c>
    </row>
    <row r="391" spans="1:10" x14ac:dyDescent="0.2">
      <c r="A391" s="79">
        <v>5.2617230415344238</v>
      </c>
      <c r="B391" s="72">
        <v>0</v>
      </c>
      <c r="C391" s="72">
        <f>1-Table!B391</f>
        <v>1</v>
      </c>
      <c r="D391" s="106">
        <f>(2*Table!$P$16*0.147)/Table!A391</f>
        <v>20.759412132129498</v>
      </c>
      <c r="E391" s="41">
        <f>(Table!A391/Table!$P$16*(Table!K$378/Table!K$379)^0.5)*0.217</f>
        <v>2.8748531665908222E-2</v>
      </c>
      <c r="F391" s="79">
        <f>Table!A391*Table!$P$9/Table!$P$16</f>
        <v>0.99135755237250556</v>
      </c>
      <c r="G391" s="79">
        <f>Table!A391*Table!$Q$9/Table!$P$16</f>
        <v>0.33989401795628765</v>
      </c>
      <c r="H391" s="79">
        <f>ABS(Table!A391*Table!$R$9/Table!$P$16)</f>
        <v>0.42927041229407598</v>
      </c>
      <c r="I391" s="79">
        <f>$F391*(Table!$P$10/Table!$P$9)/(Table!$P$12-Table!$P$14)</f>
        <v>2.1264640763031011</v>
      </c>
      <c r="J391" s="79">
        <f>$H391*(Table!$R$10/Table!$R$9)/(Table!$P$12-Table!$P$13)</f>
        <v>3.5243876214620351</v>
      </c>
    </row>
    <row r="392" spans="1:10" x14ac:dyDescent="0.2">
      <c r="A392" s="79">
        <v>5.769646167755127</v>
      </c>
      <c r="B392" s="72">
        <v>0</v>
      </c>
      <c r="C392" s="72">
        <f>1-Table!B392</f>
        <v>1</v>
      </c>
      <c r="D392" s="106">
        <f>(2*Table!$P$16*0.147)/Table!A392</f>
        <v>18.931884896996159</v>
      </c>
      <c r="E392" s="41">
        <f>(Table!A392/Table!$P$16*(Table!K$378/Table!K$379)^0.5)*0.217</f>
        <v>3.1523676606593797E-2</v>
      </c>
      <c r="F392" s="79">
        <f>Table!A392*Table!$P$9/Table!$P$16</f>
        <v>1.0870549927791575</v>
      </c>
      <c r="G392" s="79">
        <f>Table!A392*Table!$Q$9/Table!$P$16</f>
        <v>0.37270456895285398</v>
      </c>
      <c r="H392" s="79">
        <f>ABS(Table!A392*Table!$R$9/Table!$P$16)</f>
        <v>0.47070861952872994</v>
      </c>
      <c r="I392" s="79">
        <f>$F392*(Table!$P$10/Table!$P$9)/(Table!$P$12-Table!$P$14)</f>
        <v>2.3317352912465843</v>
      </c>
      <c r="J392" s="79">
        <f>$H392*(Table!$R$10/Table!$R$9)/(Table!$P$12-Table!$P$13)</f>
        <v>3.8646027875921991</v>
      </c>
    </row>
    <row r="393" spans="1:10" x14ac:dyDescent="0.2">
      <c r="A393" s="79">
        <v>6.3070578575134277</v>
      </c>
      <c r="B393" s="72">
        <v>0</v>
      </c>
      <c r="C393" s="72">
        <f>1-Table!B393</f>
        <v>1</v>
      </c>
      <c r="D393" s="106">
        <f>(2*Table!$P$16*0.147)/Table!A393</f>
        <v>17.318737137350336</v>
      </c>
      <c r="E393" s="41">
        <f>(Table!A393/Table!$P$16*(Table!K$378/Table!K$379)^0.5)*0.217</f>
        <v>3.4459938522831086E-2</v>
      </c>
      <c r="F393" s="79">
        <f>Table!A393*Table!$P$9/Table!$P$16</f>
        <v>1.1883083527849314</v>
      </c>
      <c r="G393" s="79">
        <f>Table!A393*Table!$Q$9/Table!$P$16</f>
        <v>0.40742000666911937</v>
      </c>
      <c r="H393" s="79">
        <f>ABS(Table!A393*Table!$R$9/Table!$P$16)</f>
        <v>0.51455261052049572</v>
      </c>
      <c r="I393" s="79">
        <f>$F393*(Table!$P$10/Table!$P$9)/(Table!$P$12-Table!$P$14)</f>
        <v>2.5489239656476439</v>
      </c>
      <c r="J393" s="79">
        <f>$H393*(Table!$R$10/Table!$R$9)/(Table!$P$12-Table!$P$13)</f>
        <v>4.2245698729104735</v>
      </c>
    </row>
    <row r="394" spans="1:10" x14ac:dyDescent="0.2">
      <c r="A394" s="79">
        <v>6.8961162567138672</v>
      </c>
      <c r="B394" s="72">
        <v>0</v>
      </c>
      <c r="C394" s="72">
        <f>1-Table!B394</f>
        <v>1</v>
      </c>
      <c r="D394" s="106">
        <f>(2*Table!$P$16*0.147)/Table!A394</f>
        <v>15.839390329011852</v>
      </c>
      <c r="E394" s="41">
        <f>(Table!A394/Table!$P$16*(Table!K$378/Table!K$379)^0.5)*0.217</f>
        <v>3.7678383110052192E-2</v>
      </c>
      <c r="F394" s="79">
        <f>Table!A394*Table!$P$9/Table!$P$16</f>
        <v>1.2992924331377274</v>
      </c>
      <c r="G394" s="79">
        <f>Table!A394*Table!$Q$9/Table!$P$16</f>
        <v>0.44547169136150649</v>
      </c>
      <c r="H394" s="79">
        <f>ABS(Table!A394*Table!$R$9/Table!$P$16)</f>
        <v>0.56261012702108315</v>
      </c>
      <c r="I394" s="79">
        <f>$F394*(Table!$P$10/Table!$P$9)/(Table!$P$12-Table!$P$14)</f>
        <v>2.7869850560654816</v>
      </c>
      <c r="J394" s="79">
        <f>$H394*(Table!$R$10/Table!$R$9)/(Table!$P$12-Table!$P$13)</f>
        <v>4.6191307637198937</v>
      </c>
    </row>
    <row r="395" spans="1:10" x14ac:dyDescent="0.2">
      <c r="A395" s="79">
        <v>7.5426220893859863</v>
      </c>
      <c r="B395" s="72">
        <v>0</v>
      </c>
      <c r="C395" s="72">
        <f>1-Table!B395</f>
        <v>1</v>
      </c>
      <c r="D395" s="106">
        <f>(2*Table!$P$16*0.147)/Table!A395</f>
        <v>14.48173802821759</v>
      </c>
      <c r="E395" s="41">
        <f>(Table!A395/Table!$P$16*(Table!K$378/Table!K$379)^0.5)*0.217</f>
        <v>4.1210703845304862E-2</v>
      </c>
      <c r="F395" s="79">
        <f>Table!A395*Table!$P$9/Table!$P$16</f>
        <v>1.421100144188493</v>
      </c>
      <c r="G395" s="79">
        <f>Table!A395*Table!$Q$9/Table!$P$16</f>
        <v>0.48723433515034043</v>
      </c>
      <c r="H395" s="79">
        <f>ABS(Table!A395*Table!$R$9/Table!$P$16)</f>
        <v>0.6153544130944818</v>
      </c>
      <c r="I395" s="79">
        <f>$F395*(Table!$P$10/Table!$P$9)/(Table!$P$12-Table!$P$14)</f>
        <v>3.0482628575471753</v>
      </c>
      <c r="J395" s="79">
        <f>$H395*(Table!$R$10/Table!$R$9)/(Table!$P$12-Table!$P$13)</f>
        <v>5.0521708792650379</v>
      </c>
    </row>
    <row r="396" spans="1:10" x14ac:dyDescent="0.2">
      <c r="A396" s="79">
        <v>8.2507648468017578</v>
      </c>
      <c r="B396" s="72">
        <v>0</v>
      </c>
      <c r="C396" s="72">
        <f>1-Table!B396</f>
        <v>1</v>
      </c>
      <c r="D396" s="106">
        <f>(2*Table!$P$16*0.147)/Table!A396</f>
        <v>13.238806240693668</v>
      </c>
      <c r="E396" s="41">
        <f>(Table!A396/Table!$P$16*(Table!K$378/Table!K$379)^0.5)*0.217</f>
        <v>4.5079790896229155E-2</v>
      </c>
      <c r="F396" s="79">
        <f>Table!A396*Table!$P$9/Table!$P$16</f>
        <v>1.5545208250530054</v>
      </c>
      <c r="G396" s="79">
        <f>Table!A396*Table!$Q$9/Table!$P$16</f>
        <v>0.53297856858960191</v>
      </c>
      <c r="H396" s="79">
        <f>ABS(Table!A396*Table!$R$9/Table!$P$16)</f>
        <v>0.67312726260392386</v>
      </c>
      <c r="I396" s="79">
        <f>$F396*(Table!$P$10/Table!$P$9)/(Table!$P$12-Table!$P$14)</f>
        <v>3.334450504189201</v>
      </c>
      <c r="J396" s="79">
        <f>$H396*(Table!$R$10/Table!$R$9)/(Table!$P$12-Table!$P$13)</f>
        <v>5.5264964088992095</v>
      </c>
    </row>
    <row r="397" spans="1:10" x14ac:dyDescent="0.2">
      <c r="A397" s="79">
        <v>9.032470703125</v>
      </c>
      <c r="B397" s="72">
        <v>0</v>
      </c>
      <c r="C397" s="72">
        <f>1-Table!B397</f>
        <v>1</v>
      </c>
      <c r="D397" s="106">
        <f>(2*Table!$P$16*0.147)/Table!A397</f>
        <v>12.093067415822807</v>
      </c>
      <c r="E397" s="41">
        <f>(Table!A397/Table!$P$16*(Table!K$378/Table!K$379)^0.5)*0.217</f>
        <v>4.9350805426363206E-2</v>
      </c>
      <c r="F397" s="79">
        <f>Table!A397*Table!$P$9/Table!$P$16</f>
        <v>1.7018014778510804</v>
      </c>
      <c r="G397" s="79">
        <f>Table!A397*Table!$Q$9/Table!$P$16</f>
        <v>0.58347479240608469</v>
      </c>
      <c r="H397" s="79">
        <f>ABS(Table!A397*Table!$R$9/Table!$P$16)</f>
        <v>0.73690165600846824</v>
      </c>
      <c r="I397" s="79">
        <f>$F397*(Table!$P$10/Table!$P$9)/(Table!$P$12-Table!$P$14)</f>
        <v>3.6503678203583885</v>
      </c>
      <c r="J397" s="79">
        <f>$H397*(Table!$R$10/Table!$R$9)/(Table!$P$12-Table!$P$13)</f>
        <v>6.0500956979348777</v>
      </c>
    </row>
    <row r="398" spans="1:10" x14ac:dyDescent="0.2">
      <c r="A398" s="79">
        <v>9.8776664733886719</v>
      </c>
      <c r="B398" s="72">
        <v>0</v>
      </c>
      <c r="C398" s="72">
        <f>1-Table!B398</f>
        <v>1</v>
      </c>
      <c r="D398" s="106">
        <f>(2*Table!$P$16*0.147)/Table!A398</f>
        <v>11.058307894745314</v>
      </c>
      <c r="E398" s="41">
        <f>(Table!A398/Table!$P$16*(Table!K$378/Table!K$379)^0.5)*0.217</f>
        <v>5.3968710468782738E-2</v>
      </c>
      <c r="F398" s="79">
        <f>Table!A398*Table!$P$9/Table!$P$16</f>
        <v>1.861044220859432</v>
      </c>
      <c r="G398" s="79">
        <f>Table!A398*Table!$Q$9/Table!$P$16</f>
        <v>0.63807230429466244</v>
      </c>
      <c r="H398" s="79">
        <f>ABS(Table!A398*Table!$R$9/Table!$P$16)</f>
        <v>0.80585578641524291</v>
      </c>
      <c r="I398" s="79">
        <f>$F398*(Table!$P$10/Table!$P$9)/(Table!$P$12-Table!$P$14)</f>
        <v>3.9919438456873282</v>
      </c>
      <c r="J398" s="79">
        <f>$H398*(Table!$R$10/Table!$R$9)/(Table!$P$12-Table!$P$13)</f>
        <v>6.6162215633435366</v>
      </c>
    </row>
    <row r="399" spans="1:10" x14ac:dyDescent="0.2">
      <c r="A399" s="79">
        <v>10.784820556640625</v>
      </c>
      <c r="B399" s="72">
        <v>0</v>
      </c>
      <c r="C399" s="72">
        <f>1-Table!B399</f>
        <v>1</v>
      </c>
      <c r="D399" s="106">
        <f>(2*Table!$P$16*0.147)/Table!A399</f>
        <v>10.128149705474497</v>
      </c>
      <c r="E399" s="41">
        <f>(Table!A399/Table!$P$16*(Table!K$378/Table!K$379)^0.5)*0.217</f>
        <v>5.8925137799215065E-2</v>
      </c>
      <c r="F399" s="79">
        <f>Table!A399*Table!$P$9/Table!$P$16</f>
        <v>2.0319604862155658</v>
      </c>
      <c r="G399" s="79">
        <f>Table!A399*Table!$Q$9/Table!$P$16</f>
        <v>0.69667216670247967</v>
      </c>
      <c r="H399" s="79">
        <f>ABS(Table!A399*Table!$R$9/Table!$P$16)</f>
        <v>0.87986470027442998</v>
      </c>
      <c r="I399" s="79">
        <f>$F399*(Table!$P$10/Table!$P$9)/(Table!$P$12-Table!$P$14)</f>
        <v>4.3585596014919901</v>
      </c>
      <c r="J399" s="79">
        <f>$H399*(Table!$R$10/Table!$R$9)/(Table!$P$12-Table!$P$13)</f>
        <v>7.2238481139115747</v>
      </c>
    </row>
    <row r="400" spans="1:10" x14ac:dyDescent="0.2">
      <c r="A400" s="79">
        <v>11.881881713867188</v>
      </c>
      <c r="B400" s="72">
        <v>0</v>
      </c>
      <c r="C400" s="72">
        <f>1-Table!B400</f>
        <v>1</v>
      </c>
      <c r="D400" s="106">
        <f>(2*Table!$P$16*0.147)/Table!A400</f>
        <v>9.1930116605060821</v>
      </c>
      <c r="E400" s="41">
        <f>(Table!A400/Table!$P$16*(Table!K$378/Table!K$379)^0.5)*0.217</f>
        <v>6.4919162412256717E-2</v>
      </c>
      <c r="F400" s="79">
        <f>Table!A400*Table!$P$9/Table!$P$16</f>
        <v>2.2386570103476897</v>
      </c>
      <c r="G400" s="79">
        <f>Table!A400*Table!$Q$9/Table!$P$16</f>
        <v>0.76753954640492228</v>
      </c>
      <c r="H400" s="79">
        <f>ABS(Table!A400*Table!$R$9/Table!$P$16)</f>
        <v>0.96936692066061125</v>
      </c>
      <c r="I400" s="79">
        <f>$F400*(Table!$P$10/Table!$P$9)/(Table!$P$12-Table!$P$14)</f>
        <v>4.8019240891198844</v>
      </c>
      <c r="J400" s="79">
        <f>$H400*(Table!$R$10/Table!$R$9)/(Table!$P$12-Table!$P$13)</f>
        <v>7.958677509528826</v>
      </c>
    </row>
    <row r="401" spans="1:10" x14ac:dyDescent="0.2">
      <c r="A401" s="79">
        <v>12.879276275634766</v>
      </c>
      <c r="B401" s="72">
        <v>0</v>
      </c>
      <c r="C401" s="72">
        <f>1-Table!B401</f>
        <v>1</v>
      </c>
      <c r="D401" s="106">
        <f>(2*Table!$P$16*0.147)/Table!A401</f>
        <v>8.4810881300045367</v>
      </c>
      <c r="E401" s="41">
        <f>(Table!A401/Table!$P$16*(Table!K$378/Table!K$379)^0.5)*0.217</f>
        <v>7.0368637596723682E-2</v>
      </c>
      <c r="F401" s="79">
        <f>Table!A401*Table!$P$9/Table!$P$16</f>
        <v>2.4265754210467083</v>
      </c>
      <c r="G401" s="79">
        <f>Table!A401*Table!$Q$9/Table!$P$16</f>
        <v>0.8319687157874428</v>
      </c>
      <c r="H401" s="79">
        <f>ABS(Table!A401*Table!$R$9/Table!$P$16)</f>
        <v>1.050737979412685</v>
      </c>
      <c r="I401" s="79">
        <f>$F401*(Table!$P$10/Table!$P$9)/(Table!$P$12-Table!$P$14)</f>
        <v>5.2050094831546732</v>
      </c>
      <c r="J401" s="79">
        <f>$H401*(Table!$R$10/Table!$R$9)/(Table!$P$12-Table!$P$13)</f>
        <v>8.6267485994473301</v>
      </c>
    </row>
    <row r="402" spans="1:10" x14ac:dyDescent="0.2">
      <c r="A402" s="79">
        <v>14.174222946166992</v>
      </c>
      <c r="B402" s="72">
        <v>1.2134968752424142E-3</v>
      </c>
      <c r="C402" s="72">
        <f>1-Table!B402</f>
        <v>0.99878650312475759</v>
      </c>
      <c r="D402" s="106">
        <f>(2*Table!$P$16*0.147)/Table!A402</f>
        <v>7.7062621040452317</v>
      </c>
      <c r="E402" s="41">
        <f>(Table!A402/Table!$P$16*(Table!K$378/Table!K$379)^0.5)*0.217</f>
        <v>7.7443851375478892E-2</v>
      </c>
      <c r="F402" s="79">
        <f>Table!A402*Table!$P$9/Table!$P$16</f>
        <v>2.6705554161202203</v>
      </c>
      <c r="G402" s="79">
        <f>Table!A402*Table!$Q$9/Table!$P$16</f>
        <v>0.91561899981264694</v>
      </c>
      <c r="H402" s="79">
        <f>ABS(Table!A402*Table!$R$9/Table!$P$16)</f>
        <v>1.1563844162871169</v>
      </c>
      <c r="I402" s="79">
        <f>$F402*(Table!$P$10/Table!$P$9)/(Table!$P$12-Table!$P$14)</f>
        <v>5.7283470959249696</v>
      </c>
      <c r="J402" s="79">
        <f>$H402*(Table!$R$10/Table!$R$9)/(Table!$P$12-Table!$P$13)</f>
        <v>9.4941249284656521</v>
      </c>
    </row>
    <row r="403" spans="1:10" x14ac:dyDescent="0.2">
      <c r="A403" s="79">
        <v>15.475774765014648</v>
      </c>
      <c r="B403" s="72">
        <v>3.4160318929525001E-3</v>
      </c>
      <c r="C403" s="72">
        <f>1-Table!B403</f>
        <v>0.99658396810704752</v>
      </c>
      <c r="D403" s="106">
        <f>(2*Table!$P$16*0.147)/Table!A403</f>
        <v>7.0581459605671419</v>
      </c>
      <c r="E403" s="41">
        <f>(Table!A403/Table!$P$16*(Table!K$378/Table!K$379)^0.5)*0.217</f>
        <v>8.4555153772735162E-2</v>
      </c>
      <c r="F403" s="79">
        <f>Table!A403*Table!$P$9/Table!$P$16</f>
        <v>2.9157798825608783</v>
      </c>
      <c r="G403" s="79">
        <f>Table!A403*Table!$Q$9/Table!$P$16</f>
        <v>0.99969595973515823</v>
      </c>
      <c r="H403" s="79">
        <f>ABS(Table!A403*Table!$R$9/Table!$P$16)</f>
        <v>1.262569725070664</v>
      </c>
      <c r="I403" s="79">
        <f>$F403*(Table!$P$10/Table!$P$9)/(Table!$P$12-Table!$P$14)</f>
        <v>6.2543541024471869</v>
      </c>
      <c r="J403" s="79">
        <f>$H403*(Table!$R$10/Table!$R$9)/(Table!$P$12-Table!$P$13)</f>
        <v>10.365925493191</v>
      </c>
    </row>
    <row r="404" spans="1:10" x14ac:dyDescent="0.2">
      <c r="A404" s="79">
        <v>16.869663238525391</v>
      </c>
      <c r="B404" s="72">
        <v>7.0571265884230867E-3</v>
      </c>
      <c r="C404" s="72">
        <f>1-Table!B404</f>
        <v>0.99294287341157694</v>
      </c>
      <c r="D404" s="106">
        <f>(2*Table!$P$16*0.147)/Table!A404</f>
        <v>6.4749530325469067</v>
      </c>
      <c r="E404" s="41">
        <f>(Table!A404/Table!$P$16*(Table!K$378/Table!K$379)^0.5)*0.217</f>
        <v>9.217095692374673E-2</v>
      </c>
      <c r="F404" s="79">
        <f>Table!A404*Table!$P$9/Table!$P$16</f>
        <v>3.1784014334239745</v>
      </c>
      <c r="G404" s="79">
        <f>Table!A404*Table!$Q$9/Table!$P$16</f>
        <v>1.0897376343167913</v>
      </c>
      <c r="H404" s="79">
        <f>ABS(Table!A404*Table!$R$9/Table!$P$16)</f>
        <v>1.3762881923850181</v>
      </c>
      <c r="I404" s="79">
        <f>$F404*(Table!$P$10/Table!$P$9)/(Table!$P$12-Table!$P$14)</f>
        <v>6.8176778923723189</v>
      </c>
      <c r="J404" s="79">
        <f>$H404*(Table!$R$10/Table!$R$9)/(Table!$P$12-Table!$P$13)</f>
        <v>11.299574650123299</v>
      </c>
    </row>
    <row r="405" spans="1:10" x14ac:dyDescent="0.2">
      <c r="A405" s="79">
        <v>18.461271286010742</v>
      </c>
      <c r="B405" s="72">
        <v>1.5869059315980465E-2</v>
      </c>
      <c r="C405" s="72">
        <f>1-Table!B405</f>
        <v>0.98413094068401952</v>
      </c>
      <c r="D405" s="106">
        <f>(2*Table!$P$16*0.147)/Table!A405</f>
        <v>5.9167256388841247</v>
      </c>
      <c r="E405" s="41">
        <f>(Table!A405/Table!$P$16*(Table!K$378/Table!K$379)^0.5)*0.217</f>
        <v>0.10086704259599898</v>
      </c>
      <c r="F405" s="79">
        <f>Table!A405*Table!$P$9/Table!$P$16</f>
        <v>3.4782751907153364</v>
      </c>
      <c r="G405" s="79">
        <f>Table!A405*Table!$Q$9/Table!$P$16</f>
        <v>1.1925514939595439</v>
      </c>
      <c r="H405" s="79">
        <f>ABS(Table!A405*Table!$R$9/Table!$P$16)</f>
        <v>1.5061373382563226</v>
      </c>
      <c r="I405" s="79">
        <f>$F405*(Table!$P$10/Table!$P$9)/(Table!$P$12-Table!$P$14)</f>
        <v>7.4609077449921433</v>
      </c>
      <c r="J405" s="79">
        <f>$H405*(Table!$R$10/Table!$R$9)/(Table!$P$12-Table!$P$13)</f>
        <v>12.365659591595421</v>
      </c>
    </row>
    <row r="406" spans="1:10" x14ac:dyDescent="0.2">
      <c r="A406" s="79">
        <v>20.261240005493164</v>
      </c>
      <c r="B406" s="72">
        <v>2.7017745801188511E-2</v>
      </c>
      <c r="C406" s="72">
        <f>1-Table!B406</f>
        <v>0.97298225419881146</v>
      </c>
      <c r="D406" s="106">
        <f>(2*Table!$P$16*0.147)/Table!A406</f>
        <v>5.3910953680387221</v>
      </c>
      <c r="E406" s="41">
        <f>(Table!A406/Table!$P$16*(Table!K$378/Table!K$379)^0.5)*0.217</f>
        <v>0.11070155066896557</v>
      </c>
      <c r="F406" s="79">
        <f>Table!A406*Table!$P$9/Table!$P$16</f>
        <v>3.8174060362591939</v>
      </c>
      <c r="G406" s="79">
        <f>Table!A406*Table!$Q$9/Table!$P$16</f>
        <v>1.3088249267174379</v>
      </c>
      <c r="H406" s="79">
        <f>ABS(Table!A406*Table!$R$9/Table!$P$16)</f>
        <v>1.6529853019802612</v>
      </c>
      <c r="I406" s="79">
        <f>$F406*(Table!$P$10/Table!$P$9)/(Table!$P$12-Table!$P$14)</f>
        <v>8.1883441361201097</v>
      </c>
      <c r="J406" s="79">
        <f>$H406*(Table!$R$10/Table!$R$9)/(Table!$P$12-Table!$P$13)</f>
        <v>13.571307898031698</v>
      </c>
    </row>
    <row r="407" spans="1:10" x14ac:dyDescent="0.2">
      <c r="A407" s="79">
        <v>22.154106140136719</v>
      </c>
      <c r="B407" s="72">
        <v>3.9650760280741611E-2</v>
      </c>
      <c r="C407" s="72">
        <f>1-Table!B407</f>
        <v>0.96034923971925834</v>
      </c>
      <c r="D407" s="106">
        <f>(2*Table!$P$16*0.147)/Table!A407</f>
        <v>4.9304754817637146</v>
      </c>
      <c r="E407" s="41">
        <f>(Table!A407/Table!$P$16*(Table!K$378/Table!K$379)^0.5)*0.217</f>
        <v>0.12104362332873378</v>
      </c>
      <c r="F407" s="79">
        <f>Table!A407*Table!$P$9/Table!$P$16</f>
        <v>4.1740396187181092</v>
      </c>
      <c r="G407" s="79">
        <f>Table!A407*Table!$Q$9/Table!$P$16</f>
        <v>1.4310992978462087</v>
      </c>
      <c r="H407" s="79">
        <f>ABS(Table!A407*Table!$R$9/Table!$P$16)</f>
        <v>1.8074121731062973</v>
      </c>
      <c r="I407" s="79">
        <f>$F407*(Table!$P$10/Table!$P$9)/(Table!$P$12-Table!$P$14)</f>
        <v>8.9533239354742804</v>
      </c>
      <c r="J407" s="79">
        <f>$H407*(Table!$R$10/Table!$R$9)/(Table!$P$12-Table!$P$13)</f>
        <v>14.839180403171568</v>
      </c>
    </row>
    <row r="408" spans="1:10" x14ac:dyDescent="0.2">
      <c r="A408" s="79">
        <v>24.297954559326172</v>
      </c>
      <c r="B408" s="72">
        <v>6.1679214162009284E-2</v>
      </c>
      <c r="C408" s="72">
        <f>1-Table!B408</f>
        <v>0.93832078583799072</v>
      </c>
      <c r="D408" s="106">
        <f>(2*Table!$P$16*0.147)/Table!A408</f>
        <v>4.4954515359569509</v>
      </c>
      <c r="E408" s="41">
        <f>(Table!A408/Table!$P$16*(Table!K$378/Table!K$379)^0.5)*0.217</f>
        <v>0.13275699054313625</v>
      </c>
      <c r="F408" s="79">
        <f>Table!A408*Table!$P$9/Table!$P$16</f>
        <v>4.577960597593032</v>
      </c>
      <c r="G408" s="79">
        <f>Table!A408*Table!$Q$9/Table!$P$16</f>
        <v>1.5695864906033252</v>
      </c>
      <c r="H408" s="79">
        <f>ABS(Table!A408*Table!$R$9/Table!$P$16)</f>
        <v>1.9823150875198778</v>
      </c>
      <c r="I408" s="79">
        <f>$F408*(Table!$P$10/Table!$P$9)/(Table!$P$12-Table!$P$14)</f>
        <v>9.8197353015723561</v>
      </c>
      <c r="J408" s="79">
        <f>$H408*(Table!$R$10/Table!$R$9)/(Table!$P$12-Table!$P$13)</f>
        <v>16.275164922166478</v>
      </c>
    </row>
    <row r="409" spans="1:10" x14ac:dyDescent="0.2">
      <c r="A409" s="79">
        <v>26.598430633544922</v>
      </c>
      <c r="B409" s="72">
        <v>0.10897439677653216</v>
      </c>
      <c r="C409" s="72">
        <f>1-Table!B409</f>
        <v>0.8910256032234678</v>
      </c>
      <c r="D409" s="106">
        <f>(2*Table!$P$16*0.147)/Table!A409</f>
        <v>4.1066436832020461</v>
      </c>
      <c r="E409" s="41">
        <f>(Table!A409/Table!$P$16*(Table!K$378/Table!K$379)^0.5)*0.217</f>
        <v>0.14532612592793132</v>
      </c>
      <c r="F409" s="79">
        <f>Table!A409*Table!$P$9/Table!$P$16</f>
        <v>5.0113916832329828</v>
      </c>
      <c r="G409" s="79">
        <f>Table!A409*Table!$Q$9/Table!$P$16</f>
        <v>1.7181914342513085</v>
      </c>
      <c r="H409" s="79">
        <f>ABS(Table!A409*Table!$R$9/Table!$P$16)</f>
        <v>2.1699962529969112</v>
      </c>
      <c r="I409" s="79">
        <f>$F409*(Table!$P$10/Table!$P$9)/(Table!$P$12-Table!$P$14)</f>
        <v>10.749445909980659</v>
      </c>
      <c r="J409" s="79">
        <f>$H409*(Table!$R$10/Table!$R$9)/(Table!$P$12-Table!$P$13)</f>
        <v>17.816061190450828</v>
      </c>
    </row>
    <row r="410" spans="1:10" x14ac:dyDescent="0.2">
      <c r="A410" s="79">
        <v>28.984798431396484</v>
      </c>
      <c r="B410" s="72">
        <v>0.15366457544601606</v>
      </c>
      <c r="C410" s="72">
        <f>1-Table!B410</f>
        <v>0.84633542455398392</v>
      </c>
      <c r="D410" s="106">
        <f>(2*Table!$P$16*0.147)/Table!A410</f>
        <v>3.7685367177166995</v>
      </c>
      <c r="E410" s="41">
        <f>(Table!A410/Table!$P$16*(Table!K$378/Table!K$379)^0.5)*0.217</f>
        <v>0.15836454882885101</v>
      </c>
      <c r="F410" s="79">
        <f>Table!A410*Table!$P$9/Table!$P$16</f>
        <v>5.4610055683546888</v>
      </c>
      <c r="G410" s="79">
        <f>Table!A410*Table!$Q$9/Table!$P$16</f>
        <v>1.8723447662930361</v>
      </c>
      <c r="H410" s="79">
        <f>ABS(Table!A410*Table!$R$9/Table!$P$16)</f>
        <v>2.3646847762017189</v>
      </c>
      <c r="I410" s="79">
        <f>$F410*(Table!$P$10/Table!$P$9)/(Table!$P$12-Table!$P$14)</f>
        <v>11.713868657989467</v>
      </c>
      <c r="J410" s="79">
        <f>$H410*(Table!$R$10/Table!$R$9)/(Table!$P$12-Table!$P$13)</f>
        <v>19.414489131376996</v>
      </c>
    </row>
    <row r="411" spans="1:10" x14ac:dyDescent="0.2">
      <c r="A411" s="79">
        <v>30.067842483520508</v>
      </c>
      <c r="B411" s="72">
        <v>0.19631529574318185</v>
      </c>
      <c r="C411" s="72">
        <f>1-Table!B411</f>
        <v>0.80368470425681815</v>
      </c>
      <c r="D411" s="106">
        <f>(2*Table!$P$16*0.147)/Table!A411</f>
        <v>3.6327939792887252</v>
      </c>
      <c r="E411" s="41">
        <f>(Table!A411/Table!$P$16*(Table!K$378/Table!K$379)^0.5)*0.217</f>
        <v>0.16428198803693622</v>
      </c>
      <c r="F411" s="79">
        <f>Table!A411*Table!$P$9/Table!$P$16</f>
        <v>5.665061139533548</v>
      </c>
      <c r="G411" s="79">
        <f>Table!A411*Table!$Q$9/Table!$P$16</f>
        <v>1.9423066764115022</v>
      </c>
      <c r="H411" s="79">
        <f>ABS(Table!A411*Table!$R$9/Table!$P$16)</f>
        <v>2.4530434304140369</v>
      </c>
      <c r="I411" s="79">
        <f>$F411*(Table!$P$10/Table!$P$9)/(Table!$P$12-Table!$P$14)</f>
        <v>12.151568295867758</v>
      </c>
      <c r="J411" s="79">
        <f>$H411*(Table!$R$10/Table!$R$9)/(Table!$P$12-Table!$P$13)</f>
        <v>20.139929642151365</v>
      </c>
    </row>
    <row r="412" spans="1:10" x14ac:dyDescent="0.2">
      <c r="A412" s="79">
        <v>33.794597625732422</v>
      </c>
      <c r="B412" s="72">
        <v>0.23510019791800249</v>
      </c>
      <c r="C412" s="72">
        <f>1-Table!B412</f>
        <v>0.76489980208199748</v>
      </c>
      <c r="D412" s="106">
        <f>(2*Table!$P$16*0.147)/Table!A412</f>
        <v>3.2321816153586389</v>
      </c>
      <c r="E412" s="41">
        <f>(Table!A412/Table!$P$16*(Table!K$378/Table!K$379)^0.5)*0.217</f>
        <v>0.18464389940536916</v>
      </c>
      <c r="F412" s="79">
        <f>Table!A412*Table!$P$9/Table!$P$16</f>
        <v>6.3672164652531338</v>
      </c>
      <c r="G412" s="79">
        <f>Table!A412*Table!$Q$9/Table!$P$16</f>
        <v>2.1830456452296461</v>
      </c>
      <c r="H412" s="79">
        <f>ABS(Table!A412*Table!$R$9/Table!$P$16)</f>
        <v>2.7570856051518859</v>
      </c>
      <c r="I412" s="79">
        <f>$F412*(Table!$P$10/Table!$P$9)/(Table!$P$12-Table!$P$14)</f>
        <v>13.65769297566095</v>
      </c>
      <c r="J412" s="79">
        <f>$H412*(Table!$R$10/Table!$R$9)/(Table!$P$12-Table!$P$13)</f>
        <v>22.636170814054889</v>
      </c>
    </row>
    <row r="413" spans="1:10" x14ac:dyDescent="0.2">
      <c r="A413" s="79">
        <v>37.1572265625</v>
      </c>
      <c r="B413" s="72">
        <v>0.27023866812244357</v>
      </c>
      <c r="C413" s="72">
        <f>1-Table!B413</f>
        <v>0.72976133187755643</v>
      </c>
      <c r="D413" s="106">
        <f>(2*Table!$P$16*0.147)/Table!A413</f>
        <v>2.939677883671032</v>
      </c>
      <c r="E413" s="41">
        <f>(Table!A413/Table!$P$16*(Table!K$378/Table!K$379)^0.5)*0.217</f>
        <v>0.2030163305854738</v>
      </c>
      <c r="F413" s="79">
        <f>Table!A413*Table!$P$9/Table!$P$16</f>
        <v>7.0007670276785428</v>
      </c>
      <c r="G413" s="79">
        <f>Table!A413*Table!$Q$9/Table!$P$16</f>
        <v>2.4002629809183573</v>
      </c>
      <c r="H413" s="79">
        <f>ABS(Table!A413*Table!$R$9/Table!$P$16)</f>
        <v>3.0314210459730475</v>
      </c>
      <c r="I413" s="79">
        <f>$F413*(Table!$P$10/Table!$P$9)/(Table!$P$12-Table!$P$14)</f>
        <v>15.016660291030767</v>
      </c>
      <c r="J413" s="79">
        <f>$H413*(Table!$R$10/Table!$R$9)/(Table!$P$12-Table!$P$13)</f>
        <v>24.888514334754078</v>
      </c>
    </row>
    <row r="414" spans="1:10" x14ac:dyDescent="0.2">
      <c r="A414" s="79">
        <v>41.041534423828125</v>
      </c>
      <c r="B414" s="72">
        <v>0.30239589178304666</v>
      </c>
      <c r="C414" s="72">
        <f>1-Table!B414</f>
        <v>0.69760410821695329</v>
      </c>
      <c r="D414" s="106">
        <f>(2*Table!$P$16*0.147)/Table!A414</f>
        <v>2.6614569527624075</v>
      </c>
      <c r="E414" s="41">
        <f>(Table!A414/Table!$P$16*(Table!K$378/Table!K$379)^0.5)*0.217</f>
        <v>0.22423906440670571</v>
      </c>
      <c r="F414" s="79">
        <f>Table!A414*Table!$P$9/Table!$P$16</f>
        <v>7.7326067508397562</v>
      </c>
      <c r="G414" s="79">
        <f>Table!A414*Table!$Q$9/Table!$P$16</f>
        <v>2.6511794574307737</v>
      </c>
      <c r="H414" s="79">
        <f>ABS(Table!A414*Table!$R$9/Table!$P$16)</f>
        <v>3.3483169418511385</v>
      </c>
      <c r="I414" s="79">
        <f>$F414*(Table!$P$10/Table!$P$9)/(Table!$P$12-Table!$P$14)</f>
        <v>16.586458067009346</v>
      </c>
      <c r="J414" s="79">
        <f>$H414*(Table!$R$10/Table!$R$9)/(Table!$P$12-Table!$P$13)</f>
        <v>27.490286878909174</v>
      </c>
    </row>
    <row r="415" spans="1:10" x14ac:dyDescent="0.2">
      <c r="A415" s="79">
        <v>44.37725830078125</v>
      </c>
      <c r="B415" s="72">
        <v>0.32947779349566475</v>
      </c>
      <c r="C415" s="72">
        <f>1-Table!B415</f>
        <v>0.67052220650433525</v>
      </c>
      <c r="D415" s="106">
        <f>(2*Table!$P$16*0.147)/Table!A415</f>
        <v>2.4614021083499895</v>
      </c>
      <c r="E415" s="41">
        <f>(Table!A415/Table!$P$16*(Table!K$378/Table!K$379)^0.5)*0.217</f>
        <v>0.24246449412779336</v>
      </c>
      <c r="F415" s="79">
        <f>Table!A415*Table!$P$9/Table!$P$16</f>
        <v>8.3610881497927529</v>
      </c>
      <c r="G415" s="79">
        <f>Table!A415*Table!$Q$9/Table!$P$16</f>
        <v>2.8666587942146582</v>
      </c>
      <c r="H415" s="79">
        <f>ABS(Table!A415*Table!$R$9/Table!$P$16)</f>
        <v>3.6204573705007776</v>
      </c>
      <c r="I415" s="79">
        <f>$F415*(Table!$P$10/Table!$P$9)/(Table!$P$12-Table!$P$14)</f>
        <v>17.934552015857474</v>
      </c>
      <c r="J415" s="79">
        <f>$H415*(Table!$R$10/Table!$R$9)/(Table!$P$12-Table!$P$13)</f>
        <v>29.724608953208346</v>
      </c>
    </row>
    <row r="416" spans="1:10" x14ac:dyDescent="0.2">
      <c r="A416" s="79">
        <v>48.903038024902344</v>
      </c>
      <c r="B416" s="72">
        <v>0.35121304200849462</v>
      </c>
      <c r="C416" s="72">
        <f>1-Table!B416</f>
        <v>0.64878695799150532</v>
      </c>
      <c r="D416" s="106">
        <f>(2*Table!$P$16*0.147)/Table!A416</f>
        <v>2.2336092307539861</v>
      </c>
      <c r="E416" s="41">
        <f>(Table!A416/Table!$P$16*(Table!K$378/Table!K$379)^0.5)*0.217</f>
        <v>0.26719204452996692</v>
      </c>
      <c r="F416" s="79">
        <f>Table!A416*Table!$P$9/Table!$P$16</f>
        <v>9.2137871372661415</v>
      </c>
      <c r="G416" s="79">
        <f>Table!A416*Table!$Q$9/Table!$P$16</f>
        <v>3.1590127327769628</v>
      </c>
      <c r="H416" s="79">
        <f>ABS(Table!A416*Table!$R$9/Table!$P$16)</f>
        <v>3.9896868629673889</v>
      </c>
      <c r="I416" s="79">
        <f>$F416*(Table!$P$10/Table!$P$9)/(Table!$P$12-Table!$P$14)</f>
        <v>19.763593173029051</v>
      </c>
      <c r="J416" s="79">
        <f>$H416*(Table!$R$10/Table!$R$9)/(Table!$P$12-Table!$P$13)</f>
        <v>32.756049778057374</v>
      </c>
    </row>
    <row r="417" spans="1:10" x14ac:dyDescent="0.2">
      <c r="A417" s="79">
        <v>53.485099792480469</v>
      </c>
      <c r="B417" s="72">
        <v>0.36904012599280223</v>
      </c>
      <c r="C417" s="72">
        <f>1-Table!B417</f>
        <v>0.63095987400719777</v>
      </c>
      <c r="D417" s="106">
        <f>(2*Table!$P$16*0.147)/Table!A417</f>
        <v>2.0422562090777263</v>
      </c>
      <c r="E417" s="41">
        <f>(Table!A417/Table!$P$16*(Table!K$378/Table!K$379)^0.5)*0.217</f>
        <v>0.29222710372646021</v>
      </c>
      <c r="F417" s="79">
        <f>Table!A417*Table!$P$9/Table!$P$16</f>
        <v>10.077090185121206</v>
      </c>
      <c r="G417" s="79">
        <f>Table!A417*Table!$Q$9/Table!$P$16</f>
        <v>3.4550023491844137</v>
      </c>
      <c r="H417" s="79">
        <f>ABS(Table!A417*Table!$R$9/Table!$P$16)</f>
        <v>4.3635080482708988</v>
      </c>
      <c r="I417" s="79">
        <f>$F417*(Table!$P$10/Table!$P$9)/(Table!$P$12-Table!$P$14)</f>
        <v>21.61538006246505</v>
      </c>
      <c r="J417" s="79">
        <f>$H417*(Table!$R$10/Table!$R$9)/(Table!$P$12-Table!$P$13)</f>
        <v>35.825189230467139</v>
      </c>
    </row>
    <row r="418" spans="1:10" x14ac:dyDescent="0.2">
      <c r="A418" s="79">
        <v>59.041698455810547</v>
      </c>
      <c r="B418" s="72">
        <v>0.38556628867090342</v>
      </c>
      <c r="C418" s="72">
        <f>1-Table!B418</f>
        <v>0.61443371132909652</v>
      </c>
      <c r="D418" s="106">
        <f>(2*Table!$P$16*0.147)/Table!A418</f>
        <v>1.8500530980843628</v>
      </c>
      <c r="E418" s="41">
        <f>(Table!A418/Table!$P$16*(Table!K$378/Table!K$379)^0.5)*0.217</f>
        <v>0.32258675043658114</v>
      </c>
      <c r="F418" s="79">
        <f>Table!A418*Table!$P$9/Table!$P$16</f>
        <v>11.124005046833281</v>
      </c>
      <c r="G418" s="79">
        <f>Table!A418*Table!$Q$9/Table!$P$16</f>
        <v>3.8139445874856959</v>
      </c>
      <c r="H418" s="79">
        <f>ABS(Table!A418*Table!$R$9/Table!$P$16)</f>
        <v>4.8168354811919629</v>
      </c>
      <c r="I418" s="79">
        <f>$F418*(Table!$P$10/Table!$P$9)/(Table!$P$12-Table!$P$14)</f>
        <v>23.861014686472075</v>
      </c>
      <c r="J418" s="79">
        <f>$H418*(Table!$R$10/Table!$R$9)/(Table!$P$12-Table!$P$13)</f>
        <v>39.547089336551409</v>
      </c>
    </row>
    <row r="419" spans="1:10" x14ac:dyDescent="0.2">
      <c r="A419" s="79">
        <v>64.144638061523438</v>
      </c>
      <c r="B419" s="72">
        <v>0.39998427058449298</v>
      </c>
      <c r="C419" s="72">
        <f>1-Table!B419</f>
        <v>0.60001572941550707</v>
      </c>
      <c r="D419" s="106">
        <f>(2*Table!$P$16*0.147)/Table!A419</f>
        <v>1.7028746352823496</v>
      </c>
      <c r="E419" s="41">
        <f>(Table!A419/Table!$P$16*(Table!K$378/Table!K$379)^0.5)*0.217</f>
        <v>0.35046773536984993</v>
      </c>
      <c r="F419" s="79">
        <f>Table!A419*Table!$P$9/Table!$P$16</f>
        <v>12.085446323291835</v>
      </c>
      <c r="G419" s="79">
        <f>Table!A419*Table!$Q$9/Table!$P$16</f>
        <v>4.1435815965572012</v>
      </c>
      <c r="H419" s="79">
        <f>ABS(Table!A419*Table!$R$9/Table!$P$16)</f>
        <v>5.2331517660219857</v>
      </c>
      <c r="I419" s="79">
        <f>$F419*(Table!$P$10/Table!$P$9)/(Table!$P$12-Table!$P$14)</f>
        <v>25.923308286769277</v>
      </c>
      <c r="J419" s="79">
        <f>$H419*(Table!$R$10/Table!$R$9)/(Table!$P$12-Table!$P$13)</f>
        <v>42.965121231707592</v>
      </c>
    </row>
    <row r="420" spans="1:10" x14ac:dyDescent="0.2">
      <c r="A420" s="79">
        <v>70.58990478515625</v>
      </c>
      <c r="B420" s="72">
        <v>0.41293654672873847</v>
      </c>
      <c r="C420" s="72">
        <f>1-Table!B420</f>
        <v>0.58706345327126153</v>
      </c>
      <c r="D420" s="106">
        <f>(2*Table!$P$16*0.147)/Table!A420</f>
        <v>1.5473923286450466</v>
      </c>
      <c r="E420" s="41">
        <f>(Table!A420/Table!$P$16*(Table!K$378/Table!K$379)^0.5)*0.217</f>
        <v>0.38568280713188385</v>
      </c>
      <c r="F420" s="79">
        <f>Table!A420*Table!$P$9/Table!$P$16</f>
        <v>13.299794511725802</v>
      </c>
      <c r="G420" s="79">
        <f>Table!A420*Table!$Q$9/Table!$P$16</f>
        <v>4.5599295468774175</v>
      </c>
      <c r="H420" s="79">
        <f>ABS(Table!A420*Table!$R$9/Table!$P$16)</f>
        <v>5.7589799561336994</v>
      </c>
      <c r="I420" s="79">
        <f>$F420*(Table!$P$10/Table!$P$9)/(Table!$P$12-Table!$P$14)</f>
        <v>28.528087755739602</v>
      </c>
      <c r="J420" s="79">
        <f>$H420*(Table!$R$10/Table!$R$9)/(Table!$P$12-Table!$P$13)</f>
        <v>47.282265649701955</v>
      </c>
    </row>
    <row r="421" spans="1:10" x14ac:dyDescent="0.2">
      <c r="A421" s="79">
        <v>77.080558776855469</v>
      </c>
      <c r="B421" s="72">
        <v>0.42447462048100731</v>
      </c>
      <c r="C421" s="72">
        <f>1-Table!B421</f>
        <v>0.57552537951899274</v>
      </c>
      <c r="D421" s="106">
        <f>(2*Table!$P$16*0.147)/Table!A421</f>
        <v>1.417092440397993</v>
      </c>
      <c r="E421" s="41">
        <f>(Table!A421/Table!$P$16*(Table!K$378/Table!K$379)^0.5)*0.217</f>
        <v>0.4211458617890525</v>
      </c>
      <c r="F421" s="79">
        <f>Table!A421*Table!$P$9/Table!$P$16</f>
        <v>14.52269408354198</v>
      </c>
      <c r="G421" s="79">
        <f>Table!A421*Table!$Q$9/Table!$P$16</f>
        <v>4.9792094000715359</v>
      </c>
      <c r="H421" s="79">
        <f>ABS(Table!A421*Table!$R$9/Table!$P$16)</f>
        <v>6.2885110038686607</v>
      </c>
      <c r="I421" s="79">
        <f>$F421*(Table!$P$10/Table!$P$9)/(Table!$P$12-Table!$P$14)</f>
        <v>31.15120996040751</v>
      </c>
      <c r="J421" s="79">
        <f>$H421*(Table!$R$10/Table!$R$9)/(Table!$P$12-Table!$P$13)</f>
        <v>51.629811197608042</v>
      </c>
    </row>
    <row r="422" spans="1:10" x14ac:dyDescent="0.2">
      <c r="A422" s="79">
        <v>84.577743530273438</v>
      </c>
      <c r="B422" s="72">
        <v>0.43635115440756278</v>
      </c>
      <c r="C422" s="72">
        <f>1-Table!B422</f>
        <v>0.56364884559243722</v>
      </c>
      <c r="D422" s="106">
        <f>(2*Table!$P$16*0.147)/Table!A422</f>
        <v>1.2914777881871202</v>
      </c>
      <c r="E422" s="41">
        <f>(Table!A422/Table!$P$16*(Table!K$378/Table!K$379)^0.5)*0.217</f>
        <v>0.46210830918270079</v>
      </c>
      <c r="F422" s="79">
        <f>Table!A422*Table!$P$9/Table!$P$16</f>
        <v>15.935233411089991</v>
      </c>
      <c r="G422" s="79">
        <f>Table!A422*Table!$Q$9/Table!$P$16</f>
        <v>5.4635085980879969</v>
      </c>
      <c r="H422" s="79">
        <f>ABS(Table!A422*Table!$R$9/Table!$P$16)</f>
        <v>6.9001584746192428</v>
      </c>
      <c r="I422" s="79">
        <f>$F422*(Table!$P$10/Table!$P$9)/(Table!$P$12-Table!$P$14)</f>
        <v>34.181109847897879</v>
      </c>
      <c r="J422" s="79">
        <f>$H422*(Table!$R$10/Table!$R$9)/(Table!$P$12-Table!$P$13)</f>
        <v>56.651547410667007</v>
      </c>
    </row>
    <row r="423" spans="1:10" x14ac:dyDescent="0.2">
      <c r="A423" s="79">
        <v>92.85308837890625</v>
      </c>
      <c r="B423" s="72">
        <v>0.44677884300544668</v>
      </c>
      <c r="C423" s="72">
        <f>1-Table!B423</f>
        <v>0.55322115699455332</v>
      </c>
      <c r="D423" s="106">
        <f>(2*Table!$P$16*0.147)/Table!A423</f>
        <v>1.1763774264416309</v>
      </c>
      <c r="E423" s="41">
        <f>(Table!A423/Table!$P$16*(Table!K$378/Table!K$379)^0.5)*0.217</f>
        <v>0.50732239809412571</v>
      </c>
      <c r="F423" s="79">
        <f>Table!A423*Table!$P$9/Table!$P$16</f>
        <v>17.494385337069478</v>
      </c>
      <c r="G423" s="79">
        <f>Table!A423*Table!$Q$9/Table!$P$16</f>
        <v>5.998074972709535</v>
      </c>
      <c r="H423" s="79">
        <f>ABS(Table!A423*Table!$R$9/Table!$P$16)</f>
        <v>7.5752910627480796</v>
      </c>
      <c r="I423" s="79">
        <f>$F423*(Table!$P$10/Table!$P$9)/(Table!$P$12-Table!$P$14)</f>
        <v>37.525494073508106</v>
      </c>
      <c r="J423" s="79">
        <f>$H423*(Table!$R$10/Table!$R$9)/(Table!$P$12-Table!$P$13)</f>
        <v>62.194507904335616</v>
      </c>
    </row>
    <row r="424" spans="1:10" x14ac:dyDescent="0.2">
      <c r="A424" s="79">
        <v>101.34757995605469</v>
      </c>
      <c r="B424" s="72">
        <v>0.45645449667433852</v>
      </c>
      <c r="C424" s="72">
        <f>1-Table!B424</f>
        <v>0.54354550332566154</v>
      </c>
      <c r="D424" s="106">
        <f>(2*Table!$P$16*0.147)/Table!A424</f>
        <v>1.0777788398272399</v>
      </c>
      <c r="E424" s="41">
        <f>(Table!A424/Table!$P$16*(Table!K$378/Table!K$379)^0.5)*0.217</f>
        <v>0.55373384129700232</v>
      </c>
      <c r="F424" s="79">
        <f>Table!A424*Table!$P$9/Table!$P$16</f>
        <v>19.094826544654396</v>
      </c>
      <c r="G424" s="79">
        <f>Table!A424*Table!$Q$9/Table!$P$16</f>
        <v>6.5467976724529358</v>
      </c>
      <c r="H424" s="79">
        <f>ABS(Table!A424*Table!$R$9/Table!$P$16)</f>
        <v>8.2683024342640703</v>
      </c>
      <c r="I424" s="79">
        <f>$F424*(Table!$P$10/Table!$P$9)/(Table!$P$12-Table!$P$14)</f>
        <v>40.95844389672758</v>
      </c>
      <c r="J424" s="79">
        <f>$H424*(Table!$R$10/Table!$R$9)/(Table!$P$12-Table!$P$13)</f>
        <v>67.884256438949663</v>
      </c>
    </row>
    <row r="425" spans="1:10" x14ac:dyDescent="0.2">
      <c r="A425" s="79">
        <v>111.17726135253906</v>
      </c>
      <c r="B425" s="72">
        <v>0.46687793723150617</v>
      </c>
      <c r="C425" s="72">
        <f>1-Table!B425</f>
        <v>0.53312206276849383</v>
      </c>
      <c r="D425" s="106">
        <f>(2*Table!$P$16*0.147)/Table!A425</f>
        <v>0.98248756819049354</v>
      </c>
      <c r="E425" s="41">
        <f>(Table!A425/Table!$P$16*(Table!K$378/Table!K$379)^0.5)*0.217</f>
        <v>0.60744037519510963</v>
      </c>
      <c r="F425" s="79">
        <f>Table!A425*Table!$P$9/Table!$P$16</f>
        <v>20.946829930788255</v>
      </c>
      <c r="G425" s="79">
        <f>Table!A425*Table!$Q$9/Table!$P$16</f>
        <v>7.1817702619845445</v>
      </c>
      <c r="H425" s="79">
        <f>ABS(Table!A425*Table!$R$9/Table!$P$16)</f>
        <v>9.0702434244074333</v>
      </c>
      <c r="I425" s="79">
        <f>$F425*(Table!$P$10/Table!$P$9)/(Table!$P$12-Table!$P$14)</f>
        <v>44.930995132535948</v>
      </c>
      <c r="J425" s="79">
        <f>$H425*(Table!$R$10/Table!$R$9)/(Table!$P$12-Table!$P$13)</f>
        <v>74.468336817795006</v>
      </c>
    </row>
    <row r="426" spans="1:10" x14ac:dyDescent="0.2">
      <c r="A426" s="79">
        <v>121.20176696777344</v>
      </c>
      <c r="B426" s="72">
        <v>0.47568909814934029</v>
      </c>
      <c r="C426" s="72">
        <f>1-Table!B426</f>
        <v>0.52431090185065976</v>
      </c>
      <c r="D426" s="106">
        <f>(2*Table!$P$16*0.147)/Table!A426</f>
        <v>0.90122677149895425</v>
      </c>
      <c r="E426" s="41">
        <f>(Table!A426/Table!$P$16*(Table!K$378/Table!K$379)^0.5)*0.217</f>
        <v>0.66221137223158566</v>
      </c>
      <c r="F426" s="79">
        <f>Table!A426*Table!$P$9/Table!$P$16</f>
        <v>22.835540011500733</v>
      </c>
      <c r="G426" s="79">
        <f>Table!A426*Table!$Q$9/Table!$P$16</f>
        <v>7.8293280039431083</v>
      </c>
      <c r="H426" s="79">
        <f>ABS(Table!A426*Table!$R$9/Table!$P$16)</f>
        <v>9.8880788795478143</v>
      </c>
      <c r="I426" s="79">
        <f>$F426*(Table!$P$10/Table!$P$9)/(Table!$P$12-Table!$P$14)</f>
        <v>48.982282306951383</v>
      </c>
      <c r="J426" s="79">
        <f>$H426*(Table!$R$10/Table!$R$9)/(Table!$P$12-Table!$P$13)</f>
        <v>81.182913625187297</v>
      </c>
    </row>
    <row r="427" spans="1:10" x14ac:dyDescent="0.2">
      <c r="A427" s="79">
        <v>133.02616882324219</v>
      </c>
      <c r="B427" s="72">
        <v>0.48343370447242923</v>
      </c>
      <c r="C427" s="72">
        <f>1-Table!B427</f>
        <v>0.51656629552757072</v>
      </c>
      <c r="D427" s="106">
        <f>(2*Table!$P$16*0.147)/Table!A427</f>
        <v>0.82111871754702792</v>
      </c>
      <c r="E427" s="41">
        <f>(Table!A427/Table!$P$16*(Table!K$378/Table!K$379)^0.5)*0.217</f>
        <v>0.72681648133539656</v>
      </c>
      <c r="F427" s="79">
        <f>Table!A427*Table!$P$9/Table!$P$16</f>
        <v>25.063367281992718</v>
      </c>
      <c r="G427" s="79">
        <f>Table!A427*Table!$Q$9/Table!$P$16</f>
        <v>8.5931544966832174</v>
      </c>
      <c r="H427" s="79">
        <f>ABS(Table!A427*Table!$R$9/Table!$P$16)</f>
        <v>10.852756385292716</v>
      </c>
      <c r="I427" s="79">
        <f>$F427*(Table!$P$10/Table!$P$9)/(Table!$P$12-Table!$P$14)</f>
        <v>53.760976580850965</v>
      </c>
      <c r="J427" s="79">
        <f>$H427*(Table!$R$10/Table!$R$9)/(Table!$P$12-Table!$P$13)</f>
        <v>89.103090191237385</v>
      </c>
    </row>
    <row r="428" spans="1:10" x14ac:dyDescent="0.2">
      <c r="A428" s="79">
        <v>145.13165283203125</v>
      </c>
      <c r="B428" s="72">
        <v>0.49208604135634793</v>
      </c>
      <c r="C428" s="72">
        <f>1-Table!B428</f>
        <v>0.50791395864365207</v>
      </c>
      <c r="D428" s="106">
        <f>(2*Table!$P$16*0.147)/Table!A428</f>
        <v>0.75262890632654189</v>
      </c>
      <c r="E428" s="41">
        <f>(Table!A428/Table!$P$16*(Table!K$378/Table!K$379)^0.5)*0.217</f>
        <v>0.79295734196426204</v>
      </c>
      <c r="F428" s="79">
        <f>Table!A428*Table!$P$9/Table!$P$16</f>
        <v>27.344153044091275</v>
      </c>
      <c r="G428" s="79">
        <f>Table!A428*Table!$Q$9/Table!$P$16</f>
        <v>9.3751381865455805</v>
      </c>
      <c r="H428" s="79">
        <f>ABS(Table!A428*Table!$R$9/Table!$P$16)</f>
        <v>11.840365590576317</v>
      </c>
      <c r="I428" s="79">
        <f>$F428*(Table!$P$10/Table!$P$9)/(Table!$P$12-Table!$P$14)</f>
        <v>58.653266932842719</v>
      </c>
      <c r="J428" s="79">
        <f>$H428*(Table!$R$10/Table!$R$9)/(Table!$P$12-Table!$P$13)</f>
        <v>97.2115401525149</v>
      </c>
    </row>
    <row r="429" spans="1:10" x14ac:dyDescent="0.2">
      <c r="A429" s="79">
        <v>158.62014770507812</v>
      </c>
      <c r="B429" s="72">
        <v>0.50115501553595376</v>
      </c>
      <c r="C429" s="72">
        <f>1-Table!B429</f>
        <v>0.49884498446404624</v>
      </c>
      <c r="D429" s="106">
        <f>(2*Table!$P$16*0.147)/Table!A429</f>
        <v>0.68862801305308652</v>
      </c>
      <c r="E429" s="41">
        <f>(Table!A429/Table!$P$16*(Table!K$378/Table!K$379)^0.5)*0.217</f>
        <v>0.86665457363576137</v>
      </c>
      <c r="F429" s="79">
        <f>Table!A429*Table!$P$9/Table!$P$16</f>
        <v>29.885510914313446</v>
      </c>
      <c r="G429" s="79">
        <f>Table!A429*Table!$Q$9/Table!$P$16</f>
        <v>10.246460884907467</v>
      </c>
      <c r="H429" s="79">
        <f>ABS(Table!A429*Table!$R$9/Table!$P$16)</f>
        <v>12.940805828436275</v>
      </c>
      <c r="I429" s="79">
        <f>$F429*(Table!$P$10/Table!$P$9)/(Table!$P$12-Table!$P$14)</f>
        <v>64.104485015687359</v>
      </c>
      <c r="J429" s="79">
        <f>$H429*(Table!$R$10/Table!$R$9)/(Table!$P$12-Table!$P$13)</f>
        <v>106.24635327123376</v>
      </c>
    </row>
    <row r="430" spans="1:10" x14ac:dyDescent="0.2">
      <c r="A430" s="79">
        <v>174.36824035644531</v>
      </c>
      <c r="B430" s="72">
        <v>0.51022632778448107</v>
      </c>
      <c r="C430" s="72">
        <f>1-Table!B430</f>
        <v>0.48977367221551893</v>
      </c>
      <c r="D430" s="106">
        <f>(2*Table!$P$16*0.147)/Table!A430</f>
        <v>0.62643447522923568</v>
      </c>
      <c r="E430" s="41">
        <f>(Table!A430/Table!$P$16*(Table!K$378/Table!K$379)^0.5)*0.217</f>
        <v>0.95269759351570171</v>
      </c>
      <c r="F430" s="79">
        <f>Table!A430*Table!$P$9/Table!$P$16</f>
        <v>32.852598019080943</v>
      </c>
      <c r="G430" s="79">
        <f>Table!A430*Table!$Q$9/Table!$P$16</f>
        <v>11.263747892256324</v>
      </c>
      <c r="H430" s="79">
        <f>ABS(Table!A430*Table!$R$9/Table!$P$16)</f>
        <v>14.225592232421214</v>
      </c>
      <c r="I430" s="79">
        <f>$F430*(Table!$P$10/Table!$P$9)/(Table!$P$12-Table!$P$14)</f>
        <v>70.468893219821851</v>
      </c>
      <c r="J430" s="79">
        <f>$H430*(Table!$R$10/Table!$R$9)/(Table!$P$12-Table!$P$13)</f>
        <v>116.79468171117577</v>
      </c>
    </row>
    <row r="431" spans="1:10" x14ac:dyDescent="0.2">
      <c r="A431" s="79">
        <v>190.11256408691406</v>
      </c>
      <c r="B431" s="72">
        <v>0.51881270478037711</v>
      </c>
      <c r="C431" s="72">
        <f>1-Table!B431</f>
        <v>0.48118729521962289</v>
      </c>
      <c r="D431" s="106">
        <f>(2*Table!$P$16*0.147)/Table!A431</f>
        <v>0.57455580418345242</v>
      </c>
      <c r="E431" s="41">
        <f>(Table!A431/Table!$P$16*(Table!K$378/Table!K$379)^0.5)*0.217</f>
        <v>1.0387200211027865</v>
      </c>
      <c r="F431" s="79">
        <f>Table!A431*Table!$P$9/Table!$P$16</f>
        <v>35.81897502410213</v>
      </c>
      <c r="G431" s="79">
        <f>Table!A431*Table!$Q$9/Table!$P$16</f>
        <v>12.280791436835017</v>
      </c>
      <c r="H431" s="79">
        <f>ABS(Table!A431*Table!$R$9/Table!$P$16)</f>
        <v>15.510071154196385</v>
      </c>
      <c r="I431" s="79">
        <f>$F431*(Table!$P$10/Table!$P$9)/(Table!$P$12-Table!$P$14)</f>
        <v>76.831778258477343</v>
      </c>
      <c r="J431" s="79">
        <f>$H431*(Table!$R$10/Table!$R$9)/(Table!$P$12-Table!$P$13)</f>
        <v>127.34048566663695</v>
      </c>
    </row>
    <row r="432" spans="1:10" x14ac:dyDescent="0.2">
      <c r="A432" s="79">
        <v>208.03059387207031</v>
      </c>
      <c r="B432" s="72">
        <v>0.52783073540193459</v>
      </c>
      <c r="C432" s="72">
        <f>1-Table!B432</f>
        <v>0.47216926459806541</v>
      </c>
      <c r="D432" s="106">
        <f>(2*Table!$P$16*0.147)/Table!A432</f>
        <v>0.52506833303329836</v>
      </c>
      <c r="E432" s="41">
        <f>(Table!A432/Table!$P$16*(Table!K$378/Table!K$379)^0.5)*0.217</f>
        <v>1.1366189493821877</v>
      </c>
      <c r="F432" s="79">
        <f>Table!A432*Table!$P$9/Table!$P$16</f>
        <v>39.194898464186892</v>
      </c>
      <c r="G432" s="79">
        <f>Table!A432*Table!$Q$9/Table!$P$16</f>
        <v>13.438250902006935</v>
      </c>
      <c r="H432" s="79">
        <f>ABS(Table!A432*Table!$R$9/Table!$P$16)</f>
        <v>16.971888884368767</v>
      </c>
      <c r="I432" s="79">
        <f>$F432*(Table!$P$10/Table!$P$9)/(Table!$P$12-Table!$P$14)</f>
        <v>84.073141278822163</v>
      </c>
      <c r="J432" s="79">
        <f>$H432*(Table!$R$10/Table!$R$9)/(Table!$P$12-Table!$P$13)</f>
        <v>139.3422732706795</v>
      </c>
    </row>
    <row r="433" spans="1:10" x14ac:dyDescent="0.2">
      <c r="A433" s="79">
        <v>228.60191345214844</v>
      </c>
      <c r="B433" s="72">
        <v>0.53726257129203514</v>
      </c>
      <c r="C433" s="72">
        <f>1-Table!B433</f>
        <v>0.46273742870796486</v>
      </c>
      <c r="D433" s="106">
        <f>(2*Table!$P$16*0.147)/Table!A433</f>
        <v>0.47781873517519535</v>
      </c>
      <c r="E433" s="41">
        <f>(Table!A433/Table!$P$16*(Table!K$378/Table!K$379)^0.5)*0.217</f>
        <v>1.2490146850925439</v>
      </c>
      <c r="F433" s="79">
        <f>Table!A433*Table!$P$9/Table!$P$16</f>
        <v>43.070726375880184</v>
      </c>
      <c r="G433" s="79">
        <f>Table!A433*Table!$Q$9/Table!$P$16</f>
        <v>14.767106186016065</v>
      </c>
      <c r="H433" s="79">
        <f>ABS(Table!A433*Table!$R$9/Table!$P$16)</f>
        <v>18.650171600480355</v>
      </c>
      <c r="I433" s="79">
        <f>$F433*(Table!$P$10/Table!$P$9)/(Table!$P$12-Table!$P$14)</f>
        <v>92.386800463063466</v>
      </c>
      <c r="J433" s="79">
        <f>$H433*(Table!$R$10/Table!$R$9)/(Table!$P$12-Table!$P$13)</f>
        <v>153.12127750804888</v>
      </c>
    </row>
    <row r="434" spans="1:10" x14ac:dyDescent="0.2">
      <c r="A434" s="79">
        <v>250.67134094238281</v>
      </c>
      <c r="B434" s="72">
        <v>0.54670543891577894</v>
      </c>
      <c r="C434" s="72">
        <f>1-Table!B434</f>
        <v>0.45329456108422106</v>
      </c>
      <c r="D434" s="106">
        <f>(2*Table!$P$16*0.147)/Table!A434</f>
        <v>0.43575095874020076</v>
      </c>
      <c r="E434" s="41">
        <f>(Table!A434/Table!$P$16*(Table!K$378/Table!K$379)^0.5)*0.217</f>
        <v>1.3695956487888856</v>
      </c>
      <c r="F434" s="79">
        <f>Table!A434*Table!$P$9/Table!$P$16</f>
        <v>47.228811749488329</v>
      </c>
      <c r="G434" s="79">
        <f>Table!A434*Table!$Q$9/Table!$P$16</f>
        <v>16.192735456967426</v>
      </c>
      <c r="H434" s="79">
        <f>ABS(Table!A434*Table!$R$9/Table!$P$16)</f>
        <v>20.450675382804938</v>
      </c>
      <c r="I434" s="79">
        <f>$F434*(Table!$P$10/Table!$P$9)/(Table!$P$12-Table!$P$14)</f>
        <v>101.30590250855499</v>
      </c>
      <c r="J434" s="79">
        <f>$H434*(Table!$R$10/Table!$R$9)/(Table!$P$12-Table!$P$13)</f>
        <v>167.90373877508156</v>
      </c>
    </row>
    <row r="435" spans="1:10" x14ac:dyDescent="0.2">
      <c r="A435" s="79">
        <v>272.77731323242187</v>
      </c>
      <c r="B435" s="72">
        <v>0.55540921331596871</v>
      </c>
      <c r="C435" s="72">
        <f>1-Table!B435</f>
        <v>0.44459078668403129</v>
      </c>
      <c r="D435" s="106">
        <f>(2*Table!$P$16*0.147)/Table!A435</f>
        <v>0.40043754317377783</v>
      </c>
      <c r="E435" s="41">
        <f>(Table!A435/Table!$P$16*(Table!K$378/Table!K$379)^0.5)*0.217</f>
        <v>1.4903762826932785</v>
      </c>
      <c r="F435" s="79">
        <f>Table!A435*Table!$P$9/Table!$P$16</f>
        <v>51.393782503227726</v>
      </c>
      <c r="G435" s="79">
        <f>Table!A435*Table!$Q$9/Table!$P$16</f>
        <v>17.620725429678078</v>
      </c>
      <c r="H435" s="79">
        <f>ABS(Table!A435*Table!$R$9/Table!$P$16)</f>
        <v>22.254160622183708</v>
      </c>
      <c r="I435" s="79">
        <f>$F435*(Table!$P$10/Table!$P$9)/(Table!$P$12-Table!$P$14)</f>
        <v>110.23977370919719</v>
      </c>
      <c r="J435" s="79">
        <f>$H435*(Table!$R$10/Table!$R$9)/(Table!$P$12-Table!$P$13)</f>
        <v>182.71067834305174</v>
      </c>
    </row>
    <row r="436" spans="1:10" x14ac:dyDescent="0.2">
      <c r="A436" s="79">
        <v>299.3406982421875</v>
      </c>
      <c r="B436" s="72">
        <v>0.56510742441036999</v>
      </c>
      <c r="C436" s="72">
        <f>1-Table!B436</f>
        <v>0.43489257558963001</v>
      </c>
      <c r="D436" s="106">
        <f>(2*Table!$P$16*0.147)/Table!A436</f>
        <v>0.36490286080631823</v>
      </c>
      <c r="E436" s="41">
        <f>(Table!A436/Table!$P$16*(Table!K$378/Table!K$379)^0.5)*0.217</f>
        <v>1.6355109294770174</v>
      </c>
      <c r="F436" s="79">
        <f>Table!A436*Table!$P$9/Table!$P$16</f>
        <v>56.398571265034214</v>
      </c>
      <c r="G436" s="79">
        <f>Table!A436*Table!$Q$9/Table!$P$16</f>
        <v>19.336653005154588</v>
      </c>
      <c r="H436" s="79">
        <f>ABS(Table!A436*Table!$R$9/Table!$P$16)</f>
        <v>24.42129772633335</v>
      </c>
      <c r="I436" s="79">
        <f>$F436*(Table!$P$10/Table!$P$9)/(Table!$P$12-Table!$P$14)</f>
        <v>120.97505633855475</v>
      </c>
      <c r="J436" s="79">
        <f>$H436*(Table!$R$10/Table!$R$9)/(Table!$P$12-Table!$P$13)</f>
        <v>200.50326540503568</v>
      </c>
    </row>
    <row r="437" spans="1:10" x14ac:dyDescent="0.2">
      <c r="A437" s="79">
        <v>326.94403076171875</v>
      </c>
      <c r="B437" s="72">
        <v>0.57487584343351017</v>
      </c>
      <c r="C437" s="72">
        <f>1-Table!B437</f>
        <v>0.42512415656648983</v>
      </c>
      <c r="D437" s="106">
        <f>(2*Table!$P$16*0.147)/Table!A437</f>
        <v>0.33409472835411258</v>
      </c>
      <c r="E437" s="41">
        <f>(Table!A437/Table!$P$16*(Table!K$378/Table!K$379)^0.5)*0.217</f>
        <v>1.7863275484359131</v>
      </c>
      <c r="F437" s="79">
        <f>Table!A437*Table!$P$9/Table!$P$16</f>
        <v>61.599295808663321</v>
      </c>
      <c r="G437" s="79">
        <f>Table!A437*Table!$Q$9/Table!$P$16</f>
        <v>21.119758562970283</v>
      </c>
      <c r="H437" s="79">
        <f>ABS(Table!A437*Table!$R$9/Table!$P$16)</f>
        <v>26.67327751276737</v>
      </c>
      <c r="I437" s="79">
        <f>$F437*(Table!$P$10/Table!$P$9)/(Table!$P$12-Table!$P$14)</f>
        <v>132.13062164020448</v>
      </c>
      <c r="J437" s="79">
        <f>$H437*(Table!$R$10/Table!$R$9)/(Table!$P$12-Table!$P$13)</f>
        <v>218.99242621319675</v>
      </c>
    </row>
    <row r="438" spans="1:10" x14ac:dyDescent="0.2">
      <c r="A438" s="79">
        <v>358.00738525390625</v>
      </c>
      <c r="B438" s="72">
        <v>0.585060241141374</v>
      </c>
      <c r="C438" s="72">
        <f>1-Table!B438</f>
        <v>0.414939758858626</v>
      </c>
      <c r="D438" s="106">
        <f>(2*Table!$P$16*0.147)/Table!A438</f>
        <v>0.30510621189243531</v>
      </c>
      <c r="E438" s="41">
        <f>(Table!A438/Table!$P$16*(Table!K$378/Table!K$379)^0.5)*0.217</f>
        <v>1.9560487259320893</v>
      </c>
      <c r="F438" s="79">
        <f>Table!A438*Table!$P$9/Table!$P$16</f>
        <v>67.451920668384957</v>
      </c>
      <c r="G438" s="79">
        <f>Table!A438*Table!$Q$9/Table!$P$16</f>
        <v>23.126372800589127</v>
      </c>
      <c r="H438" s="79">
        <f>ABS(Table!A438*Table!$R$9/Table!$P$16)</f>
        <v>29.207538416437004</v>
      </c>
      <c r="I438" s="79">
        <f>$F438*(Table!$P$10/Table!$P$9)/(Table!$P$12-Table!$P$14)</f>
        <v>144.68451451820027</v>
      </c>
      <c r="J438" s="79">
        <f>$H438*(Table!$R$10/Table!$R$9)/(Table!$P$12-Table!$P$13)</f>
        <v>239.79916598059933</v>
      </c>
    </row>
    <row r="439" spans="1:10" x14ac:dyDescent="0.2">
      <c r="A439" s="79">
        <v>392.74526977539062</v>
      </c>
      <c r="B439" s="72">
        <v>0.59574943122242674</v>
      </c>
      <c r="C439" s="72">
        <f>1-Table!B439</f>
        <v>0.40425056877757326</v>
      </c>
      <c r="D439" s="106">
        <f>(2*Table!$P$16*0.147)/Table!A439</f>
        <v>0.278119905064174</v>
      </c>
      <c r="E439" s="41">
        <f>(Table!A439/Table!$P$16*(Table!K$378/Table!K$379)^0.5)*0.217</f>
        <v>2.1458464718965606</v>
      </c>
      <c r="F439" s="79">
        <f>Table!A439*Table!$P$9/Table!$P$16</f>
        <v>73.996861156885998</v>
      </c>
      <c r="G439" s="79">
        <f>Table!A439*Table!$Q$9/Table!$P$16</f>
        <v>25.370352396646627</v>
      </c>
      <c r="H439" s="79">
        <f>ABS(Table!A439*Table!$R$9/Table!$P$16)</f>
        <v>32.041580781086623</v>
      </c>
      <c r="I439" s="79">
        <f>$F439*(Table!$P$10/Table!$P$9)/(Table!$P$12-Table!$P$14)</f>
        <v>158.7234259049464</v>
      </c>
      <c r="J439" s="79">
        <f>$H439*(Table!$R$10/Table!$R$9)/(Table!$P$12-Table!$P$13)</f>
        <v>263.06716569036632</v>
      </c>
    </row>
    <row r="440" spans="1:10" x14ac:dyDescent="0.2">
      <c r="A440" s="79">
        <v>429.1458740234375</v>
      </c>
      <c r="B440" s="72">
        <v>0.60712986644051492</v>
      </c>
      <c r="C440" s="72">
        <f>1-Table!B440</f>
        <v>0.39287013355948508</v>
      </c>
      <c r="D440" s="106">
        <f>(2*Table!$P$16*0.147)/Table!A440</f>
        <v>0.25452948229526612</v>
      </c>
      <c r="E440" s="41">
        <f>(Table!A440/Table!$P$16*(Table!K$378/Table!K$379)^0.5)*0.217</f>
        <v>2.3447288371641171</v>
      </c>
      <c r="F440" s="79">
        <f>Table!A440*Table!$P$9/Table!$P$16</f>
        <v>80.855073504318966</v>
      </c>
      <c r="G440" s="79">
        <f>Table!A440*Table!$Q$9/Table!$P$16</f>
        <v>27.721739487195077</v>
      </c>
      <c r="H440" s="79">
        <f>ABS(Table!A440*Table!$R$9/Table!$P$16)</f>
        <v>35.011273839799152</v>
      </c>
      <c r="I440" s="79">
        <f>$F440*(Table!$P$10/Table!$P$9)/(Table!$P$12-Table!$P$14)</f>
        <v>173.43430610107032</v>
      </c>
      <c r="J440" s="79">
        <f>$H440*(Table!$R$10/Table!$R$9)/(Table!$P$12-Table!$P$13)</f>
        <v>287.44888210015716</v>
      </c>
    </row>
    <row r="441" spans="1:10" x14ac:dyDescent="0.2">
      <c r="A441" s="79">
        <v>469.15017700195312</v>
      </c>
      <c r="B441" s="72">
        <v>0.6185398403603285</v>
      </c>
      <c r="C441" s="72">
        <f>1-Table!B441</f>
        <v>0.3814601596396715</v>
      </c>
      <c r="D441" s="106">
        <f>(2*Table!$P$16*0.147)/Table!A441</f>
        <v>0.23282582528766754</v>
      </c>
      <c r="E441" s="41">
        <f>(Table!A441/Table!$P$16*(Table!K$378/Table!K$379)^0.5)*0.217</f>
        <v>2.5633007691856595</v>
      </c>
      <c r="F441" s="79">
        <f>Table!A441*Table!$P$9/Table!$P$16</f>
        <v>88.392256205137102</v>
      </c>
      <c r="G441" s="79">
        <f>Table!A441*Table!$Q$9/Table!$P$16</f>
        <v>30.305916413189863</v>
      </c>
      <c r="H441" s="79">
        <f>ABS(Table!A441*Table!$R$9/Table!$P$16)</f>
        <v>38.274969685735705</v>
      </c>
      <c r="I441" s="79">
        <f>$F441*(Table!$P$10/Table!$P$9)/(Table!$P$12-Table!$P$14)</f>
        <v>189.60157916159827</v>
      </c>
      <c r="J441" s="79">
        <f>$H441*(Table!$R$10/Table!$R$9)/(Table!$P$12-Table!$P$13)</f>
        <v>314.24441449700896</v>
      </c>
    </row>
    <row r="442" spans="1:10" x14ac:dyDescent="0.2">
      <c r="A442" s="79">
        <v>513.83038330078125</v>
      </c>
      <c r="B442" s="72">
        <v>0.63067850145046844</v>
      </c>
      <c r="C442" s="72">
        <f>1-Table!B442</f>
        <v>0.36932149854953156</v>
      </c>
      <c r="D442" s="106">
        <f>(2*Table!$P$16*0.147)/Table!A442</f>
        <v>0.21258041699024022</v>
      </c>
      <c r="E442" s="41">
        <f>(Table!A442/Table!$P$16*(Table!K$378/Table!K$379)^0.5)*0.217</f>
        <v>2.8074204834849108</v>
      </c>
      <c r="F442" s="79">
        <f>Table!A442*Table!$P$9/Table!$P$16</f>
        <v>96.810422575024134</v>
      </c>
      <c r="G442" s="79">
        <f>Table!A442*Table!$Q$9/Table!$P$16</f>
        <v>33.192144882865421</v>
      </c>
      <c r="H442" s="79">
        <f>ABS(Table!A442*Table!$R$9/Table!$P$16)</f>
        <v>41.920142650538715</v>
      </c>
      <c r="I442" s="79">
        <f>$F442*(Table!$P$10/Table!$P$9)/(Table!$P$12-Table!$P$14)</f>
        <v>207.65856408199087</v>
      </c>
      <c r="J442" s="79">
        <f>$H442*(Table!$R$10/Table!$R$9)/(Table!$P$12-Table!$P$13)</f>
        <v>344.17194294366755</v>
      </c>
    </row>
    <row r="443" spans="1:10" x14ac:dyDescent="0.2">
      <c r="A443" s="79">
        <v>562.29156494140625</v>
      </c>
      <c r="B443" s="72">
        <v>0.64369910848220602</v>
      </c>
      <c r="C443" s="72">
        <f>1-Table!B443</f>
        <v>0.35630089151779398</v>
      </c>
      <c r="D443" s="106">
        <f>(2*Table!$P$16*0.147)/Table!A443</f>
        <v>0.19425914232897556</v>
      </c>
      <c r="E443" s="41">
        <f>(Table!A443/Table!$P$16*(Table!K$378/Table!K$379)^0.5)*0.217</f>
        <v>3.0721983526288099</v>
      </c>
      <c r="F443" s="79">
        <f>Table!A443*Table!$P$9/Table!$P$16</f>
        <v>105.94095986045285</v>
      </c>
      <c r="G443" s="79">
        <f>Table!A443*Table!$Q$9/Table!$P$16</f>
        <v>36.322614809298116</v>
      </c>
      <c r="H443" s="79">
        <f>ABS(Table!A443*Table!$R$9/Table!$P$16)</f>
        <v>45.873781270229848</v>
      </c>
      <c r="I443" s="79">
        <f>$F443*(Table!$P$10/Table!$P$9)/(Table!$P$12-Table!$P$14)</f>
        <v>227.24358614425751</v>
      </c>
      <c r="J443" s="79">
        <f>$H443*(Table!$R$10/Table!$R$9)/(Table!$P$12-Table!$P$13)</f>
        <v>376.63203013324988</v>
      </c>
    </row>
    <row r="444" spans="1:10" x14ac:dyDescent="0.2">
      <c r="A444" s="79">
        <v>613.73175048828125</v>
      </c>
      <c r="B444" s="72">
        <v>0.65704513519114727</v>
      </c>
      <c r="C444" s="72">
        <f>1-Table!B444</f>
        <v>0.34295486480885273</v>
      </c>
      <c r="D444" s="106">
        <f>(2*Table!$P$16*0.147)/Table!A444</f>
        <v>0.17797723037374572</v>
      </c>
      <c r="E444" s="41">
        <f>(Table!A444/Table!$P$16*(Table!K$378/Table!K$379)^0.5)*0.217</f>
        <v>3.3532526368283202</v>
      </c>
      <c r="F444" s="79">
        <f>Table!A444*Table!$P$9/Table!$P$16</f>
        <v>115.63276918503983</v>
      </c>
      <c r="G444" s="79">
        <f>Table!A444*Table!$Q$9/Table!$P$16</f>
        <v>39.645520863442229</v>
      </c>
      <c r="H444" s="79">
        <f>ABS(Table!A444*Table!$R$9/Table!$P$16)</f>
        <v>50.070457812093466</v>
      </c>
      <c r="I444" s="79">
        <f>$F444*(Table!$P$10/Table!$P$9)/(Table!$P$12-Table!$P$14)</f>
        <v>248.03253793444841</v>
      </c>
      <c r="J444" s="79">
        <f>$H444*(Table!$R$10/Table!$R$9)/(Table!$P$12-Table!$P$13)</f>
        <v>411.08750256234367</v>
      </c>
    </row>
    <row r="445" spans="1:10" x14ac:dyDescent="0.2">
      <c r="A445" s="79">
        <v>671.674560546875</v>
      </c>
      <c r="B445" s="72">
        <v>0.67122647818545089</v>
      </c>
      <c r="C445" s="72">
        <f>1-Table!B445</f>
        <v>0.32877352181454911</v>
      </c>
      <c r="D445" s="106">
        <f>(2*Table!$P$16*0.147)/Table!A445</f>
        <v>0.16262381153069153</v>
      </c>
      <c r="E445" s="41">
        <f>(Table!A445/Table!$P$16*(Table!K$378/Table!K$379)^0.5)*0.217</f>
        <v>3.6698353791414573</v>
      </c>
      <c r="F445" s="79">
        <f>Table!A445*Table!$P$9/Table!$P$16</f>
        <v>126.54973343873444</v>
      </c>
      <c r="G445" s="79">
        <f>Table!A445*Table!$Q$9/Table!$P$16</f>
        <v>43.388480036137516</v>
      </c>
      <c r="H445" s="79">
        <f>ABS(Table!A445*Table!$R$9/Table!$P$16)</f>
        <v>54.79764200004653</v>
      </c>
      <c r="I445" s="79">
        <f>$F445*(Table!$P$10/Table!$P$9)/(Table!$P$12-Table!$P$14)</f>
        <v>271.44944967553505</v>
      </c>
      <c r="J445" s="79">
        <f>$H445*(Table!$R$10/Table!$R$9)/(Table!$P$12-Table!$P$13)</f>
        <v>449.89853858823085</v>
      </c>
    </row>
    <row r="446" spans="1:10" x14ac:dyDescent="0.2">
      <c r="A446" s="79">
        <v>735.85565185546875</v>
      </c>
      <c r="B446" s="72">
        <v>0.68621501477696301</v>
      </c>
      <c r="C446" s="72">
        <f>1-Table!B446</f>
        <v>0.31378498522303699</v>
      </c>
      <c r="D446" s="106">
        <f>(2*Table!$P$16*0.147)/Table!A446</f>
        <v>0.14843981542971044</v>
      </c>
      <c r="E446" s="41">
        <f>(Table!A446/Table!$P$16*(Table!K$378/Table!K$379)^0.5)*0.217</f>
        <v>4.0205022845017178</v>
      </c>
      <c r="F446" s="79">
        <f>Table!A446*Table!$P$9/Table!$P$16</f>
        <v>138.64204789277096</v>
      </c>
      <c r="G446" s="79">
        <f>Table!A446*Table!$Q$9/Table!$P$16</f>
        <v>47.534416420378619</v>
      </c>
      <c r="H446" s="79">
        <f>ABS(Table!A446*Table!$R$9/Table!$P$16)</f>
        <v>60.033767753919228</v>
      </c>
      <c r="I446" s="79">
        <f>$F446*(Table!$P$10/Table!$P$9)/(Table!$P$12-Table!$P$14)</f>
        <v>297.38749011748388</v>
      </c>
      <c r="J446" s="79">
        <f>$H446*(Table!$R$10/Table!$R$9)/(Table!$P$12-Table!$P$13)</f>
        <v>492.8880767973663</v>
      </c>
    </row>
    <row r="447" spans="1:10" x14ac:dyDescent="0.2">
      <c r="A447" s="79">
        <v>804.97662353515625</v>
      </c>
      <c r="B447" s="72">
        <v>0.70128620704442968</v>
      </c>
      <c r="C447" s="72">
        <f>1-Table!B447</f>
        <v>0.29871379295557032</v>
      </c>
      <c r="D447" s="106">
        <f>(2*Table!$P$16*0.147)/Table!A447</f>
        <v>0.13569372569433946</v>
      </c>
      <c r="E447" s="41">
        <f>(Table!A447/Table!$P$16*(Table!K$378/Table!K$379)^0.5)*0.217</f>
        <v>4.3981592663356306</v>
      </c>
      <c r="F447" s="79">
        <f>Table!A447*Table!$P$9/Table!$P$16</f>
        <v>151.66508174709588</v>
      </c>
      <c r="G447" s="79">
        <f>Table!A447*Table!$Q$9/Table!$P$16</f>
        <v>51.999456599004304</v>
      </c>
      <c r="H447" s="79">
        <f>ABS(Table!A447*Table!$R$9/Table!$P$16)</f>
        <v>65.672906830014313</v>
      </c>
      <c r="I447" s="79">
        <f>$F447*(Table!$P$10/Table!$P$9)/(Table!$P$12-Table!$P$14)</f>
        <v>325.32192566944639</v>
      </c>
      <c r="J447" s="79">
        <f>$H447*(Table!$R$10/Table!$R$9)/(Table!$P$12-Table!$P$13)</f>
        <v>539.18642717581531</v>
      </c>
    </row>
    <row r="448" spans="1:10" x14ac:dyDescent="0.2">
      <c r="A448" s="79">
        <v>879.329345703125</v>
      </c>
      <c r="B448" s="72">
        <v>0.71638552200004968</v>
      </c>
      <c r="C448" s="72">
        <f>1-Table!B448</f>
        <v>0.28361447799995032</v>
      </c>
      <c r="D448" s="106">
        <f>(2*Table!$P$16*0.147)/Table!A448</f>
        <v>0.12421998387531678</v>
      </c>
      <c r="E448" s="41">
        <f>(Table!A448/Table!$P$16*(Table!K$378/Table!K$379)^0.5)*0.217</f>
        <v>4.8044010184801857</v>
      </c>
      <c r="F448" s="79">
        <f>Table!A448*Table!$P$9/Table!$P$16</f>
        <v>165.67382604603091</v>
      </c>
      <c r="G448" s="79">
        <f>Table!A448*Table!$Q$9/Table!$P$16</f>
        <v>56.802454644353453</v>
      </c>
      <c r="H448" s="79">
        <f>ABS(Table!A448*Table!$R$9/Table!$P$16)</f>
        <v>71.738871049013383</v>
      </c>
      <c r="I448" s="79">
        <f>$F448*(Table!$P$10/Table!$P$9)/(Table!$P$12-Table!$P$14)</f>
        <v>355.37071223944855</v>
      </c>
      <c r="J448" s="79">
        <f>$H448*(Table!$R$10/Table!$R$9)/(Table!$P$12-Table!$P$13)</f>
        <v>588.98908907235932</v>
      </c>
    </row>
    <row r="449" spans="1:10" x14ac:dyDescent="0.2">
      <c r="A449" s="79">
        <v>961.685791015625</v>
      </c>
      <c r="B449" s="72">
        <v>0.7318188844364989</v>
      </c>
      <c r="C449" s="72">
        <f>1-Table!B449</f>
        <v>0.2681811155635011</v>
      </c>
      <c r="D449" s="106">
        <f>(2*Table!$P$16*0.147)/Table!A449</f>
        <v>0.11358208488136051</v>
      </c>
      <c r="E449" s="41">
        <f>(Table!A449/Table!$P$16*(Table!K$378/Table!K$379)^0.5)*0.217</f>
        <v>5.2543727971672674</v>
      </c>
      <c r="F449" s="79">
        <f>Table!A449*Table!$P$9/Table!$P$16</f>
        <v>181.19054621594904</v>
      </c>
      <c r="G449" s="79">
        <f>Table!A449*Table!$Q$9/Table!$P$16</f>
        <v>62.122472988325384</v>
      </c>
      <c r="H449" s="79">
        <f>ABS(Table!A449*Table!$R$9/Table!$P$16)</f>
        <v>78.457807974295136</v>
      </c>
      <c r="I449" s="79">
        <f>$F449*(Table!$P$10/Table!$P$9)/(Table!$P$12-Table!$P$14)</f>
        <v>388.65411028732103</v>
      </c>
      <c r="J449" s="79">
        <f>$H449*(Table!$R$10/Table!$R$9)/(Table!$P$12-Table!$P$13)</f>
        <v>644.15277483000921</v>
      </c>
    </row>
    <row r="450" spans="1:10" x14ac:dyDescent="0.2">
      <c r="A450" s="79">
        <v>1048.0577392578125</v>
      </c>
      <c r="B450" s="72">
        <v>0.74643655719430668</v>
      </c>
      <c r="C450" s="72">
        <f>1-Table!B450</f>
        <v>0.25356344280569332</v>
      </c>
      <c r="D450" s="106">
        <f>(2*Table!$P$16*0.147)/Table!A450</f>
        <v>0.10422162162715103</v>
      </c>
      <c r="E450" s="41">
        <f>(Table!A450/Table!$P$16*(Table!K$378/Table!K$379)^0.5)*0.217</f>
        <v>5.726284121554003</v>
      </c>
      <c r="F450" s="79">
        <f>Table!A450*Table!$P$9/Table!$P$16</f>
        <v>197.46382447995467</v>
      </c>
      <c r="G450" s="79">
        <f>Table!A450*Table!$Q$9/Table!$P$16</f>
        <v>67.701882678841599</v>
      </c>
      <c r="H450" s="79">
        <f>ABS(Table!A450*Table!$R$9/Table!$P$16)</f>
        <v>85.504344164036141</v>
      </c>
      <c r="I450" s="79">
        <f>$F450*(Table!$P$10/Table!$P$9)/(Table!$P$12-Table!$P$14)</f>
        <v>423.56032706982984</v>
      </c>
      <c r="J450" s="79">
        <f>$H450*(Table!$R$10/Table!$R$9)/(Table!$P$12-Table!$P$13)</f>
        <v>702.00610972115044</v>
      </c>
    </row>
    <row r="451" spans="1:10" x14ac:dyDescent="0.2">
      <c r="A451" s="79">
        <v>1148.8321533203125</v>
      </c>
      <c r="B451" s="72">
        <v>0.76201804123650996</v>
      </c>
      <c r="C451" s="72">
        <f>1-Table!B451</f>
        <v>0.23798195876349004</v>
      </c>
      <c r="D451" s="106">
        <f>(2*Table!$P$16*0.147)/Table!A451</f>
        <v>9.5079404618543889E-2</v>
      </c>
      <c r="E451" s="41">
        <f>(Table!A451/Table!$P$16*(Table!K$378/Table!K$379)^0.5)*0.217</f>
        <v>6.2768863503144647</v>
      </c>
      <c r="F451" s="79">
        <f>Table!A451*Table!$P$9/Table!$P$16</f>
        <v>216.45066124011214</v>
      </c>
      <c r="G451" s="79">
        <f>Table!A451*Table!$Q$9/Table!$P$16</f>
        <v>74.211655282324159</v>
      </c>
      <c r="H451" s="79">
        <f>ABS(Table!A451*Table!$R$9/Table!$P$16)</f>
        <v>93.725885649938434</v>
      </c>
      <c r="I451" s="79">
        <f>$F451*(Table!$P$10/Table!$P$9)/(Table!$P$12-Table!$P$14)</f>
        <v>464.28713264717328</v>
      </c>
      <c r="J451" s="79">
        <f>$H451*(Table!$R$10/Table!$R$9)/(Table!$P$12-Table!$P$13)</f>
        <v>769.50645032790146</v>
      </c>
    </row>
    <row r="452" spans="1:10" x14ac:dyDescent="0.2">
      <c r="A452" s="79">
        <v>1258.2447509765625</v>
      </c>
      <c r="B452" s="72">
        <v>0.7771372462432361</v>
      </c>
      <c r="C452" s="72">
        <f>1-Table!B452</f>
        <v>0.2228627537567639</v>
      </c>
      <c r="D452" s="106">
        <f>(2*Table!$P$16*0.147)/Table!A452</f>
        <v>8.681162950177862E-2</v>
      </c>
      <c r="E452" s="41">
        <f>(Table!A452/Table!$P$16*(Table!K$378/Table!K$379)^0.5)*0.217</f>
        <v>6.8746851138641132</v>
      </c>
      <c r="F452" s="79">
        <f>Table!A452*Table!$P$9/Table!$P$16</f>
        <v>237.06501212004491</v>
      </c>
      <c r="G452" s="79">
        <f>Table!A452*Table!$Q$9/Table!$P$16</f>
        <v>81.279432726872543</v>
      </c>
      <c r="H452" s="79">
        <f>ABS(Table!A452*Table!$R$9/Table!$P$16)</f>
        <v>102.65216142221237</v>
      </c>
      <c r="I452" s="79">
        <f>$F452*(Table!$P$10/Table!$P$9)/(Table!$P$12-Table!$P$14)</f>
        <v>508.50495950245585</v>
      </c>
      <c r="J452" s="79">
        <f>$H452*(Table!$R$10/Table!$R$9)/(Table!$P$12-Table!$P$13)</f>
        <v>842.79278671767122</v>
      </c>
    </row>
    <row r="453" spans="1:10" x14ac:dyDescent="0.2">
      <c r="A453" s="79">
        <v>1377.0615234375</v>
      </c>
      <c r="B453" s="72">
        <v>0.79179746526930406</v>
      </c>
      <c r="C453" s="72">
        <f>1-Table!B453</f>
        <v>0.20820253473069594</v>
      </c>
      <c r="D453" s="106">
        <f>(2*Table!$P$16*0.147)/Table!A453</f>
        <v>7.9321275981677389E-2</v>
      </c>
      <c r="E453" s="41">
        <f>(Table!A453/Table!$P$16*(Table!K$378/Table!K$379)^0.5)*0.217</f>
        <v>7.5238655664593823</v>
      </c>
      <c r="F453" s="79">
        <f>Table!A453*Table!$P$9/Table!$P$16</f>
        <v>259.4511969872222</v>
      </c>
      <c r="G453" s="79">
        <f>Table!A453*Table!$Q$9/Table!$P$16</f>
        <v>88.954696109904759</v>
      </c>
      <c r="H453" s="79">
        <f>ABS(Table!A453*Table!$R$9/Table!$P$16)</f>
        <v>112.34566381660753</v>
      </c>
      <c r="I453" s="79">
        <f>$F453*(Table!$P$10/Table!$P$9)/(Table!$P$12-Table!$P$14)</f>
        <v>556.52337406096581</v>
      </c>
      <c r="J453" s="79">
        <f>$H453*(Table!$R$10/Table!$R$9)/(Table!$P$12-Table!$P$13)</f>
        <v>922.37819225457713</v>
      </c>
    </row>
    <row r="454" spans="1:10" x14ac:dyDescent="0.2">
      <c r="A454" s="79">
        <v>1508.364013671875</v>
      </c>
      <c r="B454" s="72">
        <v>0.80569356385519442</v>
      </c>
      <c r="C454" s="72">
        <f>1-Table!B454</f>
        <v>0.19430643614480558</v>
      </c>
      <c r="D454" s="106">
        <f>(2*Table!$P$16*0.147)/Table!A454</f>
        <v>7.2416390310473602E-2</v>
      </c>
      <c r="E454" s="41">
        <f>(Table!A454/Table!$P$16*(Table!K$378/Table!K$379)^0.5)*0.217</f>
        <v>8.2412643669129206</v>
      </c>
      <c r="F454" s="79">
        <f>Table!A454*Table!$P$9/Table!$P$16</f>
        <v>284.18980719373837</v>
      </c>
      <c r="G454" s="79">
        <f>Table!A454*Table!$Q$9/Table!$P$16</f>
        <v>97.436505323567445</v>
      </c>
      <c r="H454" s="79">
        <f>ABS(Table!A454*Table!$R$9/Table!$P$16)</f>
        <v>123.05779626318953</v>
      </c>
      <c r="I454" s="79">
        <f>$F454*(Table!$P$10/Table!$P$9)/(Table!$P$12-Table!$P$14)</f>
        <v>609.58774601831499</v>
      </c>
      <c r="J454" s="79">
        <f>$H454*(Table!$R$10/Table!$R$9)/(Table!$P$12-Table!$P$13)</f>
        <v>1010.3267345089449</v>
      </c>
    </row>
    <row r="455" spans="1:10" x14ac:dyDescent="0.2">
      <c r="A455" s="79">
        <v>1647.9024658203125</v>
      </c>
      <c r="B455" s="72">
        <v>0.81846534766481593</v>
      </c>
      <c r="C455" s="72">
        <f>1-Table!B455</f>
        <v>0.18153465233518407</v>
      </c>
      <c r="D455" s="106">
        <f>(2*Table!$P$16*0.147)/Table!A455</f>
        <v>6.6284430911365322E-2</v>
      </c>
      <c r="E455" s="41">
        <f>(Table!A455/Table!$P$16*(Table!K$378/Table!K$379)^0.5)*0.217</f>
        <v>9.003662079322984</v>
      </c>
      <c r="F455" s="79">
        <f>Table!A455*Table!$P$9/Table!$P$16</f>
        <v>310.48014921511975</v>
      </c>
      <c r="G455" s="79">
        <f>Table!A455*Table!$Q$9/Table!$P$16</f>
        <v>106.45033687375533</v>
      </c>
      <c r="H455" s="79">
        <f>ABS(Table!A455*Table!$R$9/Table!$P$16)</f>
        <v>134.44184829553842</v>
      </c>
      <c r="I455" s="79">
        <f>$F455*(Table!$P$10/Table!$P$9)/(Table!$P$12-Table!$P$14)</f>
        <v>665.98058604701805</v>
      </c>
      <c r="J455" s="79">
        <f>$H455*(Table!$R$10/Table!$R$9)/(Table!$P$12-Table!$P$13)</f>
        <v>1103.7918579272446</v>
      </c>
    </row>
    <row r="456" spans="1:10" x14ac:dyDescent="0.2">
      <c r="A456" s="79">
        <v>1808.3631591796875</v>
      </c>
      <c r="B456" s="72">
        <v>0.83144940178806381</v>
      </c>
      <c r="C456" s="72">
        <f>1-Table!B456</f>
        <v>0.16855059821193619</v>
      </c>
      <c r="D456" s="106">
        <f>(2*Table!$P$16*0.147)/Table!A456</f>
        <v>6.040284363782563E-2</v>
      </c>
      <c r="E456" s="41">
        <f>(Table!A456/Table!$P$16*(Table!K$378/Table!K$379)^0.5)*0.217</f>
        <v>9.8803728616583353</v>
      </c>
      <c r="F456" s="79">
        <f>Table!A456*Table!$P$9/Table!$P$16</f>
        <v>340.71243604684093</v>
      </c>
      <c r="G456" s="79">
        <f>Table!A456*Table!$Q$9/Table!$P$16</f>
        <v>116.81569235891689</v>
      </c>
      <c r="H456" s="79">
        <f>ABS(Table!A456*Table!$R$9/Table!$P$16)</f>
        <v>147.53281250092257</v>
      </c>
      <c r="I456" s="79">
        <f>$F456*(Table!$P$10/Table!$P$9)/(Table!$P$12-Table!$P$14)</f>
        <v>730.82890614938003</v>
      </c>
      <c r="J456" s="79">
        <f>$H456*(Table!$R$10/Table!$R$9)/(Table!$P$12-Table!$P$13)</f>
        <v>1211.2710385954233</v>
      </c>
    </row>
    <row r="457" spans="1:10" x14ac:dyDescent="0.2">
      <c r="A457" s="79">
        <v>1977.573974609375</v>
      </c>
      <c r="B457" s="72">
        <v>0.84304549916624172</v>
      </c>
      <c r="C457" s="72">
        <f>1-Table!B457</f>
        <v>0.15695450083375828</v>
      </c>
      <c r="D457" s="106">
        <f>(2*Table!$P$16*0.147)/Table!A457</f>
        <v>5.5234483537290185E-2</v>
      </c>
      <c r="E457" s="41">
        <f>(Table!A457/Table!$P$16*(Table!K$378/Table!K$379)^0.5)*0.217</f>
        <v>10.804891778217637</v>
      </c>
      <c r="F457" s="79">
        <f>Table!A457*Table!$P$9/Table!$P$16</f>
        <v>372.59332724829267</v>
      </c>
      <c r="G457" s="79">
        <f>Table!A457*Table!$Q$9/Table!$P$16</f>
        <v>127.74628362798606</v>
      </c>
      <c r="H457" s="79">
        <f>ABS(Table!A457*Table!$R$9/Table!$P$16)</f>
        <v>161.33764333879509</v>
      </c>
      <c r="I457" s="79">
        <f>$F457*(Table!$P$10/Table!$P$9)/(Table!$P$12-Table!$P$14)</f>
        <v>799.213486161074</v>
      </c>
      <c r="J457" s="79">
        <f>$H457*(Table!$R$10/Table!$R$9)/(Table!$P$12-Table!$P$13)</f>
        <v>1324.6111932577589</v>
      </c>
    </row>
    <row r="458" spans="1:10" x14ac:dyDescent="0.2">
      <c r="A458" s="79">
        <v>2158.742919921875</v>
      </c>
      <c r="B458" s="72">
        <v>0.85366810367885637</v>
      </c>
      <c r="C458" s="72">
        <f>1-Table!B458</f>
        <v>0.14633189632114363</v>
      </c>
      <c r="D458" s="106">
        <f>(2*Table!$P$16*0.147)/Table!A458</f>
        <v>5.0599020446718178E-2</v>
      </c>
      <c r="E458" s="41">
        <f>(Table!A458/Table!$P$16*(Table!K$378/Table!K$379)^0.5)*0.217</f>
        <v>11.794746455113886</v>
      </c>
      <c r="F458" s="79">
        <f>Table!A458*Table!$P$9/Table!$P$16</f>
        <v>406.72724132419063</v>
      </c>
      <c r="G458" s="79">
        <f>Table!A458*Table!$Q$9/Table!$P$16</f>
        <v>139.44933988257964</v>
      </c>
      <c r="H458" s="79">
        <f>ABS(Table!A458*Table!$R$9/Table!$P$16)</f>
        <v>176.1180616989565</v>
      </c>
      <c r="I458" s="79">
        <f>$F458*(Table!$P$10/Table!$P$9)/(Table!$P$12-Table!$P$14)</f>
        <v>872.43080507119407</v>
      </c>
      <c r="J458" s="79">
        <f>$H458*(Table!$R$10/Table!$R$9)/(Table!$P$12-Table!$P$13)</f>
        <v>1445.9610976925817</v>
      </c>
    </row>
    <row r="459" spans="1:10" x14ac:dyDescent="0.2">
      <c r="A459" s="79">
        <v>2368.0859375</v>
      </c>
      <c r="B459" s="72">
        <v>0.86427233294558159</v>
      </c>
      <c r="C459" s="72">
        <f>1-Table!B459</f>
        <v>0.13572766705441841</v>
      </c>
      <c r="D459" s="106">
        <f>(2*Table!$P$16*0.147)/Table!A459</f>
        <v>4.6125976855236082E-2</v>
      </c>
      <c r="E459" s="41">
        <f>(Table!A459/Table!$P$16*(Table!K$378/Table!K$379)^0.5)*0.217</f>
        <v>12.938536107738104</v>
      </c>
      <c r="F459" s="79">
        <f>Table!A459*Table!$P$9/Table!$P$16</f>
        <v>446.16941261947102</v>
      </c>
      <c r="G459" s="79">
        <f>Table!A459*Table!$Q$9/Table!$P$16</f>
        <v>152.97237004096149</v>
      </c>
      <c r="H459" s="79">
        <f>ABS(Table!A459*Table!$R$9/Table!$P$16)</f>
        <v>193.19702286002158</v>
      </c>
      <c r="I459" s="79">
        <f>$F459*(Table!$P$10/Table!$P$9)/(Table!$P$12-Table!$P$14)</f>
        <v>957.03434710311262</v>
      </c>
      <c r="J459" s="79">
        <f>$H459*(Table!$R$10/Table!$R$9)/(Table!$P$12-Table!$P$13)</f>
        <v>1586.1824536947581</v>
      </c>
    </row>
    <row r="460" spans="1:10" x14ac:dyDescent="0.2">
      <c r="A460" s="79">
        <v>2587.8798828125</v>
      </c>
      <c r="B460" s="72">
        <v>0.87395700958467715</v>
      </c>
      <c r="C460" s="72">
        <f>1-Table!B460</f>
        <v>0.12604299041532285</v>
      </c>
      <c r="D460" s="106">
        <f>(2*Table!$P$16*0.147)/Table!A460</f>
        <v>4.2208403052163272E-2</v>
      </c>
      <c r="E460" s="41">
        <f>(Table!A460/Table!$P$16*(Table!K$378/Table!K$379)^0.5)*0.217</f>
        <v>14.139426604427689</v>
      </c>
      <c r="F460" s="79">
        <f>Table!A460*Table!$P$9/Table!$P$16</f>
        <v>487.58063588821869</v>
      </c>
      <c r="G460" s="79">
        <f>Table!A460*Table!$Q$9/Table!$P$16</f>
        <v>167.17050373310354</v>
      </c>
      <c r="H460" s="79">
        <f>ABS(Table!A460*Table!$R$9/Table!$P$16)</f>
        <v>211.12860853628399</v>
      </c>
      <c r="I460" s="79">
        <f>$F460*(Table!$P$10/Table!$P$9)/(Table!$P$12-Table!$P$14)</f>
        <v>1045.861509841739</v>
      </c>
      <c r="J460" s="79">
        <f>$H460*(Table!$R$10/Table!$R$9)/(Table!$P$12-Table!$P$13)</f>
        <v>1733.4040109711327</v>
      </c>
    </row>
    <row r="461" spans="1:10" x14ac:dyDescent="0.2">
      <c r="A461" s="79">
        <v>2827.276611328125</v>
      </c>
      <c r="B461" s="72">
        <v>0.88320331476628078</v>
      </c>
      <c r="C461" s="72">
        <f>1-Table!B461</f>
        <v>0.11679668523371922</v>
      </c>
      <c r="D461" s="106">
        <f>(2*Table!$P$16*0.147)/Table!A461</f>
        <v>3.8634450094723369E-2</v>
      </c>
      <c r="E461" s="41">
        <f>(Table!A461/Table!$P$16*(Table!K$378/Table!K$379)^0.5)*0.217</f>
        <v>15.447421034411839</v>
      </c>
      <c r="F461" s="79">
        <f>Table!A461*Table!$P$9/Table!$P$16</f>
        <v>532.68520580834615</v>
      </c>
      <c r="G461" s="79">
        <f>Table!A461*Table!$Q$9/Table!$P$16</f>
        <v>182.6349277057187</v>
      </c>
      <c r="H461" s="79">
        <f>ABS(Table!A461*Table!$R$9/Table!$P$16)</f>
        <v>230.6594602250849</v>
      </c>
      <c r="I461" s="79">
        <f>$F461*(Table!$P$10/Table!$P$9)/(Table!$P$12-Table!$P$14)</f>
        <v>1142.6109090698117</v>
      </c>
      <c r="J461" s="79">
        <f>$H461*(Table!$R$10/Table!$R$9)/(Table!$P$12-Table!$P$13)</f>
        <v>1893.7558310762302</v>
      </c>
    </row>
    <row r="462" spans="1:10" x14ac:dyDescent="0.2">
      <c r="A462" s="79">
        <v>3099.2099609375</v>
      </c>
      <c r="B462" s="72">
        <v>0.89218512178483045</v>
      </c>
      <c r="C462" s="72">
        <f>1-Table!B462</f>
        <v>0.10781487821516955</v>
      </c>
      <c r="D462" s="106">
        <f>(2*Table!$P$16*0.147)/Table!A462</f>
        <v>3.5244555393495601E-2</v>
      </c>
      <c r="E462" s="41">
        <f>(Table!A462/Table!$P$16*(Table!K$378/Table!K$379)^0.5)*0.217</f>
        <v>16.933186144158434</v>
      </c>
      <c r="F462" s="79">
        <f>Table!A462*Table!$P$9/Table!$P$16</f>
        <v>583.91997771655952</v>
      </c>
      <c r="G462" s="79">
        <f>Table!A462*Table!$Q$9/Table!$P$16</f>
        <v>200.20113521710613</v>
      </c>
      <c r="H462" s="79">
        <f>ABS(Table!A462*Table!$R$9/Table!$P$16)</f>
        <v>252.84476723989195</v>
      </c>
      <c r="I462" s="79">
        <f>$F462*(Table!$P$10/Table!$P$9)/(Table!$P$12-Table!$P$14)</f>
        <v>1252.5096047116249</v>
      </c>
      <c r="J462" s="79">
        <f>$H462*(Table!$R$10/Table!$R$9)/(Table!$P$12-Table!$P$13)</f>
        <v>2075.9012088661075</v>
      </c>
    </row>
    <row r="463" spans="1:10" x14ac:dyDescent="0.2">
      <c r="A463" s="79">
        <v>3388.435791015625</v>
      </c>
      <c r="B463" s="72">
        <v>0.90034623368141375</v>
      </c>
      <c r="C463" s="72">
        <f>1-Table!B463</f>
        <v>9.9653766318586245E-2</v>
      </c>
      <c r="D463" s="106">
        <f>(2*Table!$P$16*0.147)/Table!A463</f>
        <v>3.2236195070881116E-2</v>
      </c>
      <c r="E463" s="41">
        <f>(Table!A463/Table!$P$16*(Table!K$378/Table!K$379)^0.5)*0.217</f>
        <v>18.513432361788091</v>
      </c>
      <c r="F463" s="79">
        <f>Table!A463*Table!$P$9/Table!$P$16</f>
        <v>638.41281375635629</v>
      </c>
      <c r="G463" s="79">
        <f>Table!A463*Table!$Q$9/Table!$P$16</f>
        <v>218.8843932878936</v>
      </c>
      <c r="H463" s="79">
        <f>ABS(Table!A463*Table!$R$9/Table!$P$16)</f>
        <v>276.4408574072541</v>
      </c>
      <c r="I463" s="79">
        <f>$F463*(Table!$P$10/Table!$P$9)/(Table!$P$12-Table!$P$14)</f>
        <v>1369.3968549042395</v>
      </c>
      <c r="J463" s="79">
        <f>$H463*(Table!$R$10/Table!$R$9)/(Table!$P$12-Table!$P$13)</f>
        <v>2269.6293711597214</v>
      </c>
    </row>
    <row r="464" spans="1:10" x14ac:dyDescent="0.2">
      <c r="A464" s="79">
        <v>3708.822265625</v>
      </c>
      <c r="B464" s="72">
        <v>0.90827215560283125</v>
      </c>
      <c r="C464" s="72">
        <f>1-Table!B464</f>
        <v>9.1727844397168745E-2</v>
      </c>
      <c r="D464" s="106">
        <f>(2*Table!$P$16*0.147)/Table!A464</f>
        <v>2.9451472548773613E-2</v>
      </c>
      <c r="E464" s="41">
        <f>(Table!A464/Table!$P$16*(Table!K$378/Table!K$379)^0.5)*0.217</f>
        <v>20.26393132152625</v>
      </c>
      <c r="F464" s="79">
        <f>Table!A464*Table!$P$9/Table!$P$16</f>
        <v>698.77660500398201</v>
      </c>
      <c r="G464" s="79">
        <f>Table!A464*Table!$Q$9/Table!$P$16</f>
        <v>239.58055028707955</v>
      </c>
      <c r="H464" s="79">
        <f>ABS(Table!A464*Table!$R$9/Table!$P$16)</f>
        <v>302.57914575184634</v>
      </c>
      <c r="I464" s="79">
        <f>$F464*(Table!$P$10/Table!$P$9)/(Table!$P$12-Table!$P$14)</f>
        <v>1498.8773166108583</v>
      </c>
      <c r="J464" s="79">
        <f>$H464*(Table!$R$10/Table!$R$9)/(Table!$P$12-Table!$P$13)</f>
        <v>2484.2294396703305</v>
      </c>
    </row>
    <row r="465" spans="1:10" x14ac:dyDescent="0.2">
      <c r="A465" s="79">
        <v>4054.741455078125</v>
      </c>
      <c r="B465" s="72">
        <v>0.91543995044384174</v>
      </c>
      <c r="C465" s="72">
        <f>1-Table!B465</f>
        <v>8.4560049556158257E-2</v>
      </c>
      <c r="D465" s="106">
        <f>(2*Table!$P$16*0.147)/Table!A465</f>
        <v>2.6938900631391909E-2</v>
      </c>
      <c r="E465" s="41">
        <f>(Table!A465/Table!$P$16*(Table!K$378/Table!K$379)^0.5)*0.217</f>
        <v>22.153933644593867</v>
      </c>
      <c r="F465" s="79">
        <f>Table!A465*Table!$P$9/Table!$P$16</f>
        <v>763.95099716942855</v>
      </c>
      <c r="G465" s="79">
        <f>Table!A465*Table!$Q$9/Table!$P$16</f>
        <v>261.92605617237552</v>
      </c>
      <c r="H465" s="79">
        <f>ABS(Table!A465*Table!$R$9/Table!$P$16)</f>
        <v>330.80048539758945</v>
      </c>
      <c r="I465" s="79">
        <f>$F465*(Table!$P$10/Table!$P$9)/(Table!$P$12-Table!$P$14)</f>
        <v>1638.6765276049521</v>
      </c>
      <c r="J465" s="79">
        <f>$H465*(Table!$R$10/Table!$R$9)/(Table!$P$12-Table!$P$13)</f>
        <v>2715.931735612392</v>
      </c>
    </row>
    <row r="466" spans="1:10" x14ac:dyDescent="0.2">
      <c r="A466" s="79">
        <v>4434.595703125</v>
      </c>
      <c r="B466" s="72">
        <v>0.92208454473522528</v>
      </c>
      <c r="C466" s="72">
        <f>1-Table!B466</f>
        <v>7.7915455264774724E-2</v>
      </c>
      <c r="D466" s="106">
        <f>(2*Table!$P$16*0.147)/Table!A466</f>
        <v>2.4631394710314166E-2</v>
      </c>
      <c r="E466" s="41">
        <f>(Table!A466/Table!$P$16*(Table!K$378/Table!K$379)^0.5)*0.217</f>
        <v>24.229347305138944</v>
      </c>
      <c r="F466" s="79">
        <f>Table!A466*Table!$P$9/Table!$P$16</f>
        <v>835.51906995271838</v>
      </c>
      <c r="G466" s="79">
        <f>Table!A466*Table!$Q$9/Table!$P$16</f>
        <v>286.46368112664629</v>
      </c>
      <c r="H466" s="79">
        <f>ABS(Table!A466*Table!$R$9/Table!$P$16)</f>
        <v>361.79036996270077</v>
      </c>
      <c r="I466" s="79">
        <f>$F466*(Table!$P$10/Table!$P$9)/(Table!$P$12-Table!$P$14)</f>
        <v>1792.1901972387786</v>
      </c>
      <c r="J466" s="79">
        <f>$H466*(Table!$R$10/Table!$R$9)/(Table!$P$12-Table!$P$13)</f>
        <v>2970.3642854080517</v>
      </c>
    </row>
    <row r="467" spans="1:10" x14ac:dyDescent="0.2">
      <c r="A467" s="79">
        <v>4844.31884765625</v>
      </c>
      <c r="B467" s="72">
        <v>0.92844573872889435</v>
      </c>
      <c r="C467" s="72">
        <f>1-Table!B467</f>
        <v>7.1554261271105646E-2</v>
      </c>
      <c r="D467" s="106">
        <f>(2*Table!$P$16*0.147)/Table!A467</f>
        <v>2.2548118854146482E-2</v>
      </c>
      <c r="E467" s="41">
        <f>(Table!A467/Table!$P$16*(Table!K$378/Table!K$379)^0.5)*0.217</f>
        <v>26.46795597036758</v>
      </c>
      <c r="F467" s="79">
        <f>Table!A467*Table!$P$9/Table!$P$16</f>
        <v>912.71472059920609</v>
      </c>
      <c r="G467" s="79">
        <f>Table!A467*Table!$Q$9/Table!$P$16</f>
        <v>312.93076134829926</v>
      </c>
      <c r="H467" s="79">
        <f>ABS(Table!A467*Table!$R$9/Table!$P$16)</f>
        <v>395.21706722346437</v>
      </c>
      <c r="I467" s="79">
        <f>$F467*(Table!$P$10/Table!$P$9)/(Table!$P$12-Table!$P$14)</f>
        <v>1957.7750334603309</v>
      </c>
      <c r="J467" s="79">
        <f>$H467*(Table!$R$10/Table!$R$9)/(Table!$P$12-Table!$P$13)</f>
        <v>3244.8035075818084</v>
      </c>
    </row>
    <row r="468" spans="1:10" x14ac:dyDescent="0.2">
      <c r="A468" s="79">
        <v>5305.80908203125</v>
      </c>
      <c r="B468" s="72">
        <v>0.93486897387535139</v>
      </c>
      <c r="C468" s="72">
        <f>1-Table!B468</f>
        <v>6.5131026124648606E-2</v>
      </c>
      <c r="D468" s="106">
        <f>(2*Table!$P$16*0.147)/Table!A468</f>
        <v>2.0586921891753759E-2</v>
      </c>
      <c r="E468" s="41">
        <f>(Table!A468/Table!$P$16*(Table!K$378/Table!K$379)^0.5)*0.217</f>
        <v>28.989405030249706</v>
      </c>
      <c r="F468" s="79">
        <f>Table!A468*Table!$P$9/Table!$P$16</f>
        <v>999.6637723798558</v>
      </c>
      <c r="G468" s="79">
        <f>Table!A468*Table!$Q$9/Table!$P$16</f>
        <v>342.74186481595058</v>
      </c>
      <c r="H468" s="79">
        <f>ABS(Table!A468*Table!$R$9/Table!$P$16)</f>
        <v>432.86711106196992</v>
      </c>
      <c r="I468" s="79">
        <f>$F468*(Table!$P$10/Table!$P$9)/(Table!$P$12-Table!$P$14)</f>
        <v>2144.2809360357269</v>
      </c>
      <c r="J468" s="79">
        <f>$H468*(Table!$R$10/Table!$R$9)/(Table!$P$12-Table!$P$13)</f>
        <v>3553.9171679964684</v>
      </c>
    </row>
    <row r="469" spans="1:10" x14ac:dyDescent="0.2">
      <c r="A469" s="79">
        <v>5804.2744140625</v>
      </c>
      <c r="B469" s="72">
        <v>0.94052071213883659</v>
      </c>
      <c r="C469" s="72">
        <f>1-Table!B469</f>
        <v>5.947928786116341E-2</v>
      </c>
      <c r="D469" s="106">
        <f>(2*Table!$P$16*0.147)/Table!A469</f>
        <v>1.8818937450595676E-2</v>
      </c>
      <c r="E469" s="41">
        <f>(Table!A469/Table!$P$16*(Table!K$378/Table!K$379)^0.5)*0.217</f>
        <v>31.712875321091712</v>
      </c>
      <c r="F469" s="79">
        <f>Table!A469*Table!$P$9/Table!$P$16</f>
        <v>1093.5792764085402</v>
      </c>
      <c r="G469" s="79">
        <f>Table!A469*Table!$Q$9/Table!$P$16</f>
        <v>374.9414661972138</v>
      </c>
      <c r="H469" s="79">
        <f>ABS(Table!A469*Table!$R$9/Table!$P$16)</f>
        <v>473.53371721100024</v>
      </c>
      <c r="I469" s="79">
        <f>$F469*(Table!$P$10/Table!$P$9)/(Table!$P$12-Table!$P$14)</f>
        <v>2345.7298936262127</v>
      </c>
      <c r="J469" s="79">
        <f>$H469*(Table!$R$10/Table!$R$9)/(Table!$P$12-Table!$P$13)</f>
        <v>3887.7973498440074</v>
      </c>
    </row>
    <row r="470" spans="1:10" x14ac:dyDescent="0.2">
      <c r="A470" s="79">
        <v>6355.3916015625</v>
      </c>
      <c r="B470" s="72">
        <v>0.94632011098040136</v>
      </c>
      <c r="C470" s="72">
        <f>1-Table!B470</f>
        <v>5.3679889019598637E-2</v>
      </c>
      <c r="D470" s="106">
        <f>(2*Table!$P$16*0.147)/Table!A470</f>
        <v>1.7187025441119996E-2</v>
      </c>
      <c r="E470" s="41">
        <f>(Table!A470/Table!$P$16*(Table!K$378/Table!K$379)^0.5)*0.217</f>
        <v>34.724020109862209</v>
      </c>
      <c r="F470" s="79">
        <f>Table!A470*Table!$P$9/Table!$P$16</f>
        <v>1197.414879643007</v>
      </c>
      <c r="G470" s="79">
        <f>Table!A470*Table!$Q$9/Table!$P$16</f>
        <v>410.54224444903093</v>
      </c>
      <c r="H470" s="79">
        <f>ABS(Table!A470*Table!$R$9/Table!$P$16)</f>
        <v>518.495852320165</v>
      </c>
      <c r="I470" s="79">
        <f>$F470*(Table!$P$10/Table!$P$9)/(Table!$P$12-Table!$P$14)</f>
        <v>2568.4574852917358</v>
      </c>
      <c r="J470" s="79">
        <f>$H470*(Table!$R$10/Table!$R$9)/(Table!$P$12-Table!$P$13)</f>
        <v>4256.9446003297608</v>
      </c>
    </row>
    <row r="471" spans="1:10" x14ac:dyDescent="0.2">
      <c r="A471" s="79">
        <v>6946.6513671875</v>
      </c>
      <c r="B471" s="72">
        <v>0.95136131688046244</v>
      </c>
      <c r="C471" s="72">
        <f>1-Table!B471</f>
        <v>4.8638683119537562E-2</v>
      </c>
      <c r="D471" s="106">
        <f>(2*Table!$P$16*0.147)/Table!A471</f>
        <v>1.5724162818978385E-2</v>
      </c>
      <c r="E471" s="41">
        <f>(Table!A471/Table!$P$16*(Table!K$378/Table!K$379)^0.5)*0.217</f>
        <v>37.954492326030177</v>
      </c>
      <c r="F471" s="79">
        <f>Table!A471*Table!$P$9/Table!$P$16</f>
        <v>1308.8137179017779</v>
      </c>
      <c r="G471" s="79">
        <f>Table!A471*Table!$Q$9/Table!$P$16</f>
        <v>448.73613185203811</v>
      </c>
      <c r="H471" s="79">
        <f>ABS(Table!A471*Table!$R$9/Table!$P$16)</f>
        <v>566.73296426224977</v>
      </c>
      <c r="I471" s="79">
        <f>$F471*(Table!$P$10/Table!$P$9)/(Table!$P$12-Table!$P$14)</f>
        <v>2807.4082323075463</v>
      </c>
      <c r="J471" s="79">
        <f>$H471*(Table!$R$10/Table!$R$9)/(Table!$P$12-Table!$P$13)</f>
        <v>4652.9800021531173</v>
      </c>
    </row>
    <row r="472" spans="1:10" x14ac:dyDescent="0.2">
      <c r="A472" s="79">
        <v>7604.61376953125</v>
      </c>
      <c r="B472" s="72">
        <v>0.95655545224631333</v>
      </c>
      <c r="C472" s="72">
        <f>1-Table!B472</f>
        <v>4.3444547753686669E-2</v>
      </c>
      <c r="D472" s="106">
        <f>(2*Table!$P$16*0.147)/Table!A472</f>
        <v>1.436368505419415E-2</v>
      </c>
      <c r="E472" s="41">
        <f>(Table!A472/Table!$P$16*(Table!K$378/Table!K$379)^0.5)*0.217</f>
        <v>41.549408441805106</v>
      </c>
      <c r="F472" s="79">
        <f>Table!A472*Table!$P$9/Table!$P$16</f>
        <v>1432.7799532189481</v>
      </c>
      <c r="G472" s="79">
        <f>Table!A472*Table!$Q$9/Table!$P$16</f>
        <v>491.23884110363934</v>
      </c>
      <c r="H472" s="79">
        <f>ABS(Table!A472*Table!$R$9/Table!$P$16)</f>
        <v>620.41191876034441</v>
      </c>
      <c r="I472" s="79">
        <f>$F472*(Table!$P$10/Table!$P$9)/(Table!$P$12-Table!$P$14)</f>
        <v>3073.316072970717</v>
      </c>
      <c r="J472" s="79">
        <f>$H472*(Table!$R$10/Table!$R$9)/(Table!$P$12-Table!$P$13)</f>
        <v>5093.6939142885403</v>
      </c>
    </row>
    <row r="473" spans="1:10" x14ac:dyDescent="0.2">
      <c r="A473" s="79">
        <v>8315.400390625</v>
      </c>
      <c r="B473" s="72">
        <v>0.96123857136536717</v>
      </c>
      <c r="C473" s="72">
        <f>1-Table!B473</f>
        <v>3.8761428634632833E-2</v>
      </c>
      <c r="D473" s="106">
        <f>(2*Table!$P$16*0.147)/Table!A473</f>
        <v>1.3135901100743643E-2</v>
      </c>
      <c r="E473" s="41">
        <f>(Table!A473/Table!$P$16*(Table!K$378/Table!K$379)^0.5)*0.217</f>
        <v>45.432940798585825</v>
      </c>
      <c r="F473" s="79">
        <f>Table!A473*Table!$P$9/Table!$P$16</f>
        <v>1566.698762586979</v>
      </c>
      <c r="G473" s="79">
        <f>Table!A473*Table!$Q$9/Table!$P$16</f>
        <v>537.15386145839273</v>
      </c>
      <c r="H473" s="79">
        <f>ABS(Table!A473*Table!$R$9/Table!$P$16)</f>
        <v>678.40046423898445</v>
      </c>
      <c r="I473" s="79">
        <f>$F473*(Table!$P$10/Table!$P$9)/(Table!$P$12-Table!$P$14)</f>
        <v>3360.5722063212766</v>
      </c>
      <c r="J473" s="79">
        <f>$H473*(Table!$R$10/Table!$R$9)/(Table!$P$12-Table!$P$13)</f>
        <v>5569.7903467896904</v>
      </c>
    </row>
    <row r="474" spans="1:10" x14ac:dyDescent="0.2">
      <c r="A474" s="79">
        <v>9094.6044921875</v>
      </c>
      <c r="B474" s="72">
        <v>0.9657325374156237</v>
      </c>
      <c r="C474" s="72">
        <f>1-Table!B474</f>
        <v>3.4267462584376296E-2</v>
      </c>
      <c r="D474" s="106">
        <f>(2*Table!$P$16*0.147)/Table!A474</f>
        <v>1.2010448309012963E-2</v>
      </c>
      <c r="E474" s="41">
        <f>(Table!A474/Table!$P$16*(Table!K$378/Table!K$379)^0.5)*0.217</f>
        <v>49.69028646485306</v>
      </c>
      <c r="F474" s="79">
        <f>Table!A474*Table!$P$9/Table!$P$16</f>
        <v>1713.5080615230836</v>
      </c>
      <c r="G474" s="79">
        <f>Table!A474*Table!$Q$9/Table!$P$16</f>
        <v>587.48847823648578</v>
      </c>
      <c r="H474" s="79">
        <f>ABS(Table!A474*Table!$R$9/Table!$P$16)</f>
        <v>741.97075543420965</v>
      </c>
      <c r="I474" s="79">
        <f>$F474*(Table!$P$10/Table!$P$9)/(Table!$P$12-Table!$P$14)</f>
        <v>3675.4784674454822</v>
      </c>
      <c r="J474" s="79">
        <f>$H474*(Table!$R$10/Table!$R$9)/(Table!$P$12-Table!$P$13)</f>
        <v>6091.7139198210962</v>
      </c>
    </row>
    <row r="475" spans="1:10" x14ac:dyDescent="0.2">
      <c r="A475" s="79">
        <v>9955.0146484375</v>
      </c>
      <c r="B475" s="72">
        <v>0.97008095044288456</v>
      </c>
      <c r="C475" s="72">
        <f>1-Table!B475</f>
        <v>2.991904955711544E-2</v>
      </c>
      <c r="D475" s="106">
        <f>(2*Table!$P$16*0.147)/Table!A475</f>
        <v>1.0972387384832166E-2</v>
      </c>
      <c r="E475" s="41">
        <f>(Table!A475/Table!$P$16*(Table!K$378/Table!K$379)^0.5)*0.217</f>
        <v>54.391318508418927</v>
      </c>
      <c r="F475" s="79">
        <f>Table!A475*Table!$P$9/Table!$P$16</f>
        <v>1875.6173363373089</v>
      </c>
      <c r="G475" s="79">
        <f>Table!A475*Table!$Q$9/Table!$P$16</f>
        <v>643.06880102993443</v>
      </c>
      <c r="H475" s="79">
        <f>ABS(Table!A475*Table!$R$9/Table!$P$16)</f>
        <v>812.16613052330558</v>
      </c>
      <c r="I475" s="79">
        <f>$F475*(Table!$P$10/Table!$P$9)/(Table!$P$12-Table!$P$14)</f>
        <v>4023.2032096467374</v>
      </c>
      <c r="J475" s="79">
        <f>$H475*(Table!$R$10/Table!$R$9)/(Table!$P$12-Table!$P$13)</f>
        <v>6668.0306282701595</v>
      </c>
    </row>
    <row r="476" spans="1:10" x14ac:dyDescent="0.2">
      <c r="A476" s="79">
        <v>10894.6474609375</v>
      </c>
      <c r="B476" s="72">
        <v>0.97403465791955235</v>
      </c>
      <c r="C476" s="72">
        <f>1-Table!B476</f>
        <v>2.5965342080447651E-2</v>
      </c>
      <c r="D476" s="106">
        <f>(2*Table!$P$16*0.147)/Table!A476</f>
        <v>1.0026049721753513E-2</v>
      </c>
      <c r="E476" s="41">
        <f>(Table!A476/Table!$P$16*(Table!K$378/Table!K$379)^0.5)*0.217</f>
        <v>59.525200214325878</v>
      </c>
      <c r="F476" s="79">
        <f>Table!A476*Table!$P$9/Table!$P$16</f>
        <v>2052.6528963194332</v>
      </c>
      <c r="G476" s="79">
        <f>Table!A476*Table!$Q$9/Table!$P$16</f>
        <v>703.76670730951992</v>
      </c>
      <c r="H476" s="79">
        <f>ABS(Table!A476*Table!$R$9/Table!$P$16)</f>
        <v>888.82477668216734</v>
      </c>
      <c r="I476" s="79">
        <f>$F476*(Table!$P$10/Table!$P$9)/(Table!$P$12-Table!$P$14)</f>
        <v>4402.9448655500501</v>
      </c>
      <c r="J476" s="79">
        <f>$H476*(Table!$R$10/Table!$R$9)/(Table!$P$12-Table!$P$13)</f>
        <v>7297.4119596237042</v>
      </c>
    </row>
    <row r="477" spans="1:10" x14ac:dyDescent="0.2">
      <c r="A477" s="79">
        <v>11895.57421875</v>
      </c>
      <c r="B477" s="72">
        <v>0.97767743516021932</v>
      </c>
      <c r="C477" s="72">
        <f>1-Table!B477</f>
        <v>2.2322564839780679E-2</v>
      </c>
      <c r="D477" s="106">
        <f>(2*Table!$P$16*0.147)/Table!A477</f>
        <v>9.1824299639242709E-3</v>
      </c>
      <c r="E477" s="41">
        <f>(Table!A477/Table!$P$16*(Table!K$378/Table!K$379)^0.5)*0.217</f>
        <v>64.993974295569828</v>
      </c>
      <c r="F477" s="79">
        <f>Table!A477*Table!$P$9/Table!$P$16</f>
        <v>2241.2368056009414</v>
      </c>
      <c r="G477" s="79">
        <f>Table!A477*Table!$Q$9/Table!$P$16</f>
        <v>768.42404763460843</v>
      </c>
      <c r="H477" s="79">
        <f>ABS(Table!A477*Table!$R$9/Table!$P$16)</f>
        <v>970.48400477355028</v>
      </c>
      <c r="I477" s="79">
        <f>$F477*(Table!$P$10/Table!$P$9)/(Table!$P$12-Table!$P$14)</f>
        <v>4807.4577554717753</v>
      </c>
      <c r="J477" s="79">
        <f>$H477*(Table!$R$10/Table!$R$9)/(Table!$P$12-Table!$P$13)</f>
        <v>7967.8489718682276</v>
      </c>
    </row>
    <row r="478" spans="1:10" x14ac:dyDescent="0.2">
      <c r="A478" s="79">
        <v>12994.7421875</v>
      </c>
      <c r="B478" s="72">
        <v>0.98099281689079154</v>
      </c>
      <c r="C478" s="72">
        <f>1-Table!B478</f>
        <v>1.9007183109208459E-2</v>
      </c>
      <c r="D478" s="106">
        <f>(2*Table!$P$16*0.147)/Table!A478</f>
        <v>8.4057286838215735E-3</v>
      </c>
      <c r="E478" s="41">
        <f>(Table!A478/Table!$P$16*(Table!K$378/Table!K$379)^0.5)*0.217</f>
        <v>70.999509916948014</v>
      </c>
      <c r="F478" s="79">
        <f>Table!A478*Table!$P$9/Table!$P$16</f>
        <v>2448.3302726163561</v>
      </c>
      <c r="G478" s="79">
        <f>Table!A478*Table!$Q$9/Table!$P$16</f>
        <v>839.42752203989357</v>
      </c>
      <c r="H478" s="79">
        <f>ABS(Table!A478*Table!$R$9/Table!$P$16)</f>
        <v>1060.1581064701224</v>
      </c>
      <c r="I478" s="79">
        <f>$F478*(Table!$P$10/Table!$P$9)/(Table!$P$12-Table!$P$14)</f>
        <v>5251.6736864357708</v>
      </c>
      <c r="J478" s="79">
        <f>$H478*(Table!$R$10/Table!$R$9)/(Table!$P$12-Table!$P$13)</f>
        <v>8704.0895440896729</v>
      </c>
    </row>
    <row r="479" spans="1:10" x14ac:dyDescent="0.2">
      <c r="A479" s="79">
        <v>14293.283203125</v>
      </c>
      <c r="B479" s="72">
        <v>0.98427770493374067</v>
      </c>
      <c r="C479" s="72">
        <f>1-Table!B479</f>
        <v>1.5722295066259329E-2</v>
      </c>
      <c r="D479" s="106">
        <f>(2*Table!$P$16*0.147)/Table!A479</f>
        <v>7.6420704460997161E-3</v>
      </c>
      <c r="E479" s="41">
        <f>(Table!A479/Table!$P$16*(Table!K$378/Table!K$379)^0.5)*0.217</f>
        <v>78.094362156888295</v>
      </c>
      <c r="F479" s="79">
        <f>Table!A479*Table!$P$9/Table!$P$16</f>
        <v>2692.9874757309276</v>
      </c>
      <c r="G479" s="79">
        <f>Table!A479*Table!$Q$9/Table!$P$16</f>
        <v>923.30999167917514</v>
      </c>
      <c r="H479" s="79">
        <f>ABS(Table!A479*Table!$R$9/Table!$P$16)</f>
        <v>1166.0977830281563</v>
      </c>
      <c r="I479" s="79">
        <f>$F479*(Table!$P$10/Table!$P$9)/(Table!$P$12-Table!$P$14)</f>
        <v>5776.4639119067524</v>
      </c>
      <c r="J479" s="79">
        <f>$H479*(Table!$R$10/Table!$R$9)/(Table!$P$12-Table!$P$13)</f>
        <v>9573.8734238764864</v>
      </c>
    </row>
    <row r="480" spans="1:10" x14ac:dyDescent="0.2">
      <c r="A480" s="79">
        <v>15591.076171875</v>
      </c>
      <c r="B480" s="72">
        <v>0.98716182820522946</v>
      </c>
      <c r="C480" s="72">
        <f>1-Table!B480</f>
        <v>1.2838171794770536E-2</v>
      </c>
      <c r="D480" s="106">
        <f>(2*Table!$P$16*0.147)/Table!A480</f>
        <v>7.0059485272336332E-3</v>
      </c>
      <c r="E480" s="41">
        <f>(Table!A480/Table!$P$16*(Table!K$378/Table!K$379)^0.5)*0.217</f>
        <v>85.18512728522964</v>
      </c>
      <c r="F480" s="79">
        <f>Table!A480*Table!$P$9/Table!$P$16</f>
        <v>2937.5037398577933</v>
      </c>
      <c r="G480" s="79">
        <f>Table!A480*Table!$Q$9/Table!$P$16</f>
        <v>1007.1441393798149</v>
      </c>
      <c r="H480" s="79">
        <f>ABS(Table!A480*Table!$R$9/Table!$P$16)</f>
        <v>1271.9764312143222</v>
      </c>
      <c r="I480" s="79">
        <f>$F480*(Table!$P$10/Table!$P$9)/(Table!$P$12-Table!$P$14)</f>
        <v>6300.9518229467913</v>
      </c>
      <c r="J480" s="79">
        <f>$H480*(Table!$R$10/Table!$R$9)/(Table!$P$12-Table!$P$13)</f>
        <v>10443.156249707077</v>
      </c>
    </row>
    <row r="481" spans="1:11" x14ac:dyDescent="0.2">
      <c r="A481" s="79">
        <v>17095.8125</v>
      </c>
      <c r="B481" s="72">
        <v>0.98970538374734773</v>
      </c>
      <c r="C481" s="72">
        <f>1-Table!B481</f>
        <v>1.0294616252652267E-2</v>
      </c>
      <c r="D481" s="106">
        <f>(2*Table!$P$16*0.147)/Table!A481</f>
        <v>6.3893001367636105E-3</v>
      </c>
      <c r="E481" s="41">
        <f>(Table!A481/Table!$P$16*(Table!K$378/Table!K$379)^0.5)*0.217</f>
        <v>93.406571028366841</v>
      </c>
      <c r="F481" s="79">
        <f>Table!A481*Table!$P$9/Table!$P$16</f>
        <v>3221.0100573588707</v>
      </c>
      <c r="G481" s="79">
        <f>Table!A481*Table!$Q$9/Table!$P$16</f>
        <v>1104.3463053801843</v>
      </c>
      <c r="H481" s="79">
        <f>ABS(Table!A481*Table!$R$9/Table!$P$16)</f>
        <v>1394.7382677589769</v>
      </c>
      <c r="I481" s="79">
        <f>$F481*(Table!$P$10/Table!$P$9)/(Table!$P$12-Table!$P$14)</f>
        <v>6909.0734821082615</v>
      </c>
      <c r="J481" s="79">
        <f>$H481*(Table!$R$10/Table!$R$9)/(Table!$P$12-Table!$P$13)</f>
        <v>11451.05310146943</v>
      </c>
    </row>
    <row r="482" spans="1:11" x14ac:dyDescent="0.2">
      <c r="A482" s="79">
        <v>18694.93359375</v>
      </c>
      <c r="B482" s="72">
        <v>0.99187860234453273</v>
      </c>
      <c r="C482" s="72">
        <f>1-Table!B482</f>
        <v>8.1213976554672662E-3</v>
      </c>
      <c r="D482" s="106">
        <f>(2*Table!$P$16*0.147)/Table!A482</f>
        <v>5.8427742787410799E-3</v>
      </c>
      <c r="E482" s="41">
        <f>(Table!A482/Table!$P$16*(Table!K$378/Table!K$379)^0.5)*0.217</f>
        <v>102.1437058107189</v>
      </c>
      <c r="F482" s="79">
        <f>Table!A482*Table!$P$9/Table!$P$16</f>
        <v>3522.2993424340002</v>
      </c>
      <c r="G482" s="79">
        <f>Table!A482*Table!$Q$9/Table!$P$16</f>
        <v>1207.6454888345145</v>
      </c>
      <c r="H482" s="79">
        <f>ABS(Table!A482*Table!$R$9/Table!$P$16)</f>
        <v>1525.2003551405342</v>
      </c>
      <c r="I482" s="79">
        <f>$F482*(Table!$P$10/Table!$P$9)/(Table!$P$12-Table!$P$14)</f>
        <v>7555.3396448605763</v>
      </c>
      <c r="J482" s="79">
        <f>$H482*(Table!$R$10/Table!$R$9)/(Table!$P$12-Table!$P$13)</f>
        <v>12522.170403452659</v>
      </c>
    </row>
    <row r="483" spans="1:11" x14ac:dyDescent="0.2">
      <c r="A483" s="79">
        <v>20392.146484375</v>
      </c>
      <c r="B483" s="72">
        <v>0.9936682459164119</v>
      </c>
      <c r="C483" s="72">
        <f>1-Table!B483</f>
        <v>6.3317540835881037E-3</v>
      </c>
      <c r="D483" s="106">
        <f>(2*Table!$P$16*0.147)/Table!A483</f>
        <v>5.3564874707049681E-3</v>
      </c>
      <c r="E483" s="41">
        <f>(Table!A483/Table!$P$16*(Table!K$378/Table!K$379)^0.5)*0.217</f>
        <v>111.41678577801639</v>
      </c>
      <c r="F483" s="79">
        <f>Table!A483*Table!$P$9/Table!$P$16</f>
        <v>3842.0700342441878</v>
      </c>
      <c r="G483" s="79">
        <f>Table!A483*Table!$Q$9/Table!$P$16</f>
        <v>1317.2811545980071</v>
      </c>
      <c r="H483" s="79">
        <f>ABS(Table!A483*Table!$R$9/Table!$P$16)</f>
        <v>1663.6651263872075</v>
      </c>
      <c r="I483" s="79">
        <f>$F483*(Table!$P$10/Table!$P$9)/(Table!$P$12-Table!$P$14)</f>
        <v>8241.2484647022484</v>
      </c>
      <c r="J483" s="79">
        <f>$H483*(Table!$R$10/Table!$R$9)/(Table!$P$12-Table!$P$13)</f>
        <v>13658.991185445051</v>
      </c>
    </row>
    <row r="484" spans="1:11" x14ac:dyDescent="0.2">
      <c r="A484" s="79">
        <v>22292.744140625</v>
      </c>
      <c r="B484" s="72">
        <v>0.9936682459164119</v>
      </c>
      <c r="C484" s="72">
        <f>1-Table!B484</f>
        <v>6.3317540835881037E-3</v>
      </c>
      <c r="D484" s="106">
        <f>(2*Table!$P$16*0.147)/Table!A484</f>
        <v>4.8998129819863741E-3</v>
      </c>
      <c r="E484" s="41">
        <f>(Table!A484/Table!$P$16*(Table!K$378/Table!K$379)^0.5)*0.217</f>
        <v>121.80110123391314</v>
      </c>
      <c r="F484" s="79">
        <f>Table!A484*Table!$P$9/Table!$P$16</f>
        <v>4200.1603072729749</v>
      </c>
      <c r="G484" s="79">
        <f>Table!A484*Table!$Q$9/Table!$P$16</f>
        <v>1440.0549624935913</v>
      </c>
      <c r="H484" s="79">
        <f>ABS(Table!A484*Table!$R$9/Table!$P$16)</f>
        <v>1818.7227630327247</v>
      </c>
      <c r="I484" s="79">
        <f>$F484*(Table!$P$10/Table!$P$9)/(Table!$P$12-Table!$P$14)</f>
        <v>9009.3528684534012</v>
      </c>
      <c r="J484" s="79">
        <f>$H484*(Table!$R$10/Table!$R$9)/(Table!$P$12-Table!$P$13)</f>
        <v>14932.042389431233</v>
      </c>
    </row>
    <row r="485" spans="1:11" x14ac:dyDescent="0.2">
      <c r="A485" s="79">
        <v>24395.33203125</v>
      </c>
      <c r="B485" s="72">
        <v>0.99478867488799461</v>
      </c>
      <c r="C485" s="72">
        <f>1-Table!B485</f>
        <v>5.2113251120053938E-3</v>
      </c>
      <c r="D485" s="106">
        <f>(2*Table!$P$16*0.147)/Table!A485</f>
        <v>4.4775072954290167E-3</v>
      </c>
      <c r="E485" s="41">
        <f>(Table!A485/Table!$P$16*(Table!K$378/Table!K$379)^0.5)*0.217</f>
        <v>133.28903286331351</v>
      </c>
      <c r="F485" s="79">
        <f>Table!A485*Table!$P$9/Table!$P$16</f>
        <v>4596.3074188644296</v>
      </c>
      <c r="G485" s="79">
        <f>Table!A485*Table!$Q$9/Table!$P$16</f>
        <v>1575.8768293249475</v>
      </c>
      <c r="H485" s="79">
        <f>ABS(Table!A485*Table!$R$9/Table!$P$16)</f>
        <v>1990.2594941697396</v>
      </c>
      <c r="I485" s="79">
        <f>$F485*(Table!$P$10/Table!$P$9)/(Table!$P$12-Table!$P$14)</f>
        <v>9859.0892725534741</v>
      </c>
      <c r="J485" s="79">
        <f>$H485*(Table!$R$10/Table!$R$9)/(Table!$P$12-Table!$P$13)</f>
        <v>16340.389935712143</v>
      </c>
    </row>
    <row r="486" spans="1:11" x14ac:dyDescent="0.2">
      <c r="A486" s="79">
        <v>26697.021484375</v>
      </c>
      <c r="B486" s="72">
        <v>0.99549714270173273</v>
      </c>
      <c r="C486" s="72">
        <f>1-Table!B486</f>
        <v>4.502857298267271E-3</v>
      </c>
      <c r="D486" s="106">
        <f>(2*Table!$P$16*0.147)/Table!A486</f>
        <v>4.0914780402849203E-3</v>
      </c>
      <c r="E486" s="41">
        <f>(Table!A486/Table!$P$16*(Table!K$378/Table!K$379)^0.5)*0.217</f>
        <v>145.86479779923351</v>
      </c>
      <c r="F486" s="79">
        <f>Table!A486*Table!$P$9/Table!$P$16</f>
        <v>5029.967116374125</v>
      </c>
      <c r="G486" s="79">
        <f>Table!A486*Table!$Q$9/Table!$P$16</f>
        <v>1724.5601541854144</v>
      </c>
      <c r="H486" s="79">
        <f>ABS(Table!A486*Table!$R$9/Table!$P$16)</f>
        <v>2178.0396514901754</v>
      </c>
      <c r="I486" s="79">
        <f>$F486*(Table!$P$10/Table!$P$9)/(Table!$P$12-Table!$P$14)</f>
        <v>10789.290253912754</v>
      </c>
      <c r="J486" s="79">
        <f>$H486*(Table!$R$10/Table!$R$9)/(Table!$P$12-Table!$P$13)</f>
        <v>17882.098944911126</v>
      </c>
    </row>
    <row r="487" spans="1:11" x14ac:dyDescent="0.2">
      <c r="A487" s="79">
        <v>29293.7578125</v>
      </c>
      <c r="B487" s="72">
        <v>0.99633700340274489</v>
      </c>
      <c r="C487" s="72">
        <f>1-Table!B487</f>
        <v>3.6629965972551082E-3</v>
      </c>
      <c r="D487" s="106">
        <f>(2*Table!$P$16*0.147)/Table!A487</f>
        <v>3.7287902031375836E-3</v>
      </c>
      <c r="E487" s="41">
        <f>(Table!A487/Table!$P$16*(Table!K$378/Table!K$379)^0.5)*0.217</f>
        <v>160.05261345730466</v>
      </c>
      <c r="F487" s="79">
        <f>Table!A487*Table!$P$9/Table!$P$16</f>
        <v>5519.2163889196545</v>
      </c>
      <c r="G487" s="79">
        <f>Table!A487*Table!$Q$9/Table!$P$16</f>
        <v>1892.3027619153102</v>
      </c>
      <c r="H487" s="79">
        <f>ABS(Table!A487*Table!$R$9/Table!$P$16)</f>
        <v>2389.8908008939175</v>
      </c>
      <c r="I487" s="79">
        <f>$F487*(Table!$P$10/Table!$P$9)/(Table!$P$12-Table!$P$14)</f>
        <v>11838.730992963654</v>
      </c>
      <c r="J487" s="79">
        <f>$H487*(Table!$R$10/Table!$R$9)/(Table!$P$12-Table!$P$13)</f>
        <v>19621.435146912292</v>
      </c>
    </row>
    <row r="488" spans="1:11" x14ac:dyDescent="0.2">
      <c r="A488" s="79">
        <v>31997.32421875</v>
      </c>
      <c r="B488" s="72">
        <v>0.99667546357703141</v>
      </c>
      <c r="C488" s="72">
        <f>1-Table!B488</f>
        <v>3.3245364229685936E-3</v>
      </c>
      <c r="D488" s="106">
        <f>(2*Table!$P$16*0.147)/Table!A488</f>
        <v>3.4137316107303618E-3</v>
      </c>
      <c r="E488" s="41">
        <f>(Table!A488/Table!$P$16*(Table!K$378/Table!K$379)^0.5)*0.217</f>
        <v>174.82411773973038</v>
      </c>
      <c r="F488" s="79">
        <f>Table!A488*Table!$P$9/Table!$P$16</f>
        <v>6028.593441649311</v>
      </c>
      <c r="G488" s="79">
        <f>Table!A488*Table!$Q$9/Table!$P$16</f>
        <v>2066.9463228511922</v>
      </c>
      <c r="H488" s="79">
        <f>ABS(Table!A488*Table!$R$9/Table!$P$16)</f>
        <v>2610.457534778282</v>
      </c>
      <c r="I488" s="79">
        <f>$F488*(Table!$P$10/Table!$P$9)/(Table!$P$12-Table!$P$14)</f>
        <v>12931.345863683639</v>
      </c>
      <c r="J488" s="79">
        <f>$H488*(Table!$R$10/Table!$R$9)/(Table!$P$12-Table!$P$13)</f>
        <v>21432.327871742869</v>
      </c>
    </row>
    <row r="489" spans="1:11" x14ac:dyDescent="0.2">
      <c r="A489" s="79">
        <v>34994.87890625</v>
      </c>
      <c r="B489" s="72">
        <v>0.99730509565840508</v>
      </c>
      <c r="C489" s="72">
        <f>1-Table!B489</f>
        <v>2.694904341594917E-3</v>
      </c>
      <c r="D489" s="106">
        <f>(2*Table!$P$16*0.147)/Table!A489</f>
        <v>3.1213217635917235E-3</v>
      </c>
      <c r="E489" s="41">
        <f>(Table!A489/Table!$P$16*(Table!K$378/Table!K$379)^0.5)*0.217</f>
        <v>191.20188889447269</v>
      </c>
      <c r="F489" s="79">
        <f>Table!A489*Table!$P$9/Table!$P$16</f>
        <v>6593.3606205079195</v>
      </c>
      <c r="G489" s="79">
        <f>Table!A489*Table!$Q$9/Table!$P$16</f>
        <v>2260.5807841741439</v>
      </c>
      <c r="H489" s="79">
        <f>ABS(Table!A489*Table!$R$9/Table!$P$16)</f>
        <v>2855.0088968358941</v>
      </c>
      <c r="I489" s="79">
        <f>$F489*(Table!$P$10/Table!$P$9)/(Table!$P$12-Table!$P$14)</f>
        <v>14142.772673762162</v>
      </c>
      <c r="J489" s="79">
        <f>$H489*(Table!$R$10/Table!$R$9)/(Table!$P$12-Table!$P$13)</f>
        <v>23440.13872607466</v>
      </c>
    </row>
    <row r="490" spans="1:11" x14ac:dyDescent="0.2">
      <c r="A490" s="79">
        <v>38277.015625</v>
      </c>
      <c r="B490" s="72">
        <v>0.99755912190713514</v>
      </c>
      <c r="C490" s="72">
        <f>1-Table!B490</f>
        <v>2.4408780928648621E-3</v>
      </c>
      <c r="D490" s="106">
        <f>(2*Table!$P$16*0.147)/Table!A490</f>
        <v>2.8536779934586411E-3</v>
      </c>
      <c r="E490" s="41">
        <f>(Table!A490/Table!$P$16*(Table!K$378/Table!K$379)^0.5)*0.217</f>
        <v>209.13453389421943</v>
      </c>
      <c r="F490" s="79">
        <f>Table!A490*Table!$P$9/Table!$P$16</f>
        <v>7211.7457005221386</v>
      </c>
      <c r="G490" s="79">
        <f>Table!A490*Table!$Q$9/Table!$P$16</f>
        <v>2472.5985258933047</v>
      </c>
      <c r="H490" s="79">
        <f>ABS(Table!A490*Table!$R$9/Table!$P$16)</f>
        <v>3122.7774911426877</v>
      </c>
      <c r="I490" s="79">
        <f>$F490*(Table!$P$10/Table!$P$9)/(Table!$P$12-Table!$P$14)</f>
        <v>15469.209996829988</v>
      </c>
      <c r="J490" s="79">
        <f>$H490*(Table!$R$10/Table!$R$9)/(Table!$P$12-Table!$P$13)</f>
        <v>25638.567250760978</v>
      </c>
    </row>
    <row r="491" spans="1:11" x14ac:dyDescent="0.2">
      <c r="A491" s="79">
        <v>41875.64453125</v>
      </c>
      <c r="B491" s="72">
        <v>0.99771080001209367</v>
      </c>
      <c r="C491" s="72">
        <f>1-Table!B491</f>
        <v>2.2891999879063318E-3</v>
      </c>
      <c r="D491" s="106">
        <f>(2*Table!$P$16*0.147)/Table!A491</f>
        <v>2.6084440816862213E-3</v>
      </c>
      <c r="E491" s="41">
        <f>(Table!A491/Table!$P$16*(Table!K$378/Table!K$379)^0.5)*0.217</f>
        <v>228.79640059616031</v>
      </c>
      <c r="F491" s="79">
        <f>Table!A491*Table!$P$9/Table!$P$16</f>
        <v>7889.7608518776888</v>
      </c>
      <c r="G491" s="79">
        <f>Table!A491*Table!$Q$9/Table!$P$16</f>
        <v>2705.0608635009216</v>
      </c>
      <c r="H491" s="79">
        <f>ABS(Table!A491*Table!$R$9/Table!$P$16)</f>
        <v>3416.3666637550159</v>
      </c>
      <c r="I491" s="79">
        <f>$F491*(Table!$P$10/Table!$P$9)/(Table!$P$12-Table!$P$14)</f>
        <v>16923.553950831596</v>
      </c>
      <c r="J491" s="79">
        <f>$H491*(Table!$R$10/Table!$R$9)/(Table!$P$12-Table!$P$13)</f>
        <v>28048.987387151192</v>
      </c>
    </row>
    <row r="492" spans="1:11" x14ac:dyDescent="0.2">
      <c r="A492" s="79">
        <v>45778.609375</v>
      </c>
      <c r="B492" s="72">
        <v>0.99896301703752854</v>
      </c>
      <c r="C492" s="72">
        <f>1-Table!B492</f>
        <v>1.0369829624714555E-3</v>
      </c>
      <c r="D492" s="106">
        <f>(2*Table!$P$16*0.147)/Table!A492</f>
        <v>2.3860549421579071E-3</v>
      </c>
      <c r="E492" s="41">
        <f>(Table!A492/Table!$P$16*(Table!K$378/Table!K$379)^0.5)*0.217</f>
        <v>250.12107076898496</v>
      </c>
      <c r="F492" s="79">
        <f>Table!A492*Table!$P$9/Table!$P$16</f>
        <v>8625.1157240276279</v>
      </c>
      <c r="G492" s="79">
        <f>Table!A492*Table!$Q$9/Table!$P$16</f>
        <v>2957.1825339523298</v>
      </c>
      <c r="H492" s="79">
        <f>ABS(Table!A492*Table!$R$9/Table!$P$16)</f>
        <v>3734.7846637942689</v>
      </c>
      <c r="I492" s="79">
        <f>$F492*(Table!$P$10/Table!$P$9)/(Table!$P$12-Table!$P$14)</f>
        <v>18500.891728930994</v>
      </c>
      <c r="J492" s="79">
        <f>$H492*(Table!$R$10/Table!$R$9)/(Table!$P$12-Table!$P$13)</f>
        <v>30663.256681397932</v>
      </c>
    </row>
    <row r="493" spans="1:11" x14ac:dyDescent="0.2">
      <c r="A493" s="79">
        <v>50077.66796875</v>
      </c>
      <c r="B493" s="72">
        <v>0.99896301703752854</v>
      </c>
      <c r="C493" s="72">
        <f>1-Table!B493</f>
        <v>1.0369829624714555E-3</v>
      </c>
      <c r="D493" s="106">
        <f>(2*Table!$P$16*0.147)/Table!A493</f>
        <v>2.1812173285005623E-3</v>
      </c>
      <c r="E493" s="41">
        <f>(Table!A493/Table!$P$16*(Table!K$378/Table!K$379)^0.5)*0.217</f>
        <v>273.60988254041848</v>
      </c>
      <c r="F493" s="79">
        <f>Table!A493*Table!$P$9/Table!$P$16</f>
        <v>9435.0983421479341</v>
      </c>
      <c r="G493" s="79">
        <f>Table!A493*Table!$Q$9/Table!$P$16</f>
        <v>3234.8908601650055</v>
      </c>
      <c r="H493" s="79">
        <f>ABS(Table!A493*Table!$R$9/Table!$P$16)</f>
        <v>4085.5174257522758</v>
      </c>
      <c r="I493" s="79">
        <f>$F493*(Table!$P$10/Table!$P$9)/(Table!$P$12-Table!$P$14)</f>
        <v>20238.306182213506</v>
      </c>
      <c r="J493" s="79">
        <f>$H493*(Table!$R$10/Table!$R$9)/(Table!$P$12-Table!$P$13)</f>
        <v>33542.836007818347</v>
      </c>
    </row>
    <row r="494" spans="1:11" x14ac:dyDescent="0.2">
      <c r="A494" s="79">
        <v>54775.796875</v>
      </c>
      <c r="B494" s="72">
        <v>0.99896301703752854</v>
      </c>
      <c r="C494" s="72">
        <f>1-Table!B494</f>
        <v>1.0369829624714555E-3</v>
      </c>
      <c r="D494" s="106">
        <f>(2*Table!$P$16*0.147)/Table!A494</f>
        <v>1.9941339674820575E-3</v>
      </c>
      <c r="E494" s="41">
        <f>(Table!A494/Table!$P$16*(Table!K$378/Table!K$379)^0.5)*0.217</f>
        <v>299.27909898637938</v>
      </c>
      <c r="F494" s="79">
        <f>Table!A494*Table!$P$9/Table!$P$16</f>
        <v>10320.269518294121</v>
      </c>
      <c r="G494" s="79">
        <f>Table!A494*Table!$Q$9/Table!$P$16</f>
        <v>3538.3781205579839</v>
      </c>
      <c r="H494" s="79">
        <f>ABS(Table!A494*Table!$R$9/Table!$P$16)</f>
        <v>4468.80778837245</v>
      </c>
      <c r="I494" s="79">
        <f>$F494*(Table!$P$10/Table!$P$9)/(Table!$P$12-Table!$P$14)</f>
        <v>22137.000253741146</v>
      </c>
      <c r="J494" s="79">
        <f>$H494*(Table!$R$10/Table!$R$9)/(Table!$P$12-Table!$P$13)</f>
        <v>36689.719116358363</v>
      </c>
    </row>
    <row r="495" spans="1:11" x14ac:dyDescent="0.2">
      <c r="A495" s="79">
        <v>59475.0546875</v>
      </c>
      <c r="B495" s="72">
        <v>1</v>
      </c>
      <c r="C495" s="72">
        <f>1-Table!B495</f>
        <v>0</v>
      </c>
      <c r="D495" s="106">
        <f>(2*Table!$P$16*0.147)/Table!A495</f>
        <v>1.8365729584993928E-3</v>
      </c>
      <c r="E495" s="41">
        <f>(Table!A495/Table!$P$16*(Table!K$378/Table!K$379)^0.5)*0.217</f>
        <v>324.95448344932254</v>
      </c>
      <c r="F495" s="79">
        <f>Table!A495*Table!$P$9/Table!$P$16</f>
        <v>11205.653390876061</v>
      </c>
      <c r="G495" s="79">
        <f>Table!A495*Table!$Q$9/Table!$P$16</f>
        <v>3841.9383054432205</v>
      </c>
      <c r="H495" s="79">
        <f>ABS(Table!A495*Table!$R$9/Table!$P$16)</f>
        <v>4852.1902512509523</v>
      </c>
      <c r="I495" s="79">
        <f>$F495*(Table!$P$10/Table!$P$9)/(Table!$P$12-Table!$P$14)</f>
        <v>24036.150559579713</v>
      </c>
      <c r="J495" s="79">
        <f>$H495*(Table!$R$10/Table!$R$9)/(Table!$P$12-Table!$P$13)</f>
        <v>39837.35838465477</v>
      </c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 s="79">
        <v>1.4870243072509766</v>
      </c>
      <c r="B497" s="72">
        <v>0</v>
      </c>
      <c r="C497" s="72">
        <f>1-Table!B497</f>
        <v>1</v>
      </c>
      <c r="D497" s="106">
        <f>(2*Table!$P$16*0.147)/Table!A497</f>
        <v>73.455609711092237</v>
      </c>
      <c r="E497" s="41">
        <f>(Table!A497/Table!$P$16*(Table!K$498/Table!K$499)^0.5)*0.217</f>
        <v>3.3810516348432894E-3</v>
      </c>
      <c r="F497" s="79">
        <f>Table!A497*Table!$P$9/Table!$P$16</f>
        <v>0.28016920805562784</v>
      </c>
      <c r="G497" s="79">
        <f>Table!A497*Table!$Q$9/Table!$P$16</f>
        <v>9.6058014190500973E-2</v>
      </c>
      <c r="H497" s="79">
        <f>ABS(Table!A497*Table!$R$9/Table!$P$16)</f>
        <v>0.12131682576717076</v>
      </c>
      <c r="I497" s="79">
        <f>$F497*(Table!$P$10/Table!$P$9)/(Table!$P$12-Table!$P$14)</f>
        <v>0.60096355224287401</v>
      </c>
      <c r="J497" s="79">
        <f>$H497*(Table!$R$10/Table!$R$9)/(Table!$P$12-Table!$P$13)</f>
        <v>0.99603305227562178</v>
      </c>
      <c r="K497" s="70" t="str">
        <f>Summary!A22</f>
        <v>MC 28</v>
      </c>
    </row>
    <row r="498" spans="1:11" x14ac:dyDescent="0.2">
      <c r="A498" s="79">
        <v>1.5743272304534912</v>
      </c>
      <c r="B498" s="72">
        <v>0</v>
      </c>
      <c r="C498" s="72">
        <f>1-Table!B498</f>
        <v>1</v>
      </c>
      <c r="D498" s="106">
        <f>(2*Table!$P$16*0.147)/Table!A498</f>
        <v>69.382193886636159</v>
      </c>
      <c r="E498" s="41">
        <f>(Table!A498/Table!$P$16*(Table!K$498/Table!K$499)^0.5)*0.217</f>
        <v>3.5795525536118219E-3</v>
      </c>
      <c r="F498" s="79">
        <f>Table!A498*Table!$P$9/Table!$P$16</f>
        <v>0.29661789065975258</v>
      </c>
      <c r="G498" s="79">
        <f>Table!A498*Table!$Q$9/Table!$P$16</f>
        <v>0.10169756251191517</v>
      </c>
      <c r="H498" s="79">
        <f>ABS(Table!A498*Table!$R$9/Table!$P$16)</f>
        <v>0.12843931426415037</v>
      </c>
      <c r="I498" s="79">
        <f>$F498*(Table!$P$10/Table!$P$9)/(Table!$P$12-Table!$P$14)</f>
        <v>0.63624601171118111</v>
      </c>
      <c r="J498" s="79">
        <f>$H498*(Table!$R$10/Table!$R$9)/(Table!$P$12-Table!$P$13)</f>
        <v>1.0545099693279996</v>
      </c>
      <c r="K498" s="70">
        <f>Summary!C22</f>
        <v>3.0969943395212023</v>
      </c>
    </row>
    <row r="499" spans="1:11" x14ac:dyDescent="0.2">
      <c r="A499" s="79">
        <v>1.7827692031860352</v>
      </c>
      <c r="B499" s="72">
        <v>0</v>
      </c>
      <c r="C499" s="72">
        <f>1-Table!B499</f>
        <v>1</v>
      </c>
      <c r="D499" s="106">
        <f>(2*Table!$P$16*0.147)/Table!A499</f>
        <v>61.270004523932016</v>
      </c>
      <c r="E499" s="41">
        <f>(Table!A499/Table!$P$16*(Table!K$498/Table!K$499)^0.5)*0.217</f>
        <v>4.0534876932331694E-3</v>
      </c>
      <c r="F499" s="79">
        <f>Table!A499*Table!$P$9/Table!$P$16</f>
        <v>0.33589029672686682</v>
      </c>
      <c r="G499" s="79">
        <f>Table!A499*Table!$Q$9/Table!$P$16</f>
        <v>0.11516238744921149</v>
      </c>
      <c r="H499" s="79">
        <f>ABS(Table!A499*Table!$R$9/Table!$P$16)</f>
        <v>0.14544476492507991</v>
      </c>
      <c r="I499" s="79">
        <f>$F499*(Table!$P$10/Table!$P$9)/(Table!$P$12-Table!$P$14)</f>
        <v>0.72048540696453645</v>
      </c>
      <c r="J499" s="79">
        <f>$H499*(Table!$R$10/Table!$R$9)/(Table!$P$12-Table!$P$13)</f>
        <v>1.1941277908463044</v>
      </c>
      <c r="K499" s="70">
        <f>Summary!D22</f>
        <v>0.20436240159403174</v>
      </c>
    </row>
    <row r="500" spans="1:11" x14ac:dyDescent="0.2">
      <c r="A500" s="79">
        <v>1.9782832860946655</v>
      </c>
      <c r="B500" s="72">
        <v>0</v>
      </c>
      <c r="C500" s="72">
        <f>1-Table!B500</f>
        <v>1</v>
      </c>
      <c r="D500" s="106">
        <f>(2*Table!$P$16*0.147)/Table!A500</f>
        <v>55.214679268694042</v>
      </c>
      <c r="E500" s="41">
        <f>(Table!A500/Table!$P$16*(Table!K$498/Table!K$499)^0.5)*0.217</f>
        <v>4.498028650922802E-3</v>
      </c>
      <c r="F500" s="79">
        <f>Table!A500*Table!$P$9/Table!$P$16</f>
        <v>0.37272696812835737</v>
      </c>
      <c r="G500" s="79">
        <f>Table!A500*Table!$Q$9/Table!$P$16</f>
        <v>0.12779210335829397</v>
      </c>
      <c r="H500" s="79">
        <f>ABS(Table!A500*Table!$R$9/Table!$P$16)</f>
        <v>0.16139551153735515</v>
      </c>
      <c r="I500" s="79">
        <f>$F500*(Table!$P$10/Table!$P$9)/(Table!$P$12-Table!$P$14)</f>
        <v>0.79950014613547293</v>
      </c>
      <c r="J500" s="79">
        <f>$H500*(Table!$R$10/Table!$R$9)/(Table!$P$12-Table!$P$13)</f>
        <v>1.3250863016203211</v>
      </c>
    </row>
    <row r="501" spans="1:11" x14ac:dyDescent="0.2">
      <c r="A501" s="79">
        <v>2.1413979530334473</v>
      </c>
      <c r="B501" s="72">
        <v>0</v>
      </c>
      <c r="C501" s="72">
        <f>1-Table!B501</f>
        <v>1</v>
      </c>
      <c r="D501" s="106">
        <f>(2*Table!$P$16*0.147)/Table!A501</f>
        <v>51.008864087874159</v>
      </c>
      <c r="E501" s="41">
        <f>(Table!A501/Table!$P$16*(Table!K$498/Table!K$499)^0.5)*0.217</f>
        <v>4.8689029591846671E-3</v>
      </c>
      <c r="F501" s="79">
        <f>Table!A501*Table!$P$9/Table!$P$16</f>
        <v>0.40345928826304289</v>
      </c>
      <c r="G501" s="79">
        <f>Table!A501*Table!$Q$9/Table!$P$16</f>
        <v>0.13832889883304328</v>
      </c>
      <c r="H501" s="79">
        <f>ABS(Table!A501*Table!$R$9/Table!$P$16)</f>
        <v>0.174702996514292</v>
      </c>
      <c r="I501" s="79">
        <f>$F501*(Table!$P$10/Table!$P$9)/(Table!$P$12-Table!$P$14)</f>
        <v>0.86542103874526588</v>
      </c>
      <c r="J501" s="79">
        <f>$H501*(Table!$R$10/Table!$R$9)/(Table!$P$12-Table!$P$13)</f>
        <v>1.4343431569317895</v>
      </c>
    </row>
    <row r="502" spans="1:11" x14ac:dyDescent="0.2">
      <c r="A502" s="79">
        <v>2.3331613540649414</v>
      </c>
      <c r="B502" s="72">
        <v>0</v>
      </c>
      <c r="C502" s="72">
        <f>1-Table!B502</f>
        <v>1</v>
      </c>
      <c r="D502" s="106">
        <f>(2*Table!$P$16*0.147)/Table!A502</f>
        <v>46.816426542480237</v>
      </c>
      <c r="E502" s="41">
        <f>(Table!A502/Table!$P$16*(Table!K$498/Table!K$499)^0.5)*0.217</f>
        <v>5.304915980222133E-3</v>
      </c>
      <c r="F502" s="79">
        <f>Table!A502*Table!$P$9/Table!$P$16</f>
        <v>0.43958929631944765</v>
      </c>
      <c r="G502" s="79">
        <f>Table!A502*Table!$Q$9/Table!$P$16</f>
        <v>0.15071633016666777</v>
      </c>
      <c r="H502" s="79">
        <f>ABS(Table!A502*Table!$R$9/Table!$P$16)</f>
        <v>0.19034774892218348</v>
      </c>
      <c r="I502" s="79">
        <f>$F502*(Table!$P$10/Table!$P$9)/(Table!$P$12-Table!$P$14)</f>
        <v>0.9429199835251989</v>
      </c>
      <c r="J502" s="79">
        <f>$H502*(Table!$R$10/Table!$R$9)/(Table!$P$12-Table!$P$13)</f>
        <v>1.5627894000179263</v>
      </c>
    </row>
    <row r="503" spans="1:11" x14ac:dyDescent="0.2">
      <c r="A503" s="79">
        <v>2.5605959892272949</v>
      </c>
      <c r="B503" s="72">
        <v>0</v>
      </c>
      <c r="C503" s="72">
        <f>1-Table!B503</f>
        <v>1</v>
      </c>
      <c r="D503" s="106">
        <f>(2*Table!$P$16*0.147)/Table!A503</f>
        <v>42.658145839436862</v>
      </c>
      <c r="E503" s="41">
        <f>(Table!A503/Table!$P$16*(Table!K$498/Table!K$499)^0.5)*0.217</f>
        <v>5.8220347934695334E-3</v>
      </c>
      <c r="F503" s="79">
        <f>Table!A503*Table!$P$9/Table!$P$16</f>
        <v>0.48244009661043624</v>
      </c>
      <c r="G503" s="79">
        <f>Table!A503*Table!$Q$9/Table!$P$16</f>
        <v>0.16540803312357813</v>
      </c>
      <c r="H503" s="79">
        <f>ABS(Table!A503*Table!$R$9/Table!$P$16)</f>
        <v>0.20890268973442833</v>
      </c>
      <c r="I503" s="79">
        <f>$F503*(Table!$P$10/Table!$P$9)/(Table!$P$12-Table!$P$14)</f>
        <v>1.0348350420644281</v>
      </c>
      <c r="J503" s="79">
        <f>$H503*(Table!$R$10/Table!$R$9)/(Table!$P$12-Table!$P$13)</f>
        <v>1.7151288155535984</v>
      </c>
    </row>
    <row r="504" spans="1:11" x14ac:dyDescent="0.2">
      <c r="A504" s="79">
        <v>2.8037517070770264</v>
      </c>
      <c r="B504" s="72">
        <v>0</v>
      </c>
      <c r="C504" s="72">
        <f>1-Table!B504</f>
        <v>1</v>
      </c>
      <c r="D504" s="106">
        <f>(2*Table!$P$16*0.147)/Table!A504</f>
        <v>38.958612800350302</v>
      </c>
      <c r="E504" s="41">
        <f>(Table!A504/Table!$P$16*(Table!K$498/Table!K$499)^0.5)*0.217</f>
        <v>6.3748986796538579E-3</v>
      </c>
      <c r="F504" s="79">
        <f>Table!A504*Table!$P$9/Table!$P$16</f>
        <v>0.52825289507779782</v>
      </c>
      <c r="G504" s="79">
        <f>Table!A504*Table!$Q$9/Table!$P$16</f>
        <v>0.18111527831238783</v>
      </c>
      <c r="H504" s="79">
        <f>ABS(Table!A504*Table!$R$9/Table!$P$16)</f>
        <v>0.22874021338002432</v>
      </c>
      <c r="I504" s="79">
        <f>$F504*(Table!$P$10/Table!$P$9)/(Table!$P$12-Table!$P$14)</f>
        <v>1.1331035930454696</v>
      </c>
      <c r="J504" s="79">
        <f>$H504*(Table!$R$10/Table!$R$9)/(Table!$P$12-Table!$P$13)</f>
        <v>1.8779984678162911</v>
      </c>
    </row>
    <row r="505" spans="1:11" x14ac:dyDescent="0.2">
      <c r="A505" s="79">
        <v>3.0767531394958496</v>
      </c>
      <c r="B505" s="72">
        <v>0</v>
      </c>
      <c r="C505" s="72">
        <f>1-Table!B505</f>
        <v>1</v>
      </c>
      <c r="D505" s="106">
        <f>(2*Table!$P$16*0.147)/Table!A505</f>
        <v>35.501800824434454</v>
      </c>
      <c r="E505" s="41">
        <f>(Table!A505/Table!$P$16*(Table!K$498/Table!K$499)^0.5)*0.217</f>
        <v>6.9956228567189978E-3</v>
      </c>
      <c r="F505" s="79">
        <f>Table!A505*Table!$P$9/Table!$P$16</f>
        <v>0.57968890371993798</v>
      </c>
      <c r="G505" s="79">
        <f>Table!A505*Table!$Q$9/Table!$P$16</f>
        <v>0.19875048127540729</v>
      </c>
      <c r="H505" s="79">
        <f>ABS(Table!A505*Table!$R$9/Table!$P$16)</f>
        <v>0.25101265845670895</v>
      </c>
      <c r="I505" s="79">
        <f>$F505*(Table!$P$10/Table!$P$9)/(Table!$P$12-Table!$P$14)</f>
        <v>1.243433941913209</v>
      </c>
      <c r="J505" s="79">
        <f>$H505*(Table!$R$10/Table!$R$9)/(Table!$P$12-Table!$P$13)</f>
        <v>2.0608592648334065</v>
      </c>
    </row>
    <row r="506" spans="1:11" x14ac:dyDescent="0.2">
      <c r="A506" s="79">
        <v>3.3686678409576416</v>
      </c>
      <c r="B506" s="72">
        <v>0</v>
      </c>
      <c r="C506" s="72">
        <f>1-Table!B506</f>
        <v>1</v>
      </c>
      <c r="D506" s="106">
        <f>(2*Table!$P$16*0.147)/Table!A506</f>
        <v>32.425362873794995</v>
      </c>
      <c r="E506" s="41">
        <f>(Table!A506/Table!$P$16*(Table!K$498/Table!K$499)^0.5)*0.217</f>
        <v>7.6593501904280107E-3</v>
      </c>
      <c r="F506" s="79">
        <f>Table!A506*Table!$P$9/Table!$P$16</f>
        <v>0.63468834813355357</v>
      </c>
      <c r="G506" s="79">
        <f>Table!A506*Table!$Q$9/Table!$P$16</f>
        <v>0.21760743364578977</v>
      </c>
      <c r="H506" s="79">
        <f>ABS(Table!A506*Table!$R$9/Table!$P$16)</f>
        <v>0.27482811648481953</v>
      </c>
      <c r="I506" s="79">
        <f>$F506*(Table!$P$10/Table!$P$9)/(Table!$P$12-Table!$P$14)</f>
        <v>1.3614078681543407</v>
      </c>
      <c r="J506" s="79">
        <f>$H506*(Table!$R$10/Table!$R$9)/(Table!$P$12-Table!$P$13)</f>
        <v>2.2563884768868592</v>
      </c>
    </row>
    <row r="507" spans="1:11" x14ac:dyDescent="0.2">
      <c r="A507" s="79">
        <v>3.6739091873168945</v>
      </c>
      <c r="B507" s="72">
        <v>0</v>
      </c>
      <c r="C507" s="72">
        <f>1-Table!B507</f>
        <v>1</v>
      </c>
      <c r="D507" s="106">
        <f>(2*Table!$P$16*0.147)/Table!A507</f>
        <v>29.731349245490577</v>
      </c>
      <c r="E507" s="41">
        <f>(Table!A507/Table!$P$16*(Table!K$498/Table!K$499)^0.5)*0.217</f>
        <v>8.3533783566774357E-3</v>
      </c>
      <c r="F507" s="79">
        <f>Table!A507*Table!$P$9/Table!$P$16</f>
        <v>0.69219865637686839</v>
      </c>
      <c r="G507" s="79">
        <f>Table!A507*Table!$Q$9/Table!$P$16</f>
        <v>0.23732525361492632</v>
      </c>
      <c r="H507" s="79">
        <f>ABS(Table!A507*Table!$R$9/Table!$P$16)</f>
        <v>0.2997308104439117</v>
      </c>
      <c r="I507" s="79">
        <f>$F507*(Table!$P$10/Table!$P$9)/(Table!$P$12-Table!$P$14)</f>
        <v>1.4847676026959857</v>
      </c>
      <c r="J507" s="79">
        <f>$H507*(Table!$R$10/Table!$R$9)/(Table!$P$12-Table!$P$13)</f>
        <v>2.4608440923145452</v>
      </c>
    </row>
    <row r="508" spans="1:11" x14ac:dyDescent="0.2">
      <c r="A508" s="79">
        <v>4.0173754692077637</v>
      </c>
      <c r="B508" s="72">
        <v>0</v>
      </c>
      <c r="C508" s="72">
        <f>1-Table!B508</f>
        <v>1</v>
      </c>
      <c r="D508" s="106">
        <f>(2*Table!$P$16*0.147)/Table!A508</f>
        <v>27.189461871701909</v>
      </c>
      <c r="E508" s="41">
        <f>(Table!A508/Table!$P$16*(Table!K$498/Table!K$499)^0.5)*0.217</f>
        <v>9.1343186736837483E-3</v>
      </c>
      <c r="F508" s="79">
        <f>Table!A508*Table!$P$9/Table!$P$16</f>
        <v>0.75691089794679356</v>
      </c>
      <c r="G508" s="79">
        <f>Table!A508*Table!$Q$9/Table!$P$16</f>
        <v>0.25951230786747209</v>
      </c>
      <c r="H508" s="79">
        <f>ABS(Table!A508*Table!$R$9/Table!$P$16)</f>
        <v>0.32775203301160699</v>
      </c>
      <c r="I508" s="79">
        <f>$F508*(Table!$P$10/Table!$P$9)/(Table!$P$12-Table!$P$14)</f>
        <v>1.623575499671372</v>
      </c>
      <c r="J508" s="79">
        <f>$H508*(Table!$R$10/Table!$R$9)/(Table!$P$12-Table!$P$13)</f>
        <v>2.6909033908998925</v>
      </c>
    </row>
    <row r="509" spans="1:11" x14ac:dyDescent="0.2">
      <c r="A509" s="79">
        <v>4.3984284400939941</v>
      </c>
      <c r="B509" s="72">
        <v>0</v>
      </c>
      <c r="C509" s="72">
        <f>1-Table!B509</f>
        <v>1</v>
      </c>
      <c r="D509" s="106">
        <f>(2*Table!$P$16*0.147)/Table!A509</f>
        <v>24.83393299039345</v>
      </c>
      <c r="E509" s="41">
        <f>(Table!A509/Table!$P$16*(Table!K$498/Table!K$499)^0.5)*0.217</f>
        <v>1.0000719958379988E-2</v>
      </c>
      <c r="F509" s="79">
        <f>Table!A509*Table!$P$9/Table!$P$16</f>
        <v>0.82870482126053058</v>
      </c>
      <c r="G509" s="79">
        <f>Table!A509*Table!$Q$9/Table!$P$16</f>
        <v>0.28412736728932475</v>
      </c>
      <c r="H509" s="79">
        <f>ABS(Table!A509*Table!$R$9/Table!$P$16)</f>
        <v>0.35883971372513102</v>
      </c>
      <c r="I509" s="79">
        <f>$F509*(Table!$P$10/Table!$P$9)/(Table!$P$12-Table!$P$14)</f>
        <v>1.7775736191774576</v>
      </c>
      <c r="J509" s="79">
        <f>$H509*(Table!$R$10/Table!$R$9)/(Table!$P$12-Table!$P$13)</f>
        <v>2.9461388647383489</v>
      </c>
    </row>
    <row r="510" spans="1:11" x14ac:dyDescent="0.2">
      <c r="A510" s="79">
        <v>4.8054170608520508</v>
      </c>
      <c r="B510" s="72">
        <v>0</v>
      </c>
      <c r="C510" s="72">
        <f>1-Table!B510</f>
        <v>1</v>
      </c>
      <c r="D510" s="106">
        <f>(2*Table!$P$16*0.147)/Table!A510</f>
        <v>22.730654959003157</v>
      </c>
      <c r="E510" s="41">
        <f>(Table!A510/Table!$P$16*(Table!K$498/Table!K$499)^0.5)*0.217</f>
        <v>1.0926091208107917E-2</v>
      </c>
      <c r="F510" s="79">
        <f>Table!A510*Table!$P$9/Table!$P$16</f>
        <v>0.90538526219846871</v>
      </c>
      <c r="G510" s="79">
        <f>Table!A510*Table!$Q$9/Table!$P$16</f>
        <v>0.31041780418233217</v>
      </c>
      <c r="H510" s="79">
        <f>ABS(Table!A510*Table!$R$9/Table!$P$16)</f>
        <v>0.39204331863795439</v>
      </c>
      <c r="I510" s="79">
        <f>$F510*(Table!$P$10/Table!$P$9)/(Table!$P$12-Table!$P$14)</f>
        <v>1.9420533294690452</v>
      </c>
      <c r="J510" s="79">
        <f>$H510*(Table!$R$10/Table!$R$9)/(Table!$P$12-Table!$P$13)</f>
        <v>3.2187464584396905</v>
      </c>
    </row>
    <row r="511" spans="1:11" x14ac:dyDescent="0.2">
      <c r="A511" s="79">
        <v>5.2477574348449707</v>
      </c>
      <c r="B511" s="72">
        <v>0</v>
      </c>
      <c r="C511" s="72">
        <f>1-Table!B511</f>
        <v>1</v>
      </c>
      <c r="D511" s="106">
        <f>(2*Table!$P$16*0.147)/Table!A511</f>
        <v>20.814658165990846</v>
      </c>
      <c r="E511" s="41">
        <f>(Table!A511/Table!$P$16*(Table!K$498/Table!K$499)^0.5)*0.217</f>
        <v>1.1931841845372743E-2</v>
      </c>
      <c r="F511" s="79">
        <f>Table!A511*Table!$P$9/Table!$P$16</f>
        <v>0.98872630219917534</v>
      </c>
      <c r="G511" s="79">
        <f>Table!A511*Table!$Q$9/Table!$P$16</f>
        <v>0.33899187503971723</v>
      </c>
      <c r="H511" s="79">
        <f>ABS(Table!A511*Table!$R$9/Table!$P$16)</f>
        <v>0.42813104754716785</v>
      </c>
      <c r="I511" s="79">
        <f>$F511*(Table!$P$10/Table!$P$9)/(Table!$P$12-Table!$P$14)</f>
        <v>2.1208200390372705</v>
      </c>
      <c r="J511" s="79">
        <f>$H511*(Table!$R$10/Table!$R$9)/(Table!$P$12-Table!$P$13)</f>
        <v>3.5150332310933314</v>
      </c>
    </row>
    <row r="512" spans="1:11" x14ac:dyDescent="0.2">
      <c r="A512" s="79">
        <v>5.7544183731079102</v>
      </c>
      <c r="B512" s="72">
        <v>0</v>
      </c>
      <c r="C512" s="72">
        <f>1-Table!B512</f>
        <v>1</v>
      </c>
      <c r="D512" s="106">
        <f>(2*Table!$P$16*0.147)/Table!A512</f>
        <v>18.981983940340569</v>
      </c>
      <c r="E512" s="41">
        <f>(Table!A512/Table!$P$16*(Table!K$498/Table!K$499)^0.5)*0.217</f>
        <v>1.3083838342855697E-2</v>
      </c>
      <c r="F512" s="79">
        <f>Table!A512*Table!$P$9/Table!$P$16</f>
        <v>1.0841859346568785</v>
      </c>
      <c r="G512" s="79">
        <f>Table!A512*Table!$Q$9/Table!$P$16</f>
        <v>0.37172089188235841</v>
      </c>
      <c r="H512" s="79">
        <f>ABS(Table!A512*Table!$R$9/Table!$P$16)</f>
        <v>0.46946628091931625</v>
      </c>
      <c r="I512" s="79">
        <f>$F512*(Table!$P$10/Table!$P$9)/(Table!$P$12-Table!$P$14)</f>
        <v>2.32558115542016</v>
      </c>
      <c r="J512" s="79">
        <f>$H512*(Table!$R$10/Table!$R$9)/(Table!$P$12-Table!$P$13)</f>
        <v>3.8544029632127761</v>
      </c>
    </row>
    <row r="513" spans="1:10" x14ac:dyDescent="0.2">
      <c r="A513" s="79">
        <v>6.2851791381835938</v>
      </c>
      <c r="B513" s="72">
        <v>0</v>
      </c>
      <c r="C513" s="72">
        <f>1-Table!B513</f>
        <v>1</v>
      </c>
      <c r="D513" s="106">
        <f>(2*Table!$P$16*0.147)/Table!A513</f>
        <v>17.379023690946447</v>
      </c>
      <c r="E513" s="41">
        <f>(Table!A513/Table!$P$16*(Table!K$498/Table!K$499)^0.5)*0.217</f>
        <v>1.4290630688965572E-2</v>
      </c>
      <c r="F513" s="79">
        <f>Table!A513*Table!$P$9/Table!$P$16</f>
        <v>1.1841861986022317</v>
      </c>
      <c r="G513" s="79">
        <f>Table!A513*Table!$Q$9/Table!$P$16</f>
        <v>0.40600669666362227</v>
      </c>
      <c r="H513" s="79">
        <f>ABS(Table!A513*Table!$R$9/Table!$P$16)</f>
        <v>0.51276766540022867</v>
      </c>
      <c r="I513" s="79">
        <f>$F513*(Table!$P$10/Table!$P$9)/(Table!$P$12-Table!$P$14)</f>
        <v>2.5400819360837232</v>
      </c>
      <c r="J513" s="79">
        <f>$H513*(Table!$R$10/Table!$R$9)/(Table!$P$12-Table!$P$13)</f>
        <v>4.2099151510691994</v>
      </c>
    </row>
    <row r="514" spans="1:10" x14ac:dyDescent="0.2">
      <c r="A514" s="79">
        <v>6.876349925994873</v>
      </c>
      <c r="B514" s="72">
        <v>0</v>
      </c>
      <c r="C514" s="72">
        <f>1-Table!B514</f>
        <v>1</v>
      </c>
      <c r="D514" s="106">
        <f>(2*Table!$P$16*0.147)/Table!A514</f>
        <v>15.884921261992288</v>
      </c>
      <c r="E514" s="41">
        <f>(Table!A514/Table!$P$16*(Table!K$498/Table!K$499)^0.5)*0.217</f>
        <v>1.5634777485258371E-2</v>
      </c>
      <c r="F514" s="79">
        <f>Table!A514*Table!$P$9/Table!$P$16</f>
        <v>1.2955682726134492</v>
      </c>
      <c r="G514" s="79">
        <f>Table!A514*Table!$Q$9/Table!$P$16</f>
        <v>0.44419483632461115</v>
      </c>
      <c r="H514" s="79">
        <f>ABS(Table!A514*Table!$R$9/Table!$P$16)</f>
        <v>0.56099751821018495</v>
      </c>
      <c r="I514" s="79">
        <f>$F514*(Table!$P$10/Table!$P$9)/(Table!$P$12-Table!$P$14)</f>
        <v>2.7789967237525728</v>
      </c>
      <c r="J514" s="79">
        <f>$H514*(Table!$R$10/Table!$R$9)/(Table!$P$12-Table!$P$13)</f>
        <v>4.6058909541066075</v>
      </c>
    </row>
    <row r="515" spans="1:10" x14ac:dyDescent="0.2">
      <c r="A515" s="79">
        <v>7.5282497406005859</v>
      </c>
      <c r="B515" s="72">
        <v>0</v>
      </c>
      <c r="C515" s="72">
        <f>1-Table!B515</f>
        <v>1</v>
      </c>
      <c r="D515" s="106">
        <f>(2*Table!$P$16*0.147)/Table!A515</f>
        <v>14.509385435932803</v>
      </c>
      <c r="E515" s="41">
        <f>(Table!A515/Table!$P$16*(Table!K$498/Table!K$499)^0.5)*0.217</f>
        <v>1.7117004052221059E-2</v>
      </c>
      <c r="F515" s="79">
        <f>Table!A515*Table!$P$9/Table!$P$16</f>
        <v>1.4183922600217918</v>
      </c>
      <c r="G515" s="79">
        <f>Table!A515*Table!$Q$9/Table!$P$16</f>
        <v>0.48630591772175713</v>
      </c>
      <c r="H515" s="79">
        <f>ABS(Table!A515*Table!$R$9/Table!$P$16)</f>
        <v>0.61418186485504733</v>
      </c>
      <c r="I515" s="79">
        <f>$F515*(Table!$P$10/Table!$P$9)/(Table!$P$12-Table!$P$14)</f>
        <v>3.0424544402011842</v>
      </c>
      <c r="J515" s="79">
        <f>$H515*(Table!$R$10/Table!$R$9)/(Table!$P$12-Table!$P$13)</f>
        <v>5.0425440464289588</v>
      </c>
    </row>
    <row r="516" spans="1:10" x14ac:dyDescent="0.2">
      <c r="A516" s="79">
        <v>8.2390432357788086</v>
      </c>
      <c r="B516" s="72">
        <v>0</v>
      </c>
      <c r="C516" s="72">
        <f>1-Table!B516</f>
        <v>1</v>
      </c>
      <c r="D516" s="106">
        <f>(2*Table!$P$16*0.147)/Table!A516</f>
        <v>13.257640968552325</v>
      </c>
      <c r="E516" s="41">
        <f>(Table!A516/Table!$P$16*(Table!K$498/Table!K$499)^0.5)*0.217</f>
        <v>1.8733137357634939E-2</v>
      </c>
      <c r="F516" s="79">
        <f>Table!A516*Table!$P$9/Table!$P$16</f>
        <v>1.5523123645312626</v>
      </c>
      <c r="G516" s="79">
        <f>Table!A516*Table!$Q$9/Table!$P$16</f>
        <v>0.53222138212500436</v>
      </c>
      <c r="H516" s="79">
        <f>ABS(Table!A516*Table!$R$9/Table!$P$16)</f>
        <v>0.6721709711463818</v>
      </c>
      <c r="I516" s="79">
        <f>$F516*(Table!$P$10/Table!$P$9)/(Table!$P$12-Table!$P$14)</f>
        <v>3.3297133516329107</v>
      </c>
      <c r="J516" s="79">
        <f>$H516*(Table!$R$10/Table!$R$9)/(Table!$P$12-Table!$P$13)</f>
        <v>5.5186450833036256</v>
      </c>
    </row>
    <row r="517" spans="1:10" x14ac:dyDescent="0.2">
      <c r="A517" s="79">
        <v>9.0206203460693359</v>
      </c>
      <c r="B517" s="72">
        <v>0</v>
      </c>
      <c r="C517" s="72">
        <f>1-Table!B517</f>
        <v>1</v>
      </c>
      <c r="D517" s="106">
        <f>(2*Table!$P$16*0.147)/Table!A517</f>
        <v>12.108954035731177</v>
      </c>
      <c r="E517" s="41">
        <f>(Table!A517/Table!$P$16*(Table!K$498/Table!K$499)^0.5)*0.217</f>
        <v>2.051021158138391E-2</v>
      </c>
      <c r="F517" s="79">
        <f>Table!A517*Table!$P$9/Table!$P$16</f>
        <v>1.6995687603795016</v>
      </c>
      <c r="G517" s="79">
        <f>Table!A517*Table!$Q$9/Table!$P$16</f>
        <v>0.58270928927297194</v>
      </c>
      <c r="H517" s="79">
        <f>ABS(Table!A517*Table!$R$9/Table!$P$16)</f>
        <v>0.73593486098353789</v>
      </c>
      <c r="I517" s="79">
        <f>$F517*(Table!$P$10/Table!$P$9)/(Table!$P$12-Table!$P$14)</f>
        <v>3.6455786365926683</v>
      </c>
      <c r="J517" s="79">
        <f>$H517*(Table!$R$10/Table!$R$9)/(Table!$P$12-Table!$P$13)</f>
        <v>6.0421581361538399</v>
      </c>
    </row>
    <row r="518" spans="1:10" x14ac:dyDescent="0.2">
      <c r="A518" s="79">
        <v>9.8639650344848633</v>
      </c>
      <c r="B518" s="72">
        <v>0</v>
      </c>
      <c r="C518" s="72">
        <f>1-Table!B518</f>
        <v>1</v>
      </c>
      <c r="D518" s="106">
        <f>(2*Table!$P$16*0.147)/Table!A518</f>
        <v>11.073668323281876</v>
      </c>
      <c r="E518" s="41">
        <f>(Table!A518/Table!$P$16*(Table!K$498/Table!K$499)^0.5)*0.217</f>
        <v>2.2427726933083182E-2</v>
      </c>
      <c r="F518" s="79">
        <f>Table!A518*Table!$P$9/Table!$P$16</f>
        <v>1.8584627423535431</v>
      </c>
      <c r="G518" s="79">
        <f>Table!A518*Table!$Q$9/Table!$P$16</f>
        <v>0.63718722594978627</v>
      </c>
      <c r="H518" s="79">
        <f>ABS(Table!A518*Table!$R$9/Table!$P$16)</f>
        <v>0.80473797343253128</v>
      </c>
      <c r="I518" s="79">
        <f>$F518*(Table!$P$10/Table!$P$9)/(Table!$P$12-Table!$P$14)</f>
        <v>3.9864065687549188</v>
      </c>
      <c r="J518" s="79">
        <f>$H518*(Table!$R$10/Table!$R$9)/(Table!$P$12-Table!$P$13)</f>
        <v>6.6070441168516503</v>
      </c>
    </row>
    <row r="519" spans="1:10" x14ac:dyDescent="0.2">
      <c r="A519" s="79">
        <v>10.769554138183594</v>
      </c>
      <c r="B519" s="72">
        <v>0</v>
      </c>
      <c r="C519" s="72">
        <f>1-Table!B519</f>
        <v>1</v>
      </c>
      <c r="D519" s="106">
        <f>(2*Table!$P$16*0.147)/Table!A519</f>
        <v>10.142506898875013</v>
      </c>
      <c r="E519" s="41">
        <f>(Table!A519/Table!$P$16*(Table!K$498/Table!K$499)^0.5)*0.217</f>
        <v>2.448676759881192E-2</v>
      </c>
      <c r="F519" s="79">
        <f>Table!A519*Table!$P$9/Table!$P$16</f>
        <v>2.0290841510083362</v>
      </c>
      <c r="G519" s="79">
        <f>Table!A519*Table!$Q$9/Table!$P$16</f>
        <v>0.69568599463142955</v>
      </c>
      <c r="H519" s="79">
        <f>ABS(Table!A519*Table!$R$9/Table!$P$16)</f>
        <v>0.87861921059479953</v>
      </c>
      <c r="I519" s="79">
        <f>$F519*(Table!$P$10/Table!$P$9)/(Table!$P$12-Table!$P$14)</f>
        <v>4.3523898563027377</v>
      </c>
      <c r="J519" s="79">
        <f>$H519*(Table!$R$10/Table!$R$9)/(Table!$P$12-Table!$P$13)</f>
        <v>7.2136224186765139</v>
      </c>
    </row>
    <row r="520" spans="1:10" x14ac:dyDescent="0.2">
      <c r="A520" s="79">
        <v>11.870817184448242</v>
      </c>
      <c r="B520" s="72">
        <v>0</v>
      </c>
      <c r="C520" s="72">
        <f>1-Table!B520</f>
        <v>1</v>
      </c>
      <c r="D520" s="106">
        <f>(2*Table!$P$16*0.147)/Table!A520</f>
        <v>9.2015802658839529</v>
      </c>
      <c r="E520" s="41">
        <f>(Table!A520/Table!$P$16*(Table!K$498/Table!K$499)^0.5)*0.217</f>
        <v>2.699071269561332E-2</v>
      </c>
      <c r="F520" s="79">
        <f>Table!A520*Table!$P$9/Table!$P$16</f>
        <v>2.236572350110666</v>
      </c>
      <c r="G520" s="79">
        <f>Table!A520*Table!$Q$9/Table!$P$16</f>
        <v>0.76682480575222833</v>
      </c>
      <c r="H520" s="79">
        <f>ABS(Table!A520*Table!$R$9/Table!$P$16)</f>
        <v>0.96846423629885015</v>
      </c>
      <c r="I520" s="79">
        <f>$F520*(Table!$P$10/Table!$P$9)/(Table!$P$12-Table!$P$14)</f>
        <v>4.7974524884398679</v>
      </c>
      <c r="J520" s="79">
        <f>$H520*(Table!$R$10/Table!$R$9)/(Table!$P$12-Table!$P$13)</f>
        <v>7.9512663078723316</v>
      </c>
    </row>
    <row r="521" spans="1:10" x14ac:dyDescent="0.2">
      <c r="A521" s="79">
        <v>12.87009334564209</v>
      </c>
      <c r="B521" s="72">
        <v>0</v>
      </c>
      <c r="C521" s="72">
        <f>1-Table!B521</f>
        <v>1</v>
      </c>
      <c r="D521" s="106">
        <f>(2*Table!$P$16*0.147)/Table!A521</f>
        <v>8.4871394644018832</v>
      </c>
      <c r="E521" s="41">
        <f>(Table!A521/Table!$P$16*(Table!K$498/Table!K$499)^0.5)*0.217</f>
        <v>2.9262769905431453E-2</v>
      </c>
      <c r="F521" s="79">
        <f>Table!A521*Table!$P$9/Table!$P$16</f>
        <v>2.4248452716395108</v>
      </c>
      <c r="G521" s="79">
        <f>Table!A521*Table!$Q$9/Table!$P$16</f>
        <v>0.8313755217049752</v>
      </c>
      <c r="H521" s="79">
        <f>ABS(Table!A521*Table!$R$9/Table!$P$16)</f>
        <v>1.0499888027431972</v>
      </c>
      <c r="I521" s="79">
        <f>$F521*(Table!$P$10/Table!$P$9)/(Table!$P$12-Table!$P$14)</f>
        <v>5.2012983089650602</v>
      </c>
      <c r="J521" s="79">
        <f>$H521*(Table!$R$10/Table!$R$9)/(Table!$P$12-Table!$P$13)</f>
        <v>8.620597723671569</v>
      </c>
    </row>
    <row r="522" spans="1:10" x14ac:dyDescent="0.2">
      <c r="A522" s="79">
        <v>14.164556503295898</v>
      </c>
      <c r="B522" s="72">
        <v>0</v>
      </c>
      <c r="C522" s="72">
        <f>1-Table!B522</f>
        <v>1</v>
      </c>
      <c r="D522" s="106">
        <f>(2*Table!$P$16*0.147)/Table!A522</f>
        <v>7.7115211562690762</v>
      </c>
      <c r="E522" s="41">
        <f>(Table!A522/Table!$P$16*(Table!K$498/Table!K$499)^0.5)*0.217</f>
        <v>3.2205994675926837E-2</v>
      </c>
      <c r="F522" s="79">
        <f>Table!A522*Table!$P$9/Table!$P$16</f>
        <v>2.6687341683903054</v>
      </c>
      <c r="G522" s="79">
        <f>Table!A522*Table!$Q$9/Table!$P$16</f>
        <v>0.91499457201953327</v>
      </c>
      <c r="H522" s="79">
        <f>ABS(Table!A522*Table!$R$9/Table!$P$16)</f>
        <v>1.1555957928867713</v>
      </c>
      <c r="I522" s="79">
        <f>$F522*(Table!$P$10/Table!$P$9)/(Table!$P$12-Table!$P$14)</f>
        <v>5.7244405156377214</v>
      </c>
      <c r="J522" s="79">
        <f>$H522*(Table!$R$10/Table!$R$9)/(Table!$P$12-Table!$P$13)</f>
        <v>9.4876501879045243</v>
      </c>
    </row>
    <row r="523" spans="1:10" x14ac:dyDescent="0.2">
      <c r="A523" s="79">
        <v>15.458779335021973</v>
      </c>
      <c r="B523" s="72">
        <v>0</v>
      </c>
      <c r="C523" s="72">
        <f>1-Table!B523</f>
        <v>1</v>
      </c>
      <c r="D523" s="106">
        <f>(2*Table!$P$16*0.147)/Table!A523</f>
        <v>7.0659057081481906</v>
      </c>
      <c r="E523" s="41">
        <f>(Table!A523/Table!$P$16*(Table!K$498/Table!K$499)^0.5)*0.217</f>
        <v>3.5148673016638321E-2</v>
      </c>
      <c r="F523" s="79">
        <f>Table!A523*Table!$P$9/Table!$P$16</f>
        <v>2.9125777855014054</v>
      </c>
      <c r="G523" s="79">
        <f>Table!A523*Table!$Q$9/Table!$P$16</f>
        <v>0.99859809788619625</v>
      </c>
      <c r="H523" s="79">
        <f>ABS(Table!A523*Table!$R$9/Table!$P$16)</f>
        <v>1.2611831763712205</v>
      </c>
      <c r="I523" s="79">
        <f>$F523*(Table!$P$10/Table!$P$9)/(Table!$P$12-Table!$P$14)</f>
        <v>6.2474855973861132</v>
      </c>
      <c r="J523" s="79">
        <f>$H523*(Table!$R$10/Table!$R$9)/(Table!$P$12-Table!$P$13)</f>
        <v>10.354541677924631</v>
      </c>
    </row>
    <row r="524" spans="1:10" x14ac:dyDescent="0.2">
      <c r="A524" s="79">
        <v>16.856185913085938</v>
      </c>
      <c r="B524" s="72">
        <v>0</v>
      </c>
      <c r="C524" s="72">
        <f>1-Table!B524</f>
        <v>1</v>
      </c>
      <c r="D524" s="106">
        <f>(2*Table!$P$16*0.147)/Table!A524</f>
        <v>6.4801300666443451</v>
      </c>
      <c r="E524" s="41">
        <f>(Table!A524/Table!$P$16*(Table!K$498/Table!K$499)^0.5)*0.217</f>
        <v>3.8325960551391793E-2</v>
      </c>
      <c r="F524" s="79">
        <f>Table!A524*Table!$P$9/Table!$P$16</f>
        <v>3.1758621799789113</v>
      </c>
      <c r="G524" s="79">
        <f>Table!A524*Table!$Q$9/Table!$P$16</f>
        <v>1.0888670331356267</v>
      </c>
      <c r="H524" s="79">
        <f>ABS(Table!A524*Table!$R$9/Table!$P$16)</f>
        <v>1.3751886633899821</v>
      </c>
      <c r="I524" s="79">
        <f>$F524*(Table!$P$10/Table!$P$9)/(Table!$P$12-Table!$P$14)</f>
        <v>6.8122311882859536</v>
      </c>
      <c r="J524" s="79">
        <f>$H524*(Table!$R$10/Table!$R$9)/(Table!$P$12-Table!$P$13)</f>
        <v>11.290547318472758</v>
      </c>
    </row>
    <row r="525" spans="1:10" x14ac:dyDescent="0.2">
      <c r="A525" s="79">
        <v>18.486534118652344</v>
      </c>
      <c r="B525" s="72">
        <v>0</v>
      </c>
      <c r="C525" s="72">
        <f>1-Table!B525</f>
        <v>1</v>
      </c>
      <c r="D525" s="106">
        <f>(2*Table!$P$16*0.147)/Table!A525</f>
        <v>5.908640118437618</v>
      </c>
      <c r="E525" s="41">
        <f>(Table!A525/Table!$P$16*(Table!K$498/Table!K$499)^0.5)*0.217</f>
        <v>4.2032888164420891E-2</v>
      </c>
      <c r="F525" s="79">
        <f>Table!A525*Table!$P$9/Table!$P$16</f>
        <v>3.4830349433165053</v>
      </c>
      <c r="G525" s="79">
        <f>Table!A525*Table!$Q$9/Table!$P$16</f>
        <v>1.1941834091370875</v>
      </c>
      <c r="H525" s="79">
        <f>ABS(Table!A525*Table!$R$9/Table!$P$16)</f>
        <v>1.508198371590493</v>
      </c>
      <c r="I525" s="79">
        <f>$F525*(Table!$P$10/Table!$P$9)/(Table!$P$12-Table!$P$14)</f>
        <v>7.4711174245313297</v>
      </c>
      <c r="J525" s="79">
        <f>$H525*(Table!$R$10/Table!$R$9)/(Table!$P$12-Table!$P$13)</f>
        <v>12.382581047540992</v>
      </c>
    </row>
    <row r="526" spans="1:10" x14ac:dyDescent="0.2">
      <c r="A526" s="79">
        <v>20.286380767822266</v>
      </c>
      <c r="B526" s="72">
        <v>0</v>
      </c>
      <c r="C526" s="72">
        <f>1-Table!B526</f>
        <v>1</v>
      </c>
      <c r="D526" s="106">
        <f>(2*Table!$P$16*0.147)/Table!A526</f>
        <v>5.3844142232405154</v>
      </c>
      <c r="E526" s="41">
        <f>(Table!A526/Table!$P$16*(Table!K$498/Table!K$499)^0.5)*0.217</f>
        <v>4.6125204897893166E-2</v>
      </c>
      <c r="F526" s="79">
        <f>Table!A526*Table!$P$9/Table!$P$16</f>
        <v>3.822142789678296</v>
      </c>
      <c r="G526" s="79">
        <f>Table!A526*Table!$Q$9/Table!$P$16</f>
        <v>1.3104489564611301</v>
      </c>
      <c r="H526" s="79">
        <f>ABS(Table!A526*Table!$R$9/Table!$P$16)</f>
        <v>1.6550363763764637</v>
      </c>
      <c r="I526" s="79">
        <f>$F526*(Table!$P$10/Table!$P$9)/(Table!$P$12-Table!$P$14)</f>
        <v>8.1985044823644291</v>
      </c>
      <c r="J526" s="79">
        <f>$H526*(Table!$R$10/Table!$R$9)/(Table!$P$12-Table!$P$13)</f>
        <v>13.58814758929773</v>
      </c>
    </row>
    <row r="527" spans="1:10" x14ac:dyDescent="0.2">
      <c r="A527" s="79">
        <v>22.182947158813477</v>
      </c>
      <c r="B527" s="72">
        <v>0</v>
      </c>
      <c r="C527" s="72">
        <f>1-Table!B527</f>
        <v>1</v>
      </c>
      <c r="D527" s="106">
        <f>(2*Table!$P$16*0.147)/Table!A527</f>
        <v>4.9240651551990426</v>
      </c>
      <c r="E527" s="41">
        <f>(Table!A527/Table!$P$16*(Table!K$498/Table!K$499)^0.5)*0.217</f>
        <v>5.0437433598918294E-2</v>
      </c>
      <c r="F527" s="79">
        <f>Table!A527*Table!$P$9/Table!$P$16</f>
        <v>4.1794735348436109</v>
      </c>
      <c r="G527" s="79">
        <f>Table!A527*Table!$Q$9/Table!$P$16</f>
        <v>1.4329623548035237</v>
      </c>
      <c r="H527" s="79">
        <f>ABS(Table!A527*Table!$R$9/Table!$P$16)</f>
        <v>1.8097651278096569</v>
      </c>
      <c r="I527" s="79">
        <f>$F527*(Table!$P$10/Table!$P$9)/(Table!$P$12-Table!$P$14)</f>
        <v>8.9649796972192437</v>
      </c>
      <c r="J527" s="79">
        <f>$H527*(Table!$R$10/Table!$R$9)/(Table!$P$12-Table!$P$13)</f>
        <v>14.85849858628618</v>
      </c>
    </row>
    <row r="528" spans="1:10" x14ac:dyDescent="0.2">
      <c r="A528" s="79">
        <v>24.289314270019531</v>
      </c>
      <c r="B528" s="72">
        <v>1.2306664549978277E-3</v>
      </c>
      <c r="C528" s="72">
        <f>1-Table!B528</f>
        <v>0.99876933354500219</v>
      </c>
      <c r="D528" s="106">
        <f>(2*Table!$P$16*0.147)/Table!A528</f>
        <v>4.4970506754552035</v>
      </c>
      <c r="E528" s="41">
        <f>(Table!A528/Table!$P$16*(Table!K$498/Table!K$499)^0.5)*0.217</f>
        <v>5.5226686827797342E-2</v>
      </c>
      <c r="F528" s="79">
        <f>Table!A528*Table!$P$9/Table!$P$16</f>
        <v>4.5763326867373664</v>
      </c>
      <c r="G528" s="79">
        <f>Table!A528*Table!$Q$9/Table!$P$16</f>
        <v>1.5690283497385256</v>
      </c>
      <c r="H528" s="79">
        <f>ABS(Table!A528*Table!$R$9/Table!$P$16)</f>
        <v>1.9816101814418263</v>
      </c>
      <c r="I528" s="79">
        <f>$F528*(Table!$P$10/Table!$P$9)/(Table!$P$12-Table!$P$14)</f>
        <v>9.8162434292950813</v>
      </c>
      <c r="J528" s="79">
        <f>$H528*(Table!$R$10/Table!$R$9)/(Table!$P$12-Table!$P$13)</f>
        <v>16.269377515942743</v>
      </c>
    </row>
    <row r="529" spans="1:10" x14ac:dyDescent="0.2">
      <c r="A529" s="79">
        <v>26.567571640014648</v>
      </c>
      <c r="B529" s="72">
        <v>2.8404452267916064E-3</v>
      </c>
      <c r="C529" s="72">
        <f>1-Table!B529</f>
        <v>0.99715955477320839</v>
      </c>
      <c r="D529" s="106">
        <f>(2*Table!$P$16*0.147)/Table!A529</f>
        <v>4.1114136671722861</v>
      </c>
      <c r="E529" s="41">
        <f>(Table!A529/Table!$P$16*(Table!K$498/Table!K$499)^0.5)*0.217</f>
        <v>6.0406767454492624E-2</v>
      </c>
      <c r="F529" s="79">
        <f>Table!A529*Table!$P$9/Table!$P$16</f>
        <v>5.0055775618789387</v>
      </c>
      <c r="G529" s="79">
        <f>Table!A529*Table!$Q$9/Table!$P$16</f>
        <v>1.7161980212156362</v>
      </c>
      <c r="H529" s="79">
        <f>ABS(Table!A529*Table!$R$9/Table!$P$16)</f>
        <v>2.1674786646002673</v>
      </c>
      <c r="I529" s="79">
        <f>$F529*(Table!$P$10/Table!$P$9)/(Table!$P$12-Table!$P$14)</f>
        <v>10.736974607204933</v>
      </c>
      <c r="J529" s="79">
        <f>$H529*(Table!$R$10/Table!$R$9)/(Table!$P$12-Table!$P$13)</f>
        <v>17.795391334977559</v>
      </c>
    </row>
    <row r="530" spans="1:10" x14ac:dyDescent="0.2">
      <c r="A530" s="79">
        <v>28.964254379272461</v>
      </c>
      <c r="B530" s="72">
        <v>6.6524060035558575E-3</v>
      </c>
      <c r="C530" s="72">
        <f>1-Table!B530</f>
        <v>0.99334759399644412</v>
      </c>
      <c r="D530" s="106">
        <f>(2*Table!$P$16*0.147)/Table!A530</f>
        <v>3.7712097026223792</v>
      </c>
      <c r="E530" s="41">
        <f>(Table!A530/Table!$P$16*(Table!K$498/Table!K$499)^0.5)*0.217</f>
        <v>6.5856112199064218E-2</v>
      </c>
      <c r="F530" s="79">
        <f>Table!A530*Table!$P$9/Table!$P$16</f>
        <v>5.4571348778852897</v>
      </c>
      <c r="G530" s="79">
        <f>Table!A530*Table!$Q$9/Table!$P$16</f>
        <v>1.8710176724178136</v>
      </c>
      <c r="H530" s="79">
        <f>ABS(Table!A530*Table!$R$9/Table!$P$16)</f>
        <v>2.3630087180633761</v>
      </c>
      <c r="I530" s="79">
        <f>$F530*(Table!$P$10/Table!$P$9)/(Table!$P$12-Table!$P$14)</f>
        <v>11.705566018629968</v>
      </c>
      <c r="J530" s="79">
        <f>$H530*(Table!$R$10/Table!$R$9)/(Table!$P$12-Table!$P$13)</f>
        <v>19.400728391324922</v>
      </c>
    </row>
    <row r="531" spans="1:10" x14ac:dyDescent="0.2">
      <c r="A531" s="79">
        <v>31.386968612670898</v>
      </c>
      <c r="B531" s="72">
        <v>8.0325228403223918E-3</v>
      </c>
      <c r="C531" s="72">
        <f>1-Table!B531</f>
        <v>0.99196747715967759</v>
      </c>
      <c r="D531" s="106">
        <f>(2*Table!$P$16*0.147)/Table!A531</f>
        <v>3.4801155375112862</v>
      </c>
      <c r="E531" s="41">
        <f>(Table!A531/Table!$P$16*(Table!K$498/Table!K$499)^0.5)*0.217</f>
        <v>7.1364644830069407E-2</v>
      </c>
      <c r="F531" s="79">
        <f>Table!A531*Table!$P$9/Table!$P$16</f>
        <v>5.9135967694673868</v>
      </c>
      <c r="G531" s="79">
        <f>Table!A531*Table!$Q$9/Table!$P$16</f>
        <v>2.0275188923888181</v>
      </c>
      <c r="H531" s="79">
        <f>ABS(Table!A531*Table!$R$9/Table!$P$16)</f>
        <v>2.5606625150481728</v>
      </c>
      <c r="I531" s="79">
        <f>$F531*(Table!$P$10/Table!$P$9)/(Table!$P$12-Table!$P$14)</f>
        <v>12.684677755185302</v>
      </c>
      <c r="J531" s="79">
        <f>$H531*(Table!$R$10/Table!$R$9)/(Table!$P$12-Table!$P$13)</f>
        <v>21.023501765584339</v>
      </c>
    </row>
    <row r="532" spans="1:10" x14ac:dyDescent="0.2">
      <c r="A532" s="79">
        <v>33.581302642822266</v>
      </c>
      <c r="B532" s="72">
        <v>1.03488330871044E-2</v>
      </c>
      <c r="C532" s="72">
        <f>1-Table!B532</f>
        <v>0.98965116691289556</v>
      </c>
      <c r="D532" s="106">
        <f>(2*Table!$P$16*0.147)/Table!A532</f>
        <v>3.2527111382822471</v>
      </c>
      <c r="E532" s="41">
        <f>(Table!A532/Table!$P$16*(Table!K$498/Table!K$499)^0.5)*0.217</f>
        <v>7.6353908706832216E-2</v>
      </c>
      <c r="F532" s="79">
        <f>Table!A532*Table!$P$9/Table!$P$16</f>
        <v>6.3270297069380321</v>
      </c>
      <c r="G532" s="79">
        <f>Table!A532*Table!$Q$9/Table!$P$16</f>
        <v>2.1692673280930395</v>
      </c>
      <c r="H532" s="79">
        <f>ABS(Table!A532*Table!$R$9/Table!$P$16)</f>
        <v>2.7396842283535738</v>
      </c>
      <c r="I532" s="79">
        <f>$F532*(Table!$P$10/Table!$P$9)/(Table!$P$12-Table!$P$14)</f>
        <v>13.571492292874375</v>
      </c>
      <c r="J532" s="79">
        <f>$H532*(Table!$R$10/Table!$R$9)/(Table!$P$12-Table!$P$13)</f>
        <v>22.493302367434922</v>
      </c>
    </row>
    <row r="533" spans="1:10" x14ac:dyDescent="0.2">
      <c r="A533" s="79">
        <v>36.879051208496094</v>
      </c>
      <c r="B533" s="72">
        <v>2.0642903373687821E-2</v>
      </c>
      <c r="C533" s="72">
        <f>1-Table!B533</f>
        <v>0.97935709662631221</v>
      </c>
      <c r="D533" s="106">
        <f>(2*Table!$P$16*0.147)/Table!A533</f>
        <v>2.9618516085677085</v>
      </c>
      <c r="E533" s="41">
        <f>(Table!A533/Table!$P$16*(Table!K$498/Table!K$499)^0.5)*0.217</f>
        <v>8.3852009527985619E-2</v>
      </c>
      <c r="F533" s="79">
        <f>Table!A533*Table!$P$9/Table!$P$16</f>
        <v>6.9483562040949343</v>
      </c>
      <c r="G533" s="79">
        <f>Table!A533*Table!$Q$9/Table!$P$16</f>
        <v>2.3822935556896918</v>
      </c>
      <c r="H533" s="79">
        <f>ABS(Table!A533*Table!$R$9/Table!$P$16)</f>
        <v>3.0087264936447129</v>
      </c>
      <c r="I533" s="79">
        <f>$F533*(Table!$P$10/Table!$P$9)/(Table!$P$12-Table!$P$14)</f>
        <v>14.904238962022598</v>
      </c>
      <c r="J533" s="79">
        <f>$H533*(Table!$R$10/Table!$R$9)/(Table!$P$12-Table!$P$13)</f>
        <v>24.702187960958227</v>
      </c>
    </row>
    <row r="534" spans="1:10" x14ac:dyDescent="0.2">
      <c r="A534" s="79">
        <v>40.205131530761719</v>
      </c>
      <c r="B534" s="72">
        <v>3.9695642343622599E-2</v>
      </c>
      <c r="C534" s="72">
        <f>1-Table!B534</f>
        <v>0.96030435765637745</v>
      </c>
      <c r="D534" s="106">
        <f>(2*Table!$P$16*0.147)/Table!A534</f>
        <v>2.7168242705725478</v>
      </c>
      <c r="E534" s="41">
        <f>(Table!A534/Table!$P$16*(Table!K$498/Table!K$499)^0.5)*0.217</f>
        <v>9.1414528349218496E-2</v>
      </c>
      <c r="F534" s="79">
        <f>Table!A534*Table!$P$9/Table!$P$16</f>
        <v>7.5750206676646545</v>
      </c>
      <c r="G534" s="79">
        <f>Table!A534*Table!$Q$9/Table!$P$16</f>
        <v>2.5971499431993101</v>
      </c>
      <c r="H534" s="79">
        <f>ABS(Table!A534*Table!$R$9/Table!$P$16)</f>
        <v>3.2800801661948755</v>
      </c>
      <c r="I534" s="79">
        <f>$F534*(Table!$P$10/Table!$P$9)/(Table!$P$12-Table!$P$14)</f>
        <v>16.248435580576267</v>
      </c>
      <c r="J534" s="79">
        <f>$H534*(Table!$R$10/Table!$R$9)/(Table!$P$12-Table!$P$13)</f>
        <v>26.930050625573685</v>
      </c>
    </row>
    <row r="535" spans="1:10" x14ac:dyDescent="0.2">
      <c r="A535" s="79">
        <v>44.482402801513672</v>
      </c>
      <c r="B535" s="72">
        <v>5.9645768716176474E-2</v>
      </c>
      <c r="C535" s="72">
        <f>1-Table!B535</f>
        <v>0.94035423128382356</v>
      </c>
      <c r="D535" s="106">
        <f>(2*Table!$P$16*0.147)/Table!A535</f>
        <v>2.4555840122156822</v>
      </c>
      <c r="E535" s="41">
        <f>(Table!A535/Table!$P$16*(Table!K$498/Table!K$499)^0.5)*0.217</f>
        <v>0.10113977288767464</v>
      </c>
      <c r="F535" s="79">
        <f>Table!A535*Table!$P$9/Table!$P$16</f>
        <v>8.3808983515211075</v>
      </c>
      <c r="G535" s="79">
        <f>Table!A535*Table!$Q$9/Table!$P$16</f>
        <v>2.8734508633786655</v>
      </c>
      <c r="H535" s="79">
        <f>ABS(Table!A535*Table!$R$9/Table!$P$16)</f>
        <v>3.6290354394762017</v>
      </c>
      <c r="I535" s="79">
        <f>$F535*(Table!$P$10/Table!$P$9)/(Table!$P$12-Table!$P$14)</f>
        <v>17.97704494105772</v>
      </c>
      <c r="J535" s="79">
        <f>$H535*(Table!$R$10/Table!$R$9)/(Table!$P$12-Table!$P$13)</f>
        <v>29.795036448901485</v>
      </c>
    </row>
    <row r="536" spans="1:10" x14ac:dyDescent="0.2">
      <c r="A536" s="79">
        <v>48.949356079101563</v>
      </c>
      <c r="B536" s="72">
        <v>8.4309961308955364E-2</v>
      </c>
      <c r="C536" s="72">
        <f>1-Table!B536</f>
        <v>0.91569003869104459</v>
      </c>
      <c r="D536" s="106">
        <f>(2*Table!$P$16*0.147)/Table!A536</f>
        <v>2.2314956905218581</v>
      </c>
      <c r="E536" s="41">
        <f>(Table!A536/Table!$P$16*(Table!K$498/Table!K$499)^0.5)*0.217</f>
        <v>0.11129629797493276</v>
      </c>
      <c r="F536" s="79">
        <f>Table!A536*Table!$P$9/Table!$P$16</f>
        <v>9.2225138894116157</v>
      </c>
      <c r="G536" s="79">
        <f>Table!A536*Table!$Q$9/Table!$P$16</f>
        <v>3.1620047620839822</v>
      </c>
      <c r="H536" s="79">
        <f>ABS(Table!A536*Table!$R$9/Table!$P$16)</f>
        <v>3.9934656574926439</v>
      </c>
      <c r="I536" s="79">
        <f>$F536*(Table!$P$10/Table!$P$9)/(Table!$P$12-Table!$P$14)</f>
        <v>19.782312075099995</v>
      </c>
      <c r="J536" s="79">
        <f>$H536*(Table!$R$10/Table!$R$9)/(Table!$P$12-Table!$P$13)</f>
        <v>32.787074363650596</v>
      </c>
    </row>
    <row r="537" spans="1:10" x14ac:dyDescent="0.2">
      <c r="A537" s="79">
        <v>53.128108978271484</v>
      </c>
      <c r="B537" s="72">
        <v>0.11489772463321289</v>
      </c>
      <c r="C537" s="72">
        <f>1-Table!B537</f>
        <v>0.88510227536678709</v>
      </c>
      <c r="D537" s="106">
        <f>(2*Table!$P$16*0.147)/Table!A537</f>
        <v>2.0559790145929799</v>
      </c>
      <c r="E537" s="41">
        <f>(Table!A537/Table!$P$16*(Table!K$498/Table!K$499)^0.5)*0.217</f>
        <v>0.12079754099594545</v>
      </c>
      <c r="F537" s="79">
        <f>Table!A537*Table!$P$9/Table!$P$16</f>
        <v>10.009829795891278</v>
      </c>
      <c r="G537" s="79">
        <f>Table!A537*Table!$Q$9/Table!$P$16</f>
        <v>3.431941644305581</v>
      </c>
      <c r="H537" s="79">
        <f>ABS(Table!A537*Table!$R$9/Table!$P$16)</f>
        <v>4.3343834454001247</v>
      </c>
      <c r="I537" s="79">
        <f>$F537*(Table!$P$10/Table!$P$9)/(Table!$P$12-Table!$P$14)</f>
        <v>21.471106383293179</v>
      </c>
      <c r="J537" s="79">
        <f>$H537*(Table!$R$10/Table!$R$9)/(Table!$P$12-Table!$P$13)</f>
        <v>35.586070980296583</v>
      </c>
    </row>
    <row r="538" spans="1:10" x14ac:dyDescent="0.2">
      <c r="A538" s="79">
        <v>58.460891723632813</v>
      </c>
      <c r="B538" s="72">
        <v>0.1425522853674788</v>
      </c>
      <c r="C538" s="72">
        <f>1-Table!B538</f>
        <v>0.85744771463252123</v>
      </c>
      <c r="D538" s="106">
        <f>(2*Table!$P$16*0.147)/Table!A538</f>
        <v>1.8684333051351441</v>
      </c>
      <c r="E538" s="41">
        <f>(Table!A538/Table!$P$16*(Table!K$498/Table!K$499)^0.5)*0.217</f>
        <v>0.13292270514527962</v>
      </c>
      <c r="F538" s="79">
        <f>Table!A538*Table!$P$9/Table!$P$16</f>
        <v>11.014575657283867</v>
      </c>
      <c r="G538" s="79">
        <f>Table!A538*Table!$Q$9/Table!$P$16</f>
        <v>3.7764259396401831</v>
      </c>
      <c r="H538" s="79">
        <f>ABS(Table!A538*Table!$R$9/Table!$P$16)</f>
        <v>4.7694511655567551</v>
      </c>
      <c r="I538" s="79">
        <f>$F538*(Table!$P$10/Table!$P$9)/(Table!$P$12-Table!$P$14)</f>
        <v>23.626288411162307</v>
      </c>
      <c r="J538" s="79">
        <f>$H538*(Table!$R$10/Table!$R$9)/(Table!$P$12-Table!$P$13)</f>
        <v>39.158055546442974</v>
      </c>
    </row>
    <row r="539" spans="1:10" x14ac:dyDescent="0.2">
      <c r="A539" s="79">
        <v>64.252731323242188</v>
      </c>
      <c r="B539" s="72">
        <v>0.1685549292973155</v>
      </c>
      <c r="C539" s="72">
        <f>1-Table!B539</f>
        <v>0.83144507070268447</v>
      </c>
      <c r="D539" s="106">
        <f>(2*Table!$P$16*0.147)/Table!A539</f>
        <v>1.7000098656478919</v>
      </c>
      <c r="E539" s="41">
        <f>(Table!A539/Table!$P$16*(Table!K$498/Table!K$499)^0.5)*0.217</f>
        <v>0.14609162824325575</v>
      </c>
      <c r="F539" s="79">
        <f>Table!A539*Table!$P$9/Table!$P$16</f>
        <v>12.10581209901199</v>
      </c>
      <c r="G539" s="79">
        <f>Table!A539*Table!$Q$9/Table!$P$16</f>
        <v>4.1505641482326823</v>
      </c>
      <c r="H539" s="79">
        <f>ABS(Table!A539*Table!$R$9/Table!$P$16)</f>
        <v>5.241970405592701</v>
      </c>
      <c r="I539" s="79">
        <f>$F539*(Table!$P$10/Table!$P$9)/(Table!$P$12-Table!$P$14)</f>
        <v>25.966992919373642</v>
      </c>
      <c r="J539" s="79">
        <f>$H539*(Table!$R$10/Table!$R$9)/(Table!$P$12-Table!$P$13)</f>
        <v>43.037523855440888</v>
      </c>
    </row>
    <row r="540" spans="1:10" x14ac:dyDescent="0.2">
      <c r="A540" s="79">
        <v>70.241836547851562</v>
      </c>
      <c r="B540" s="72">
        <v>0.19118414973061684</v>
      </c>
      <c r="C540" s="72">
        <f>1-Table!B540</f>
        <v>0.80881585026938319</v>
      </c>
      <c r="D540" s="106">
        <f>(2*Table!$P$16*0.147)/Table!A540</f>
        <v>1.5550600968401929</v>
      </c>
      <c r="E540" s="41">
        <f>(Table!A540/Table!$P$16*(Table!K$498/Table!K$499)^0.5)*0.217</f>
        <v>0.15970907478543683</v>
      </c>
      <c r="F540" s="79">
        <f>Table!A540*Table!$P$9/Table!$P$16</f>
        <v>13.234215218960069</v>
      </c>
      <c r="G540" s="79">
        <f>Table!A540*Table!$Q$9/Table!$P$16</f>
        <v>4.5374452179291662</v>
      </c>
      <c r="H540" s="79">
        <f>ABS(Table!A540*Table!$R$9/Table!$P$16)</f>
        <v>5.730583289385029</v>
      </c>
      <c r="I540" s="79">
        <f>$F540*(Table!$P$10/Table!$P$9)/(Table!$P$12-Table!$P$14)</f>
        <v>28.387420032089384</v>
      </c>
      <c r="J540" s="79">
        <f>$H540*(Table!$R$10/Table!$R$9)/(Table!$P$12-Table!$P$13)</f>
        <v>47.049123886576588</v>
      </c>
    </row>
    <row r="541" spans="1:10" x14ac:dyDescent="0.2">
      <c r="A541" s="79">
        <v>77.124176025390625</v>
      </c>
      <c r="B541" s="72">
        <v>0.2132985740865839</v>
      </c>
      <c r="C541" s="72">
        <f>1-Table!B541</f>
        <v>0.78670142591341607</v>
      </c>
      <c r="D541" s="106">
        <f>(2*Table!$P$16*0.147)/Table!A541</f>
        <v>1.4162910098173955</v>
      </c>
      <c r="E541" s="41">
        <f>(Table!A541/Table!$P$16*(Table!K$498/Table!K$499)^0.5)*0.217</f>
        <v>0.17535747073203556</v>
      </c>
      <c r="F541" s="79">
        <f>Table!A541*Table!$P$9/Table!$P$16</f>
        <v>14.530911978784225</v>
      </c>
      <c r="G541" s="79">
        <f>Table!A541*Table!$Q$9/Table!$P$16</f>
        <v>4.9820269641545911</v>
      </c>
      <c r="H541" s="79">
        <f>ABS(Table!A541*Table!$R$9/Table!$P$16)</f>
        <v>6.2920694568913733</v>
      </c>
      <c r="I541" s="79">
        <f>$F541*(Table!$P$10/Table!$P$9)/(Table!$P$12-Table!$P$14)</f>
        <v>31.168837363329526</v>
      </c>
      <c r="J541" s="79">
        <f>$H541*(Table!$R$10/Table!$R$9)/(Table!$P$12-Table!$P$13)</f>
        <v>51.659026739666437</v>
      </c>
    </row>
    <row r="542" spans="1:10" x14ac:dyDescent="0.2">
      <c r="A542" s="79">
        <v>84.598602294921875</v>
      </c>
      <c r="B542" s="72">
        <v>0.23392715084500743</v>
      </c>
      <c r="C542" s="72">
        <f>1-Table!B542</f>
        <v>0.76607284915499263</v>
      </c>
      <c r="D542" s="106">
        <f>(2*Table!$P$16*0.147)/Table!A542</f>
        <v>1.2911593593892239</v>
      </c>
      <c r="E542" s="41">
        <f>(Table!A542/Table!$P$16*(Table!K$498/Table!K$499)^0.5)*0.217</f>
        <v>0.19235209619638516</v>
      </c>
      <c r="F542" s="79">
        <f>Table!A542*Table!$P$9/Table!$P$16</f>
        <v>15.939163396325656</v>
      </c>
      <c r="G542" s="79">
        <f>Table!A542*Table!$Q$9/Table!$P$16</f>
        <v>5.4648560215973676</v>
      </c>
      <c r="H542" s="79">
        <f>ABS(Table!A542*Table!$R$9/Table!$P$16)</f>
        <v>6.9018602081445355</v>
      </c>
      <c r="I542" s="79">
        <f>$F542*(Table!$P$10/Table!$P$9)/(Table!$P$12-Table!$P$14)</f>
        <v>34.189539674658214</v>
      </c>
      <c r="J542" s="79">
        <f>$H542*(Table!$R$10/Table!$R$9)/(Table!$P$12-Table!$P$13)</f>
        <v>56.665518950283527</v>
      </c>
    </row>
    <row r="543" spans="1:10" x14ac:dyDescent="0.2">
      <c r="A543" s="79">
        <v>92.728195190429688</v>
      </c>
      <c r="B543" s="72">
        <v>0.25311053970286274</v>
      </c>
      <c r="C543" s="72">
        <f>1-Table!B543</f>
        <v>0.74688946029713721</v>
      </c>
      <c r="D543" s="106">
        <f>(2*Table!$P$16*0.147)/Table!A543</f>
        <v>1.177961858526591</v>
      </c>
      <c r="E543" s="41">
        <f>(Table!A543/Table!$P$16*(Table!K$498/Table!K$499)^0.5)*0.217</f>
        <v>0.2108363759865258</v>
      </c>
      <c r="F543" s="79">
        <f>Table!A543*Table!$P$9/Table!$P$16</f>
        <v>17.470854298917381</v>
      </c>
      <c r="G543" s="79">
        <f>Table!A543*Table!$Q$9/Table!$P$16</f>
        <v>5.9900071882002441</v>
      </c>
      <c r="H543" s="79">
        <f>ABS(Table!A543*Table!$R$9/Table!$P$16)</f>
        <v>7.5651018243395098</v>
      </c>
      <c r="I543" s="79">
        <f>$F543*(Table!$P$10/Table!$P$9)/(Table!$P$12-Table!$P$14)</f>
        <v>37.475019946197733</v>
      </c>
      <c r="J543" s="79">
        <f>$H543*(Table!$R$10/Table!$R$9)/(Table!$P$12-Table!$P$13)</f>
        <v>62.110852416580528</v>
      </c>
    </row>
    <row r="544" spans="1:10" x14ac:dyDescent="0.2">
      <c r="A544" s="79">
        <v>100.87532806396484</v>
      </c>
      <c r="B544" s="72">
        <v>0.27084712748861595</v>
      </c>
      <c r="C544" s="72">
        <f>1-Table!B544</f>
        <v>0.72915287251138405</v>
      </c>
      <c r="D544" s="106">
        <f>(2*Table!$P$16*0.147)/Table!A544</f>
        <v>1.0828245046704814</v>
      </c>
      <c r="E544" s="41">
        <f>(Table!A544/Table!$P$16*(Table!K$498/Table!K$499)^0.5)*0.217</f>
        <v>0.22936053647740229</v>
      </c>
      <c r="F544" s="79">
        <f>Table!A544*Table!$P$9/Table!$P$16</f>
        <v>19.005849896482328</v>
      </c>
      <c r="G544" s="79">
        <f>Table!A544*Table!$Q$9/Table!$P$16</f>
        <v>6.5162913930796558</v>
      </c>
      <c r="H544" s="79">
        <f>ABS(Table!A544*Table!$R$9/Table!$P$16)</f>
        <v>8.22977441543377</v>
      </c>
      <c r="I544" s="79">
        <f>$F544*(Table!$P$10/Table!$P$9)/(Table!$P$12-Table!$P$14)</f>
        <v>40.767588795543389</v>
      </c>
      <c r="J544" s="79">
        <f>$H544*(Table!$R$10/Table!$R$9)/(Table!$P$12-Table!$P$13)</f>
        <v>67.567934445269032</v>
      </c>
    </row>
    <row r="545" spans="1:10" x14ac:dyDescent="0.2">
      <c r="A545" s="79">
        <v>111.07353973388672</v>
      </c>
      <c r="B545" s="72">
        <v>0.2879259300045649</v>
      </c>
      <c r="C545" s="72">
        <f>1-Table!B545</f>
        <v>0.7120740699954351</v>
      </c>
      <c r="D545" s="106">
        <f>(2*Table!$P$16*0.147)/Table!A545</f>
        <v>0.98340502522952078</v>
      </c>
      <c r="E545" s="41">
        <f>(Table!A545/Table!$P$16*(Table!K$498/Table!K$499)^0.5)*0.217</f>
        <v>0.25254824098965117</v>
      </c>
      <c r="F545" s="79">
        <f>Table!A545*Table!$P$9/Table!$P$16</f>
        <v>20.927287813275868</v>
      </c>
      <c r="G545" s="79">
        <f>Table!A545*Table!$Q$9/Table!$P$16</f>
        <v>7.1750701074088692</v>
      </c>
      <c r="H545" s="79">
        <f>ABS(Table!A545*Table!$R$9/Table!$P$16)</f>
        <v>9.061781439302699</v>
      </c>
      <c r="I545" s="79">
        <f>$F545*(Table!$P$10/Table!$P$9)/(Table!$P$12-Table!$P$14)</f>
        <v>44.889077248553988</v>
      </c>
      <c r="J545" s="79">
        <f>$H545*(Table!$R$10/Table!$R$9)/(Table!$P$12-Table!$P$13)</f>
        <v>74.398862391647754</v>
      </c>
    </row>
    <row r="546" spans="1:10" x14ac:dyDescent="0.2">
      <c r="A546" s="79">
        <v>120.85918426513672</v>
      </c>
      <c r="B546" s="72">
        <v>0.30232043452388435</v>
      </c>
      <c r="C546" s="72">
        <f>1-Table!B546</f>
        <v>0.69767956547611565</v>
      </c>
      <c r="D546" s="106">
        <f>(2*Table!$P$16*0.147)/Table!A546</f>
        <v>0.9037813535519934</v>
      </c>
      <c r="E546" s="41">
        <f>(Table!A546/Table!$P$16*(Table!K$498/Table!K$499)^0.5)*0.217</f>
        <v>0.27479789035923202</v>
      </c>
      <c r="F546" s="79">
        <f>Table!A546*Table!$P$9/Table!$P$16</f>
        <v>22.770994244479127</v>
      </c>
      <c r="G546" s="79">
        <f>Table!A546*Table!$Q$9/Table!$P$16</f>
        <v>7.8071980266785586</v>
      </c>
      <c r="H546" s="79">
        <f>ABS(Table!A546*Table!$R$9/Table!$P$16)</f>
        <v>9.8601297425740828</v>
      </c>
      <c r="I546" s="79">
        <f>$F546*(Table!$P$10/Table!$P$9)/(Table!$P$12-Table!$P$14)</f>
        <v>48.843831498239233</v>
      </c>
      <c r="J546" s="79">
        <f>$H546*(Table!$R$10/Table!$R$9)/(Table!$P$12-Table!$P$13)</f>
        <v>80.953446162348769</v>
      </c>
    </row>
    <row r="547" spans="1:10" x14ac:dyDescent="0.2">
      <c r="A547" s="79">
        <v>133.18586730957031</v>
      </c>
      <c r="B547" s="72">
        <v>0.31758544916166681</v>
      </c>
      <c r="C547" s="72">
        <f>1-Table!B547</f>
        <v>0.68241455083833324</v>
      </c>
      <c r="D547" s="106">
        <f>(2*Table!$P$16*0.147)/Table!A547</f>
        <v>0.82013414299015575</v>
      </c>
      <c r="E547" s="41">
        <f>(Table!A547/Table!$P$16*(Table!K$498/Table!K$499)^0.5)*0.217</f>
        <v>0.30282510663024564</v>
      </c>
      <c r="F547" s="79">
        <f>Table!A547*Table!$P$9/Table!$P$16</f>
        <v>25.093455961931614</v>
      </c>
      <c r="G547" s="79">
        <f>Table!A547*Table!$Q$9/Table!$P$16</f>
        <v>8.6034706155194112</v>
      </c>
      <c r="H547" s="79">
        <f>ABS(Table!A547*Table!$R$9/Table!$P$16)</f>
        <v>10.865785165889429</v>
      </c>
      <c r="I547" s="79">
        <f>$F547*(Table!$P$10/Table!$P$9)/(Table!$P$12-Table!$P$14)</f>
        <v>53.825516863860187</v>
      </c>
      <c r="J547" s="79">
        <f>$H547*(Table!$R$10/Table!$R$9)/(Table!$P$12-Table!$P$13)</f>
        <v>89.210058833246521</v>
      </c>
    </row>
    <row r="548" spans="1:10" x14ac:dyDescent="0.2">
      <c r="A548" s="79">
        <v>144.69819641113281</v>
      </c>
      <c r="B548" s="72">
        <v>0.33074955082404789</v>
      </c>
      <c r="C548" s="72">
        <f>1-Table!B548</f>
        <v>0.66925044917595211</v>
      </c>
      <c r="D548" s="106">
        <f>(2*Table!$P$16*0.147)/Table!A548</f>
        <v>0.75488347369567543</v>
      </c>
      <c r="E548" s="41">
        <f>(Table!A548/Table!$P$16*(Table!K$498/Table!K$499)^0.5)*0.217</f>
        <v>0.32900072389480084</v>
      </c>
      <c r="F548" s="79">
        <f>Table!A548*Table!$P$9/Table!$P$16</f>
        <v>27.262485823469813</v>
      </c>
      <c r="G548" s="79">
        <f>Table!A548*Table!$Q$9/Table!$P$16</f>
        <v>9.3471379966182209</v>
      </c>
      <c r="H548" s="79">
        <f>ABS(Table!A548*Table!$R$9/Table!$P$16)</f>
        <v>11.805002646718989</v>
      </c>
      <c r="I548" s="79">
        <f>$F548*(Table!$P$10/Table!$P$9)/(Table!$P$12-Table!$P$14)</f>
        <v>58.478090569433327</v>
      </c>
      <c r="J548" s="79">
        <f>$H548*(Table!$R$10/Table!$R$9)/(Table!$P$12-Table!$P$13)</f>
        <v>96.921203996050792</v>
      </c>
    </row>
    <row r="549" spans="1:10" x14ac:dyDescent="0.2">
      <c r="A549" s="79">
        <v>159.05105590820312</v>
      </c>
      <c r="B549" s="72">
        <v>0.34498141655546638</v>
      </c>
      <c r="C549" s="72">
        <f>1-Table!B549</f>
        <v>0.65501858344453368</v>
      </c>
      <c r="D549" s="106">
        <f>(2*Table!$P$16*0.147)/Table!A549</f>
        <v>0.68676235137588582</v>
      </c>
      <c r="E549" s="41">
        <f>(Table!A549/Table!$P$16*(Table!K$498/Table!K$499)^0.5)*0.217</f>
        <v>0.36163486365338865</v>
      </c>
      <c r="F549" s="79">
        <f>Table!A549*Table!$P$9/Table!$P$16</f>
        <v>29.966698027009262</v>
      </c>
      <c r="G549" s="79">
        <f>Table!A549*Table!$Q$9/Table!$P$16</f>
        <v>10.274296466403175</v>
      </c>
      <c r="H549" s="79">
        <f>ABS(Table!A549*Table!$R$9/Table!$P$16)</f>
        <v>12.97596087946352</v>
      </c>
      <c r="I549" s="79">
        <f>$F549*(Table!$P$10/Table!$P$9)/(Table!$P$12-Table!$P$14)</f>
        <v>64.278631546566416</v>
      </c>
      <c r="J549" s="79">
        <f>$H549*(Table!$R$10/Table!$R$9)/(Table!$P$12-Table!$P$13)</f>
        <v>106.53498259001245</v>
      </c>
    </row>
    <row r="550" spans="1:10" x14ac:dyDescent="0.2">
      <c r="A550" s="79">
        <v>173.74186706542969</v>
      </c>
      <c r="B550" s="72">
        <v>0.35851662541385382</v>
      </c>
      <c r="C550" s="72">
        <f>1-Table!B550</f>
        <v>0.64148337458614613</v>
      </c>
      <c r="D550" s="106">
        <f>(2*Table!$P$16*0.147)/Table!A550</f>
        <v>0.62869289359714242</v>
      </c>
      <c r="E550" s="41">
        <f>(Table!A550/Table!$P$16*(Table!K$498/Table!K$499)^0.5)*0.217</f>
        <v>0.39503740511697727</v>
      </c>
      <c r="F550" s="79">
        <f>Table!A550*Table!$P$9/Table!$P$16</f>
        <v>32.734583466100659</v>
      </c>
      <c r="G550" s="79">
        <f>Table!A550*Table!$Q$9/Table!$P$16</f>
        <v>11.22328575980594</v>
      </c>
      <c r="H550" s="79">
        <f>ABS(Table!A550*Table!$R$9/Table!$P$16)</f>
        <v>14.174490431972616</v>
      </c>
      <c r="I550" s="79">
        <f>$F550*(Table!$P$10/Table!$P$9)/(Table!$P$12-Table!$P$14)</f>
        <v>70.215751750537677</v>
      </c>
      <c r="J550" s="79">
        <f>$H550*(Table!$R$10/Table!$R$9)/(Table!$P$12-Table!$P$13)</f>
        <v>116.37512669928253</v>
      </c>
    </row>
    <row r="551" spans="1:10" x14ac:dyDescent="0.2">
      <c r="A551" s="79">
        <v>189.63389587402344</v>
      </c>
      <c r="B551" s="72">
        <v>0.37121143021047748</v>
      </c>
      <c r="C551" s="72">
        <f>1-Table!B551</f>
        <v>0.62878856978952258</v>
      </c>
      <c r="D551" s="106">
        <f>(2*Table!$P$16*0.147)/Table!A551</f>
        <v>0.57600608077417925</v>
      </c>
      <c r="E551" s="41">
        <f>(Table!A551/Table!$P$16*(Table!K$498/Table!K$499)^0.5)*0.217</f>
        <v>0.43117115876328121</v>
      </c>
      <c r="F551" s="79">
        <f>Table!A551*Table!$P$9/Table!$P$16</f>
        <v>35.72878948142268</v>
      </c>
      <c r="G551" s="79">
        <f>Table!A551*Table!$Q$9/Table!$P$16</f>
        <v>12.249870679344918</v>
      </c>
      <c r="H551" s="79">
        <f>ABS(Table!A551*Table!$R$9/Table!$P$16)</f>
        <v>15.47101966868914</v>
      </c>
      <c r="I551" s="79">
        <f>$F551*(Table!$P$10/Table!$P$9)/(Table!$P$12-Table!$P$14)</f>
        <v>76.638330075981727</v>
      </c>
      <c r="J551" s="79">
        <f>$H551*(Table!$R$10/Table!$R$9)/(Table!$P$12-Table!$P$13)</f>
        <v>127.01986591698798</v>
      </c>
    </row>
    <row r="552" spans="1:10" x14ac:dyDescent="0.2">
      <c r="A552" s="79">
        <v>207.82203674316406</v>
      </c>
      <c r="B552" s="72">
        <v>0.38394697244728287</v>
      </c>
      <c r="C552" s="72">
        <f>1-Table!B552</f>
        <v>0.61605302755271718</v>
      </c>
      <c r="D552" s="106">
        <f>(2*Table!$P$16*0.147)/Table!A552</f>
        <v>0.52559525859775302</v>
      </c>
      <c r="E552" s="41">
        <f>(Table!A552/Table!$P$16*(Table!K$498/Table!K$499)^0.5)*0.217</f>
        <v>0.47252558929982852</v>
      </c>
      <c r="F552" s="79">
        <f>Table!A552*Table!$P$9/Table!$P$16</f>
        <v>39.155604361625763</v>
      </c>
      <c r="G552" s="79">
        <f>Table!A552*Table!$Q$9/Table!$P$16</f>
        <v>13.42477863827169</v>
      </c>
      <c r="H552" s="79">
        <f>ABS(Table!A552*Table!$R$9/Table!$P$16)</f>
        <v>16.954874038850338</v>
      </c>
      <c r="I552" s="79">
        <f>$F552*(Table!$P$10/Table!$P$9)/(Table!$P$12-Table!$P$14)</f>
        <v>83.988855344542614</v>
      </c>
      <c r="J552" s="79">
        <f>$H552*(Table!$R$10/Table!$R$9)/(Table!$P$12-Table!$P$13)</f>
        <v>139.20257831568418</v>
      </c>
    </row>
    <row r="553" spans="1:10" x14ac:dyDescent="0.2">
      <c r="A553" s="79">
        <v>227.95365905761719</v>
      </c>
      <c r="B553" s="72">
        <v>0.39689059437616137</v>
      </c>
      <c r="C553" s="72">
        <f>1-Table!B553</f>
        <v>0.60310940562383863</v>
      </c>
      <c r="D553" s="106">
        <f>(2*Table!$P$16*0.147)/Table!A553</f>
        <v>0.47917755563084069</v>
      </c>
      <c r="E553" s="41">
        <f>(Table!A553/Table!$P$16*(Table!K$498/Table!K$499)^0.5)*0.217</f>
        <v>0.51829891943735762</v>
      </c>
      <c r="F553" s="79">
        <f>Table!A553*Table!$P$9/Table!$P$16</f>
        <v>42.948589219514425</v>
      </c>
      <c r="G553" s="79">
        <f>Table!A553*Table!$Q$9/Table!$P$16</f>
        <v>14.725230589547804</v>
      </c>
      <c r="H553" s="79">
        <f>ABS(Table!A553*Table!$R$9/Table!$P$16)</f>
        <v>18.597284660400987</v>
      </c>
      <c r="I553" s="79">
        <f>$F553*(Table!$P$10/Table!$P$9)/(Table!$P$12-Table!$P$14)</f>
        <v>92.124816000674457</v>
      </c>
      <c r="J553" s="79">
        <f>$H553*(Table!$R$10/Table!$R$9)/(Table!$P$12-Table!$P$13)</f>
        <v>152.68706617734799</v>
      </c>
    </row>
    <row r="554" spans="1:10" x14ac:dyDescent="0.2">
      <c r="A554" s="79">
        <v>249.810791015625</v>
      </c>
      <c r="B554" s="72">
        <v>0.41010966048550518</v>
      </c>
      <c r="C554" s="72">
        <f>1-Table!B554</f>
        <v>0.58989033951449477</v>
      </c>
      <c r="D554" s="106">
        <f>(2*Table!$P$16*0.147)/Table!A554</f>
        <v>0.43725203663240869</v>
      </c>
      <c r="E554" s="41">
        <f>(Table!A554/Table!$P$16*(Table!K$498/Table!K$499)^0.5)*0.217</f>
        <v>0.56799554603536184</v>
      </c>
      <c r="F554" s="79">
        <f>Table!A554*Table!$P$9/Table!$P$16</f>
        <v>47.066676140610639</v>
      </c>
      <c r="G554" s="79">
        <f>Table!A554*Table!$Q$9/Table!$P$16</f>
        <v>16.137146105352219</v>
      </c>
      <c r="H554" s="79">
        <f>ABS(Table!A554*Table!$R$9/Table!$P$16)</f>
        <v>20.380468604731867</v>
      </c>
      <c r="I554" s="79">
        <f>$F554*(Table!$P$10/Table!$P$9)/(Table!$P$12-Table!$P$14)</f>
        <v>100.95812127973112</v>
      </c>
      <c r="J554" s="79">
        <f>$H554*(Table!$R$10/Table!$R$9)/(Table!$P$12-Table!$P$13)</f>
        <v>167.3273284460744</v>
      </c>
    </row>
    <row r="555" spans="1:10" x14ac:dyDescent="0.2">
      <c r="A555" s="79">
        <v>272.8538818359375</v>
      </c>
      <c r="B555" s="72">
        <v>0.42306921977170669</v>
      </c>
      <c r="C555" s="72">
        <f>1-Table!B555</f>
        <v>0.57693078022829325</v>
      </c>
      <c r="D555" s="106">
        <f>(2*Table!$P$16*0.147)/Table!A555</f>
        <v>0.40032517188087285</v>
      </c>
      <c r="E555" s="41">
        <f>(Table!A555/Table!$P$16*(Table!K$498/Table!K$499)^0.5)*0.217</f>
        <v>0.62038869086154824</v>
      </c>
      <c r="F555" s="79">
        <f>Table!A555*Table!$P$9/Table!$P$16</f>
        <v>51.408208740179127</v>
      </c>
      <c r="G555" s="79">
        <f>Table!A555*Table!$Q$9/Table!$P$16</f>
        <v>17.625671568061414</v>
      </c>
      <c r="H555" s="79">
        <f>ABS(Table!A555*Table!$R$9/Table!$P$16)</f>
        <v>22.260407366024168</v>
      </c>
      <c r="I555" s="79">
        <f>$F555*(Table!$P$10/Table!$P$9)/(Table!$P$12-Table!$P$14)</f>
        <v>110.27071801840226</v>
      </c>
      <c r="J555" s="79">
        <f>$H555*(Table!$R$10/Table!$R$9)/(Table!$P$12-Table!$P$13)</f>
        <v>182.76196523829361</v>
      </c>
    </row>
    <row r="556" spans="1:10" x14ac:dyDescent="0.2">
      <c r="A556" s="79">
        <v>298.9329833984375</v>
      </c>
      <c r="B556" s="72">
        <v>0.43680935972230595</v>
      </c>
      <c r="C556" s="72">
        <f>1-Table!B556</f>
        <v>0.56319064027769405</v>
      </c>
      <c r="D556" s="106">
        <f>(2*Table!$P$16*0.147)/Table!A556</f>
        <v>0.36540055199845833</v>
      </c>
      <c r="E556" s="41">
        <f>(Table!A556/Table!$P$16*(Table!K$498/Table!K$499)^0.5)*0.217</f>
        <v>0.67968482243329198</v>
      </c>
      <c r="F556" s="79">
        <f>Table!A556*Table!$P$9/Table!$P$16</f>
        <v>56.321753996931093</v>
      </c>
      <c r="G556" s="79">
        <f>Table!A556*Table!$Q$9/Table!$P$16</f>
        <v>19.310315656090658</v>
      </c>
      <c r="H556" s="79">
        <f>ABS(Table!A556*Table!$R$9/Table!$P$16)</f>
        <v>24.388034873520038</v>
      </c>
      <c r="I556" s="79">
        <f>$F556*(Table!$P$10/Table!$P$9)/(Table!$P$12-Table!$P$14)</f>
        <v>120.81028313370035</v>
      </c>
      <c r="J556" s="79">
        <f>$H556*(Table!$R$10/Table!$R$9)/(Table!$P$12-Table!$P$13)</f>
        <v>200.23017137536971</v>
      </c>
    </row>
    <row r="557" spans="1:10" x14ac:dyDescent="0.2">
      <c r="A557" s="79">
        <v>326.67709350585937</v>
      </c>
      <c r="B557" s="72">
        <v>0.4504294641621408</v>
      </c>
      <c r="C557" s="72">
        <f>1-Table!B557</f>
        <v>0.5495705358378592</v>
      </c>
      <c r="D557" s="106">
        <f>(2*Table!$P$16*0.147)/Table!A557</f>
        <v>0.33436772677290844</v>
      </c>
      <c r="E557" s="41">
        <f>(Table!A557/Table!$P$16*(Table!K$498/Table!K$499)^0.5)*0.217</f>
        <v>0.74276668893578668</v>
      </c>
      <c r="F557" s="79">
        <f>Table!A557*Table!$P$9/Table!$P$16</f>
        <v>61.549002347278744</v>
      </c>
      <c r="G557" s="79">
        <f>Table!A557*Table!$Q$9/Table!$P$16</f>
        <v>21.102515090495569</v>
      </c>
      <c r="H557" s="79">
        <f>ABS(Table!A557*Table!$R$9/Table!$P$16)</f>
        <v>26.65149980516572</v>
      </c>
      <c r="I557" s="79">
        <f>$F557*(Table!$P$10/Table!$P$9)/(Table!$P$12-Table!$P$14)</f>
        <v>132.02274205765497</v>
      </c>
      <c r="J557" s="79">
        <f>$H557*(Table!$R$10/Table!$R$9)/(Table!$P$12-Table!$P$13)</f>
        <v>218.81362730021112</v>
      </c>
    </row>
    <row r="558" spans="1:10" x14ac:dyDescent="0.2">
      <c r="A558" s="79">
        <v>357.84454345703125</v>
      </c>
      <c r="B558" s="72">
        <v>0.46434258274709933</v>
      </c>
      <c r="C558" s="72">
        <f>1-Table!B558</f>
        <v>0.53565741725290072</v>
      </c>
      <c r="D558" s="106">
        <f>(2*Table!$P$16*0.147)/Table!A558</f>
        <v>0.30524505442808586</v>
      </c>
      <c r="E558" s="41">
        <f>(Table!A558/Table!$P$16*(Table!K$498/Table!K$499)^0.5)*0.217</f>
        <v>0.81363221352570891</v>
      </c>
      <c r="F558" s="79">
        <f>Table!A558*Table!$P$9/Table!$P$16</f>
        <v>67.421239759507841</v>
      </c>
      <c r="G558" s="79">
        <f>Table!A558*Table!$Q$9/Table!$P$16</f>
        <v>23.115853631831257</v>
      </c>
      <c r="H558" s="79">
        <f>ABS(Table!A558*Table!$R$9/Table!$P$16)</f>
        <v>29.194253193187613</v>
      </c>
      <c r="I558" s="79">
        <f>$F558*(Table!$P$10/Table!$P$9)/(Table!$P$12-Table!$P$14)</f>
        <v>144.61870390284824</v>
      </c>
      <c r="J558" s="79">
        <f>$H558*(Table!$R$10/Table!$R$9)/(Table!$P$12-Table!$P$13)</f>
        <v>239.69009189809199</v>
      </c>
    </row>
    <row r="559" spans="1:10" x14ac:dyDescent="0.2">
      <c r="A559" s="79">
        <v>392.56243896484375</v>
      </c>
      <c r="B559" s="72">
        <v>0.47859804354167651</v>
      </c>
      <c r="C559" s="72">
        <f>1-Table!B559</f>
        <v>0.52140195645832343</v>
      </c>
      <c r="D559" s="106">
        <f>(2*Table!$P$16*0.147)/Table!A559</f>
        <v>0.27824943576457972</v>
      </c>
      <c r="E559" s="41">
        <f>(Table!A559/Table!$P$16*(Table!K$498/Table!K$499)^0.5)*0.217</f>
        <v>0.89257039684431971</v>
      </c>
      <c r="F559" s="79">
        <f>Table!A559*Table!$P$9/Table!$P$16</f>
        <v>73.962414131945437</v>
      </c>
      <c r="G559" s="79">
        <f>Table!A559*Table!$Q$9/Table!$P$16</f>
        <v>25.358541988095581</v>
      </c>
      <c r="H559" s="79">
        <f>ABS(Table!A559*Table!$R$9/Table!$P$16)</f>
        <v>32.026664781744962</v>
      </c>
      <c r="I559" s="79">
        <f>$F559*(Table!$P$10/Table!$P$9)/(Table!$P$12-Table!$P$14)</f>
        <v>158.64953696255995</v>
      </c>
      <c r="J559" s="79">
        <f>$H559*(Table!$R$10/Table!$R$9)/(Table!$P$12-Table!$P$13)</f>
        <v>262.94470264158423</v>
      </c>
    </row>
    <row r="560" spans="1:10" x14ac:dyDescent="0.2">
      <c r="A560" s="79">
        <v>429.00637817382812</v>
      </c>
      <c r="B560" s="72">
        <v>0.49338192491051897</v>
      </c>
      <c r="C560" s="72">
        <f>1-Table!B560</f>
        <v>0.50661807508948109</v>
      </c>
      <c r="D560" s="106">
        <f>(2*Table!$P$16*0.147)/Table!A560</f>
        <v>0.25461224518222964</v>
      </c>
      <c r="E560" s="41">
        <f>(Table!A560/Table!$P$16*(Table!K$498/Table!K$499)^0.5)*0.217</f>
        <v>0.97543309091181474</v>
      </c>
      <c r="F560" s="79">
        <f>Table!A560*Table!$P$9/Table!$P$16</f>
        <v>80.828791189012136</v>
      </c>
      <c r="G560" s="79">
        <f>Table!A560*Table!$Q$9/Table!$P$16</f>
        <v>27.712728407661302</v>
      </c>
      <c r="H560" s="79">
        <f>ABS(Table!A560*Table!$R$9/Table!$P$16)</f>
        <v>34.999893263436157</v>
      </c>
      <c r="I560" s="79">
        <f>$F560*(Table!$P$10/Table!$P$9)/(Table!$P$12-Table!$P$14)</f>
        <v>173.37793047836152</v>
      </c>
      <c r="J560" s="79">
        <f>$H560*(Table!$R$10/Table!$R$9)/(Table!$P$12-Table!$P$13)</f>
        <v>287.35544551261205</v>
      </c>
    </row>
    <row r="561" spans="1:10" x14ac:dyDescent="0.2">
      <c r="A561" s="79">
        <v>468.783935546875</v>
      </c>
      <c r="B561" s="72">
        <v>0.50880147360692962</v>
      </c>
      <c r="C561" s="72">
        <f>1-Table!B561</f>
        <v>0.49119852639307038</v>
      </c>
      <c r="D561" s="106">
        <f>(2*Table!$P$16*0.147)/Table!A561</f>
        <v>0.23300772245300802</v>
      </c>
      <c r="E561" s="41">
        <f>(Table!A561/Table!$P$16*(Table!K$498/Table!K$499)^0.5)*0.217</f>
        <v>1.0658754426140815</v>
      </c>
      <c r="F561" s="79">
        <f>Table!A561*Table!$P$9/Table!$P$16</f>
        <v>88.323252909141175</v>
      </c>
      <c r="G561" s="79">
        <f>Table!A561*Table!$Q$9/Table!$P$16</f>
        <v>30.282258140276973</v>
      </c>
      <c r="H561" s="79">
        <f>ABS(Table!A561*Table!$R$9/Table!$P$16)</f>
        <v>38.24509038209704</v>
      </c>
      <c r="I561" s="79">
        <f>$F561*(Table!$P$10/Table!$P$9)/(Table!$P$12-Table!$P$14)</f>
        <v>189.45356694367479</v>
      </c>
      <c r="J561" s="79">
        <f>$H561*(Table!$R$10/Table!$R$9)/(Table!$P$12-Table!$P$13)</f>
        <v>313.99910001721702</v>
      </c>
    </row>
    <row r="562" spans="1:10" x14ac:dyDescent="0.2">
      <c r="A562" s="79">
        <v>512.5089111328125</v>
      </c>
      <c r="B562" s="72">
        <v>0.52417721400650374</v>
      </c>
      <c r="C562" s="72">
        <f>1-Table!B562</f>
        <v>0.47582278599349626</v>
      </c>
      <c r="D562" s="106">
        <f>(2*Table!$P$16*0.147)/Table!A562</f>
        <v>0.21312854229773365</v>
      </c>
      <c r="E562" s="41">
        <f>(Table!A562/Table!$P$16*(Table!K$498/Table!K$499)^0.5)*0.217</f>
        <v>1.1652930509661725</v>
      </c>
      <c r="F562" s="79">
        <f>Table!A562*Table!$P$9/Table!$P$16</f>
        <v>96.561444929559954</v>
      </c>
      <c r="G562" s="79">
        <f>Table!A562*Table!$Q$9/Table!$P$16</f>
        <v>33.106781118706273</v>
      </c>
      <c r="H562" s="79">
        <f>ABS(Table!A562*Table!$R$9/Table!$P$16)</f>
        <v>41.812332167565501</v>
      </c>
      <c r="I562" s="79">
        <f>$F562*(Table!$P$10/Table!$P$9)/(Table!$P$12-Table!$P$14)</f>
        <v>207.12450649841264</v>
      </c>
      <c r="J562" s="79">
        <f>$H562*(Table!$R$10/Table!$R$9)/(Table!$P$12-Table!$P$13)</f>
        <v>343.28679940529958</v>
      </c>
    </row>
    <row r="563" spans="1:10" x14ac:dyDescent="0.2">
      <c r="A563" s="79">
        <v>561.3968505859375</v>
      </c>
      <c r="B563" s="72">
        <v>0.54013711685937038</v>
      </c>
      <c r="C563" s="72">
        <f>1-Table!B563</f>
        <v>0.45986288314062962</v>
      </c>
      <c r="D563" s="106">
        <f>(2*Table!$P$16*0.147)/Table!A563</f>
        <v>0.19456873872792468</v>
      </c>
      <c r="E563" s="41">
        <f>(Table!A563/Table!$P$16*(Table!K$498/Table!K$499)^0.5)*0.217</f>
        <v>1.2764497057741093</v>
      </c>
      <c r="F563" s="79">
        <f>Table!A563*Table!$P$9/Table!$P$16</f>
        <v>105.7723873554942</v>
      </c>
      <c r="G563" s="79">
        <f>Table!A563*Table!$Q$9/Table!$P$16</f>
        <v>36.264818521883733</v>
      </c>
      <c r="H563" s="79">
        <f>ABS(Table!A563*Table!$R$9/Table!$P$16)</f>
        <v>45.800787234392963</v>
      </c>
      <c r="I563" s="79">
        <f>$F563*(Table!$P$10/Table!$P$9)/(Table!$P$12-Table!$P$14)</f>
        <v>226.88199775953288</v>
      </c>
      <c r="J563" s="79">
        <f>$H563*(Table!$R$10/Table!$R$9)/(Table!$P$12-Table!$P$13)</f>
        <v>376.03273591455621</v>
      </c>
    </row>
    <row r="564" spans="1:10" x14ac:dyDescent="0.2">
      <c r="A564" s="79">
        <v>613.73602294921875</v>
      </c>
      <c r="B564" s="72">
        <v>0.55615684310960312</v>
      </c>
      <c r="C564" s="72">
        <f>1-Table!B564</f>
        <v>0.44384315689039688</v>
      </c>
      <c r="D564" s="106">
        <f>(2*Table!$P$16*0.147)/Table!A564</f>
        <v>0.17797599140334783</v>
      </c>
      <c r="E564" s="41">
        <f>(Table!A564/Table!$P$16*(Table!K$498/Table!K$499)^0.5)*0.217</f>
        <v>1.39545343921836</v>
      </c>
      <c r="F564" s="79">
        <f>Table!A564*Table!$P$9/Table!$P$16</f>
        <v>115.63357415641218</v>
      </c>
      <c r="G564" s="79">
        <f>Table!A564*Table!$Q$9/Table!$P$16</f>
        <v>39.645796853627033</v>
      </c>
      <c r="H564" s="79">
        <f>ABS(Table!A564*Table!$R$9/Table!$P$16)</f>
        <v>50.070806374922341</v>
      </c>
      <c r="I564" s="79">
        <f>$F564*(Table!$P$10/Table!$P$9)/(Table!$P$12-Table!$P$14)</f>
        <v>248.03426459976876</v>
      </c>
      <c r="J564" s="79">
        <f>$H564*(Table!$R$10/Table!$R$9)/(Table!$P$12-Table!$P$13)</f>
        <v>411.09036432612754</v>
      </c>
    </row>
    <row r="565" spans="1:10" x14ac:dyDescent="0.2">
      <c r="A565" s="79">
        <v>671.65228271484375</v>
      </c>
      <c r="B565" s="72">
        <v>0.57305020864235856</v>
      </c>
      <c r="C565" s="72">
        <f>1-Table!B565</f>
        <v>0.42694979135764144</v>
      </c>
      <c r="D565" s="106">
        <f>(2*Table!$P$16*0.147)/Table!A565</f>
        <v>0.16262920555085761</v>
      </c>
      <c r="E565" s="41">
        <f>(Table!A565/Table!$P$16*(Table!K$498/Table!K$499)^0.5)*0.217</f>
        <v>1.527137813044487</v>
      </c>
      <c r="F565" s="79">
        <f>Table!A565*Table!$P$9/Table!$P$16</f>
        <v>126.54553608800724</v>
      </c>
      <c r="G565" s="79">
        <f>Table!A565*Table!$Q$9/Table!$P$16</f>
        <v>43.387040944459628</v>
      </c>
      <c r="H565" s="79">
        <f>ABS(Table!A565*Table!$R$9/Table!$P$16)</f>
        <v>54.795824493867364</v>
      </c>
      <c r="I565" s="79">
        <f>$F565*(Table!$P$10/Table!$P$9)/(Table!$P$12-Table!$P$14)</f>
        <v>271.44044634922193</v>
      </c>
      <c r="J565" s="79">
        <f>$H565*(Table!$R$10/Table!$R$9)/(Table!$P$12-Table!$P$13)</f>
        <v>449.88361653421475</v>
      </c>
    </row>
    <row r="566" spans="1:10" x14ac:dyDescent="0.2">
      <c r="A566" s="79">
        <v>734.7198486328125</v>
      </c>
      <c r="B566" s="72">
        <v>0.58979146959168738</v>
      </c>
      <c r="C566" s="72">
        <f>1-Table!B566</f>
        <v>0.41020853040831262</v>
      </c>
      <c r="D566" s="106">
        <f>(2*Table!$P$16*0.147)/Table!A566</f>
        <v>0.14866928850172462</v>
      </c>
      <c r="E566" s="41">
        <f>(Table!A566/Table!$P$16*(Table!K$498/Table!K$499)^0.5)*0.217</f>
        <v>1.6705347271451962</v>
      </c>
      <c r="F566" s="79">
        <f>Table!A566*Table!$P$9/Table!$P$16</f>
        <v>138.42805200323039</v>
      </c>
      <c r="G566" s="79">
        <f>Table!A566*Table!$Q$9/Table!$P$16</f>
        <v>47.461046401107559</v>
      </c>
      <c r="H566" s="79">
        <f>ABS(Table!A566*Table!$R$9/Table!$P$16)</f>
        <v>59.941104815595438</v>
      </c>
      <c r="I566" s="79">
        <f>$F566*(Table!$P$10/Table!$P$9)/(Table!$P$12-Table!$P$14)</f>
        <v>296.92846847539772</v>
      </c>
      <c r="J566" s="79">
        <f>$H566*(Table!$R$10/Table!$R$9)/(Table!$P$12-Table!$P$13)</f>
        <v>492.12729733657989</v>
      </c>
    </row>
    <row r="567" spans="1:10" x14ac:dyDescent="0.2">
      <c r="A567" s="79">
        <v>804.52154541015625</v>
      </c>
      <c r="B567" s="72">
        <v>0.60662753838128658</v>
      </c>
      <c r="C567" s="72">
        <f>1-Table!B567</f>
        <v>0.39337246161871342</v>
      </c>
      <c r="D567" s="106">
        <f>(2*Table!$P$16*0.147)/Table!A567</f>
        <v>0.13577048093677582</v>
      </c>
      <c r="E567" s="41">
        <f>(Table!A567/Table!$P$16*(Table!K$498/Table!K$499)^0.5)*0.217</f>
        <v>1.8292430548121235</v>
      </c>
      <c r="F567" s="79">
        <f>Table!A567*Table!$P$9/Table!$P$16</f>
        <v>151.57934079635083</v>
      </c>
      <c r="G567" s="79">
        <f>Table!A567*Table!$Q$9/Table!$P$16</f>
        <v>51.970059701606004</v>
      </c>
      <c r="H567" s="79">
        <f>ABS(Table!A567*Table!$R$9/Table!$P$16)</f>
        <v>65.635779909269388</v>
      </c>
      <c r="I567" s="79">
        <f>$F567*(Table!$P$10/Table!$P$9)/(Table!$P$12-Table!$P$14)</f>
        <v>325.13801114618371</v>
      </c>
      <c r="J567" s="79">
        <f>$H567*(Table!$R$10/Table!$R$9)/(Table!$P$12-Table!$P$13)</f>
        <v>538.88160845048742</v>
      </c>
    </row>
    <row r="568" spans="1:10" x14ac:dyDescent="0.2">
      <c r="A568" s="79">
        <v>879.3897705078125</v>
      </c>
      <c r="B568" s="72">
        <v>0.62337618493522851</v>
      </c>
      <c r="C568" s="72">
        <f>1-Table!B568</f>
        <v>0.37662381506477149</v>
      </c>
      <c r="D568" s="106">
        <f>(2*Table!$P$16*0.147)/Table!A568</f>
        <v>0.12421144844709636</v>
      </c>
      <c r="E568" s="41">
        <f>(Table!A568/Table!$P$16*(Table!K$498/Table!K$499)^0.5)*0.217</f>
        <v>1.9994711631422468</v>
      </c>
      <c r="F568" s="79">
        <f>Table!A568*Table!$P$9/Table!$P$16</f>
        <v>165.68521064115399</v>
      </c>
      <c r="G568" s="79">
        <f>Table!A568*Table!$Q$9/Table!$P$16</f>
        <v>56.806357934109933</v>
      </c>
      <c r="H568" s="79">
        <f>ABS(Table!A568*Table!$R$9/Table!$P$16)</f>
        <v>71.743800723307572</v>
      </c>
      <c r="I568" s="79">
        <f>$F568*(Table!$P$10/Table!$P$9)/(Table!$P$12-Table!$P$14)</f>
        <v>355.39513222040756</v>
      </c>
      <c r="J568" s="79">
        <f>$H568*(Table!$R$10/Table!$R$9)/(Table!$P$12-Table!$P$13)</f>
        <v>589.02956258873201</v>
      </c>
    </row>
    <row r="569" spans="1:10" x14ac:dyDescent="0.2">
      <c r="A569" s="79">
        <v>962.7998046875</v>
      </c>
      <c r="B569" s="72">
        <v>0.63979815453565225</v>
      </c>
      <c r="C569" s="72">
        <f>1-Table!B569</f>
        <v>0.36020184546434775</v>
      </c>
      <c r="D569" s="106">
        <f>(2*Table!$P$16*0.147)/Table!A569</f>
        <v>0.11345066400360185</v>
      </c>
      <c r="E569" s="41">
        <f>(Table!A569/Table!$P$16*(Table!K$498/Table!K$499)^0.5)*0.217</f>
        <v>2.1891208084442253</v>
      </c>
      <c r="F569" s="79">
        <f>Table!A569*Table!$P$9/Table!$P$16</f>
        <v>181.40043675149067</v>
      </c>
      <c r="G569" s="79">
        <f>Table!A569*Table!$Q$9/Table!$P$16</f>
        <v>62.194435457653945</v>
      </c>
      <c r="H569" s="79">
        <f>ABS(Table!A569*Table!$R$9/Table!$P$16)</f>
        <v>78.548693242191632</v>
      </c>
      <c r="I569" s="79">
        <f>$F569*(Table!$P$10/Table!$P$9)/(Table!$P$12-Table!$P$14)</f>
        <v>389.10432593627348</v>
      </c>
      <c r="J569" s="79">
        <f>$H569*(Table!$R$10/Table!$R$9)/(Table!$P$12-Table!$P$13)</f>
        <v>644.89895929549766</v>
      </c>
    </row>
    <row r="570" spans="1:10" x14ac:dyDescent="0.2">
      <c r="A570" s="79">
        <v>1048.1038818359375</v>
      </c>
      <c r="B570" s="72">
        <v>0.65548253546484736</v>
      </c>
      <c r="C570" s="72">
        <f>1-Table!B570</f>
        <v>0.34451746453515264</v>
      </c>
      <c r="D570" s="106">
        <f>(2*Table!$P$16*0.147)/Table!A570</f>
        <v>0.10421703328967649</v>
      </c>
      <c r="E570" s="41">
        <f>(Table!A570/Table!$P$16*(Table!K$498/Table!K$499)^0.5)*0.217</f>
        <v>2.3830769449344968</v>
      </c>
      <c r="F570" s="79">
        <f>Table!A570*Table!$P$9/Table!$P$16</f>
        <v>197.47251817077591</v>
      </c>
      <c r="G570" s="79">
        <f>Table!A570*Table!$Q$9/Table!$P$16</f>
        <v>67.704863372837451</v>
      </c>
      <c r="H570" s="79">
        <f>ABS(Table!A570*Table!$R$9/Table!$P$16)</f>
        <v>85.508108642588056</v>
      </c>
      <c r="I570" s="79">
        <f>$F570*(Table!$P$10/Table!$P$9)/(Table!$P$12-Table!$P$14)</f>
        <v>423.57897505528945</v>
      </c>
      <c r="J570" s="79">
        <f>$H570*(Table!$R$10/Table!$R$9)/(Table!$P$12-Table!$P$13)</f>
        <v>702.03701677001675</v>
      </c>
    </row>
    <row r="571" spans="1:10" x14ac:dyDescent="0.2">
      <c r="A571" s="79">
        <v>1148.9488525390625</v>
      </c>
      <c r="B571" s="72">
        <v>0.67234791344327949</v>
      </c>
      <c r="C571" s="72">
        <f>1-Table!B571</f>
        <v>0.32765208655672051</v>
      </c>
      <c r="D571" s="106">
        <f>(2*Table!$P$16*0.147)/Table!A571</f>
        <v>9.5069747363380905E-2</v>
      </c>
      <c r="E571" s="41">
        <f>(Table!A571/Table!$P$16*(Table!K$498/Table!K$499)^0.5)*0.217</f>
        <v>2.6123684577893558</v>
      </c>
      <c r="F571" s="79">
        <f>Table!A571*Table!$P$9/Table!$P$16</f>
        <v>216.47264845816801</v>
      </c>
      <c r="G571" s="79">
        <f>Table!A571*Table!$Q$9/Table!$P$16</f>
        <v>74.219193757086174</v>
      </c>
      <c r="H571" s="79">
        <f>ABS(Table!A571*Table!$R$9/Table!$P$16)</f>
        <v>93.735406394635888</v>
      </c>
      <c r="I571" s="79">
        <f>$F571*(Table!$P$10/Table!$P$9)/(Table!$P$12-Table!$P$14)</f>
        <v>464.33429527706568</v>
      </c>
      <c r="J571" s="79">
        <f>$H571*(Table!$R$10/Table!$R$9)/(Table!$P$12-Table!$P$13)</f>
        <v>769.58461736154243</v>
      </c>
    </row>
    <row r="572" spans="1:10" x14ac:dyDescent="0.2">
      <c r="A572" s="79">
        <v>1258.171630859375</v>
      </c>
      <c r="B572" s="72">
        <v>0.68857991751873382</v>
      </c>
      <c r="C572" s="72">
        <f>1-Table!B572</f>
        <v>0.31142008248126618</v>
      </c>
      <c r="D572" s="106">
        <f>(2*Table!$P$16*0.147)/Table!A572</f>
        <v>8.6816674661251869E-2</v>
      </c>
      <c r="E572" s="41">
        <f>(Table!A572/Table!$P$16*(Table!K$498/Table!K$499)^0.5)*0.217</f>
        <v>2.860708616992746</v>
      </c>
      <c r="F572" s="79">
        <f>Table!A572*Table!$P$9/Table!$P$16</f>
        <v>237.05123560998692</v>
      </c>
      <c r="G572" s="79">
        <f>Table!A572*Table!$Q$9/Table!$P$16</f>
        <v>81.274709351995511</v>
      </c>
      <c r="H572" s="79">
        <f>ABS(Table!A572*Table!$R$9/Table!$P$16)</f>
        <v>102.64619601836951</v>
      </c>
      <c r="I572" s="79">
        <f>$F572*(Table!$P$10/Table!$P$9)/(Table!$P$12-Table!$P$14)</f>
        <v>508.47540885883092</v>
      </c>
      <c r="J572" s="79">
        <f>$H572*(Table!$R$10/Table!$R$9)/(Table!$P$12-Table!$P$13)</f>
        <v>842.74380967462639</v>
      </c>
    </row>
    <row r="573" spans="1:10" x14ac:dyDescent="0.2">
      <c r="A573" s="79">
        <v>1378.37353515625</v>
      </c>
      <c r="B573" s="72">
        <v>0.70546177705693403</v>
      </c>
      <c r="C573" s="72">
        <f>1-Table!B573</f>
        <v>0.29453822294306597</v>
      </c>
      <c r="D573" s="106">
        <f>(2*Table!$P$16*0.147)/Table!A573</f>
        <v>7.9245773629825891E-2</v>
      </c>
      <c r="E573" s="41">
        <f>(Table!A573/Table!$P$16*(Table!K$498/Table!K$499)^0.5)*0.217</f>
        <v>3.1340120479134845</v>
      </c>
      <c r="F573" s="79">
        <f>Table!A573*Table!$P$9/Table!$P$16</f>
        <v>259.69839219607621</v>
      </c>
      <c r="G573" s="79">
        <f>Table!A573*Table!$Q$9/Table!$P$16</f>
        <v>89.039448752940416</v>
      </c>
      <c r="H573" s="79">
        <f>ABS(Table!A573*Table!$R$9/Table!$P$16)</f>
        <v>112.45270248188822</v>
      </c>
      <c r="I573" s="79">
        <f>$F573*(Table!$P$10/Table!$P$9)/(Table!$P$12-Table!$P$14)</f>
        <v>557.05360831419182</v>
      </c>
      <c r="J573" s="79">
        <f>$H573*(Table!$R$10/Table!$R$9)/(Table!$P$12-Table!$P$13)</f>
        <v>923.25699903028078</v>
      </c>
    </row>
    <row r="574" spans="1:10" x14ac:dyDescent="0.2">
      <c r="A574" s="79">
        <v>1508.4302978515625</v>
      </c>
      <c r="B574" s="72">
        <v>0.72095856362895649</v>
      </c>
      <c r="C574" s="72">
        <f>1-Table!B574</f>
        <v>0.27904143637104351</v>
      </c>
      <c r="D574" s="106">
        <f>(2*Table!$P$16*0.147)/Table!A574</f>
        <v>7.2413208154138972E-2</v>
      </c>
      <c r="E574" s="41">
        <f>(Table!A574/Table!$P$16*(Table!K$498/Table!K$499)^0.5)*0.217</f>
        <v>3.4297224999815654</v>
      </c>
      <c r="F574" s="79">
        <f>Table!A574*Table!$P$9/Table!$P$16</f>
        <v>284.20229574960064</v>
      </c>
      <c r="G574" s="79">
        <f>Table!A574*Table!$Q$9/Table!$P$16</f>
        <v>97.44078711414879</v>
      </c>
      <c r="H574" s="79">
        <f>ABS(Table!A574*Table!$R$9/Table!$P$16)</f>
        <v>123.06320396650618</v>
      </c>
      <c r="I574" s="79">
        <f>$F574*(Table!$P$10/Table!$P$9)/(Table!$P$12-Table!$P$14)</f>
        <v>609.61453399742743</v>
      </c>
      <c r="J574" s="79">
        <f>$H574*(Table!$R$10/Table!$R$9)/(Table!$P$12-Table!$P$13)</f>
        <v>1010.3711327299355</v>
      </c>
    </row>
    <row r="575" spans="1:10" x14ac:dyDescent="0.2">
      <c r="A575" s="79">
        <v>1648.127197265625</v>
      </c>
      <c r="B575" s="72">
        <v>0.73721909946117925</v>
      </c>
      <c r="C575" s="72">
        <f>1-Table!B575</f>
        <v>0.26278090053882075</v>
      </c>
      <c r="D575" s="106">
        <f>(2*Table!$P$16*0.147)/Table!A575</f>
        <v>6.6275392655103821E-2</v>
      </c>
      <c r="E575" s="41">
        <f>(Table!A575/Table!$P$16*(Table!K$498/Table!K$499)^0.5)*0.217</f>
        <v>3.7473517598688</v>
      </c>
      <c r="F575" s="79">
        <f>Table!A575*Table!$P$9/Table!$P$16</f>
        <v>310.52249070930469</v>
      </c>
      <c r="G575" s="79">
        <f>Table!A575*Table!$Q$9/Table!$P$16</f>
        <v>106.46485395747591</v>
      </c>
      <c r="H575" s="79">
        <f>ABS(Table!A575*Table!$R$9/Table!$P$16)</f>
        <v>134.46018270033761</v>
      </c>
      <c r="I575" s="79">
        <f>$F575*(Table!$P$10/Table!$P$9)/(Table!$P$12-Table!$P$14)</f>
        <v>666.07140864286725</v>
      </c>
      <c r="J575" s="79">
        <f>$H575*(Table!$R$10/Table!$R$9)/(Table!$P$12-Table!$P$13)</f>
        <v>1103.942386702279</v>
      </c>
    </row>
    <row r="576" spans="1:10" x14ac:dyDescent="0.2">
      <c r="A576" s="79">
        <v>1808.2908935546875</v>
      </c>
      <c r="B576" s="72">
        <v>0.7533446730869986</v>
      </c>
      <c r="C576" s="72">
        <f>1-Table!B576</f>
        <v>0.2466553269130014</v>
      </c>
      <c r="D576" s="106">
        <f>(2*Table!$P$16*0.147)/Table!A576</f>
        <v>6.0405257546595967E-2</v>
      </c>
      <c r="E576" s="41">
        <f>(Table!A576/Table!$P$16*(Table!K$498/Table!K$499)^0.5)*0.217</f>
        <v>4.1115164372988389</v>
      </c>
      <c r="F576" s="79">
        <f>Table!A576*Table!$P$9/Table!$P$16</f>
        <v>340.69882053105738</v>
      </c>
      <c r="G576" s="79">
        <f>Table!A576*Table!$Q$9/Table!$P$16</f>
        <v>116.81102418207682</v>
      </c>
      <c r="H576" s="79">
        <f>ABS(Table!A576*Table!$R$9/Table!$P$16)</f>
        <v>147.52691680964551</v>
      </c>
      <c r="I576" s="79">
        <f>$F576*(Table!$P$10/Table!$P$9)/(Table!$P$12-Table!$P$14)</f>
        <v>730.79970083881904</v>
      </c>
      <c r="J576" s="79">
        <f>$H576*(Table!$R$10/Table!$R$9)/(Table!$P$12-Table!$P$13)</f>
        <v>1211.2226339051354</v>
      </c>
    </row>
    <row r="577" spans="1:10" x14ac:dyDescent="0.2">
      <c r="A577" s="79">
        <v>1979.2130126953125</v>
      </c>
      <c r="B577" s="72">
        <v>0.76705600917960681</v>
      </c>
      <c r="C577" s="72">
        <f>1-Table!B577</f>
        <v>0.23294399082039319</v>
      </c>
      <c r="D577" s="106">
        <f>(2*Table!$P$16*0.147)/Table!A577</f>
        <v>5.518874241615062E-2</v>
      </c>
      <c r="E577" s="41">
        <f>(Table!A577/Table!$P$16*(Table!K$498/Table!K$499)^0.5)*0.217</f>
        <v>4.5001425730878575</v>
      </c>
      <c r="F577" s="79">
        <f>Table!A577*Table!$P$9/Table!$P$16</f>
        <v>372.90213726590366</v>
      </c>
      <c r="G577" s="79">
        <f>Table!A577*Table!$Q$9/Table!$P$16</f>
        <v>127.85216134830982</v>
      </c>
      <c r="H577" s="79">
        <f>ABS(Table!A577*Table!$R$9/Table!$P$16)</f>
        <v>161.47136199889221</v>
      </c>
      <c r="I577" s="79">
        <f>$F577*(Table!$P$10/Table!$P$9)/(Table!$P$12-Table!$P$14)</f>
        <v>799.87588431124766</v>
      </c>
      <c r="J577" s="79">
        <f>$H577*(Table!$R$10/Table!$R$9)/(Table!$P$12-Table!$P$13)</f>
        <v>1325.7090476099522</v>
      </c>
    </row>
    <row r="578" spans="1:10" x14ac:dyDescent="0.2">
      <c r="A578" s="79">
        <v>2156.416015625</v>
      </c>
      <c r="B578" s="72">
        <v>0.78013428234206306</v>
      </c>
      <c r="C578" s="72">
        <f>1-Table!B578</f>
        <v>0.21986571765793694</v>
      </c>
      <c r="D578" s="106">
        <f>(2*Table!$P$16*0.147)/Table!A578</f>
        <v>5.0653619873378901E-2</v>
      </c>
      <c r="E578" s="41">
        <f>(Table!A578/Table!$P$16*(Table!K$498/Table!K$499)^0.5)*0.217</f>
        <v>4.9030495732176407</v>
      </c>
      <c r="F578" s="79">
        <f>Table!A578*Table!$P$9/Table!$P$16</f>
        <v>406.28883091563318</v>
      </c>
      <c r="G578" s="79">
        <f>Table!A578*Table!$Q$9/Table!$P$16</f>
        <v>139.2990277425028</v>
      </c>
      <c r="H578" s="79">
        <f>ABS(Table!A578*Table!$R$9/Table!$P$16)</f>
        <v>175.9282244234094</v>
      </c>
      <c r="I578" s="79">
        <f>$F578*(Table!$P$10/Table!$P$9)/(Table!$P$12-Table!$P$14)</f>
        <v>871.49041380444714</v>
      </c>
      <c r="J578" s="79">
        <f>$H578*(Table!$R$10/Table!$R$9)/(Table!$P$12-Table!$P$13)</f>
        <v>1444.4024993711771</v>
      </c>
    </row>
    <row r="579" spans="1:10" x14ac:dyDescent="0.2">
      <c r="A579" s="79">
        <v>2366.50341796875</v>
      </c>
      <c r="B579" s="72">
        <v>0.79459980528047813</v>
      </c>
      <c r="C579" s="72">
        <f>1-Table!B579</f>
        <v>0.20540019471952187</v>
      </c>
      <c r="D579" s="106">
        <f>(2*Table!$P$16*0.147)/Table!A579</f>
        <v>4.6156822050183684E-2</v>
      </c>
      <c r="E579" s="41">
        <f>(Table!A579/Table!$P$16*(Table!K$498/Table!K$499)^0.5)*0.217</f>
        <v>5.3807259310893274</v>
      </c>
      <c r="F579" s="79">
        <f>Table!A579*Table!$P$9/Table!$P$16</f>
        <v>445.87125122315695</v>
      </c>
      <c r="G579" s="79">
        <f>Table!A579*Table!$Q$9/Table!$P$16</f>
        <v>152.87014327651096</v>
      </c>
      <c r="H579" s="79">
        <f>ABS(Table!A579*Table!$R$9/Table!$P$16)</f>
        <v>193.06791518820373</v>
      </c>
      <c r="I579" s="79">
        <f>$F579*(Table!$P$10/Table!$P$9)/(Table!$P$12-Table!$P$14)</f>
        <v>956.39479026846197</v>
      </c>
      <c r="J579" s="79">
        <f>$H579*(Table!$R$10/Table!$R$9)/(Table!$P$12-Table!$P$13)</f>
        <v>1585.1224563891928</v>
      </c>
    </row>
    <row r="580" spans="1:10" x14ac:dyDescent="0.2">
      <c r="A580" s="79">
        <v>2589.161865234375</v>
      </c>
      <c r="B580" s="72">
        <v>0.80789373809763665</v>
      </c>
      <c r="C580" s="72">
        <f>1-Table!B580</f>
        <v>0.19210626190236335</v>
      </c>
      <c r="D580" s="106">
        <f>(2*Table!$P$16*0.147)/Table!A580</f>
        <v>4.218750423100618E-2</v>
      </c>
      <c r="E580" s="41">
        <f>(Table!A580/Table!$P$16*(Table!K$498/Table!K$499)^0.5)*0.217</f>
        <v>5.8869851115668999</v>
      </c>
      <c r="F580" s="79">
        <f>Table!A580*Table!$P$9/Table!$P$16</f>
        <v>487.82217329828427</v>
      </c>
      <c r="G580" s="79">
        <f>Table!A580*Table!$Q$9/Table!$P$16</f>
        <v>167.25331655941176</v>
      </c>
      <c r="H580" s="79">
        <f>ABS(Table!A580*Table!$R$9/Table!$P$16)</f>
        <v>211.23319730282452</v>
      </c>
      <c r="I580" s="79">
        <f>$F580*(Table!$P$10/Table!$P$9)/(Table!$P$12-Table!$P$14)</f>
        <v>1046.3796081044279</v>
      </c>
      <c r="J580" s="79">
        <f>$H580*(Table!$R$10/Table!$R$9)/(Table!$P$12-Table!$P$13)</f>
        <v>1734.2627036356691</v>
      </c>
    </row>
    <row r="581" spans="1:10" x14ac:dyDescent="0.2">
      <c r="A581" s="79">
        <v>2829.07861328125</v>
      </c>
      <c r="B581" s="72">
        <v>0.82277021162536546</v>
      </c>
      <c r="C581" s="72">
        <f>1-Table!B581</f>
        <v>0.17722978837463454</v>
      </c>
      <c r="D581" s="106">
        <f>(2*Table!$P$16*0.147)/Table!A581</f>
        <v>3.8609841604099686E-2</v>
      </c>
      <c r="E581" s="41">
        <f>(Table!A581/Table!$P$16*(Table!K$498/Table!K$499)^0.5)*0.217</f>
        <v>6.4324845423796786</v>
      </c>
      <c r="F581" s="79">
        <f>Table!A581*Table!$P$9/Table!$P$16</f>
        <v>533.02471973401634</v>
      </c>
      <c r="G581" s="79">
        <f>Table!A581*Table!$Q$9/Table!$P$16</f>
        <v>182.75133248023417</v>
      </c>
      <c r="H581" s="79">
        <f>ABS(Table!A581*Table!$R$9/Table!$P$16)</f>
        <v>230.80647406736941</v>
      </c>
      <c r="I581" s="79">
        <f>$F581*(Table!$P$10/Table!$P$9)/(Table!$P$12-Table!$P$14)</f>
        <v>1143.3391671686325</v>
      </c>
      <c r="J581" s="79">
        <f>$H581*(Table!$R$10/Table!$R$9)/(Table!$P$12-Table!$P$13)</f>
        <v>1894.9628412756106</v>
      </c>
    </row>
    <row r="582" spans="1:10" x14ac:dyDescent="0.2">
      <c r="A582" s="79">
        <v>3096.498046875</v>
      </c>
      <c r="B582" s="72">
        <v>0.83531967549752406</v>
      </c>
      <c r="C582" s="72">
        <f>1-Table!B582</f>
        <v>0.16468032450247594</v>
      </c>
      <c r="D582" s="106">
        <f>(2*Table!$P$16*0.147)/Table!A582</f>
        <v>3.5275422587322719E-2</v>
      </c>
      <c r="E582" s="41">
        <f>(Table!A582/Table!$P$16*(Table!K$498/Table!K$499)^0.5)*0.217</f>
        <v>7.0405169119463267</v>
      </c>
      <c r="F582" s="79">
        <f>Table!A582*Table!$P$9/Table!$P$16</f>
        <v>583.40902788776339</v>
      </c>
      <c r="G582" s="79">
        <f>Table!A582*Table!$Q$9/Table!$P$16</f>
        <v>200.02595241866175</v>
      </c>
      <c r="H582" s="79">
        <f>ABS(Table!A582*Table!$R$9/Table!$P$16)</f>
        <v>252.62351947399361</v>
      </c>
      <c r="I582" s="79">
        <f>$F582*(Table!$P$10/Table!$P$9)/(Table!$P$12-Table!$P$14)</f>
        <v>1251.4136162328689</v>
      </c>
      <c r="J582" s="79">
        <f>$H582*(Table!$R$10/Table!$R$9)/(Table!$P$12-Table!$P$13)</f>
        <v>2074.0847247454312</v>
      </c>
    </row>
    <row r="583" spans="1:10" x14ac:dyDescent="0.2">
      <c r="A583" s="79">
        <v>3388.330078125</v>
      </c>
      <c r="B583" s="72">
        <v>0.84686423068306282</v>
      </c>
      <c r="C583" s="72">
        <f>1-Table!B583</f>
        <v>0.15313576931693718</v>
      </c>
      <c r="D583" s="106">
        <f>(2*Table!$P$16*0.147)/Table!A583</f>
        <v>3.2237200811551334E-2</v>
      </c>
      <c r="E583" s="41">
        <f>(Table!A583/Table!$P$16*(Table!K$498/Table!K$499)^0.5)*0.217</f>
        <v>7.7040562781464228</v>
      </c>
      <c r="F583" s="79">
        <f>Table!A583*Table!$P$9/Table!$P$16</f>
        <v>638.39289646468649</v>
      </c>
      <c r="G583" s="79">
        <f>Table!A583*Table!$Q$9/Table!$P$16</f>
        <v>218.87756450217822</v>
      </c>
      <c r="H583" s="79">
        <f>ABS(Table!A583*Table!$R$9/Table!$P$16)</f>
        <v>276.43223296697374</v>
      </c>
      <c r="I583" s="79">
        <f>$F583*(Table!$P$10/Table!$P$9)/(Table!$P$12-Table!$P$14)</f>
        <v>1369.354132270885</v>
      </c>
      <c r="J583" s="79">
        <f>$H583*(Table!$R$10/Table!$R$9)/(Table!$P$12-Table!$P$13)</f>
        <v>2269.5585629472384</v>
      </c>
    </row>
    <row r="584" spans="1:10" x14ac:dyDescent="0.2">
      <c r="A584" s="79">
        <v>3706.4755859375</v>
      </c>
      <c r="B584" s="72">
        <v>0.8576282440758074</v>
      </c>
      <c r="C584" s="72">
        <f>1-Table!B584</f>
        <v>0.1423717559241926</v>
      </c>
      <c r="D584" s="106">
        <f>(2*Table!$P$16*0.147)/Table!A584</f>
        <v>2.9470119150051492E-2</v>
      </c>
      <c r="E584" s="41">
        <f>(Table!A584/Table!$P$16*(Table!K$498/Table!K$499)^0.5)*0.217</f>
        <v>8.4274246750598927</v>
      </c>
      <c r="F584" s="79">
        <f>Table!A584*Table!$P$9/Table!$P$16</f>
        <v>698.33446872792979</v>
      </c>
      <c r="G584" s="79">
        <f>Table!A584*Table!$Q$9/Table!$P$16</f>
        <v>239.42896070671878</v>
      </c>
      <c r="H584" s="79">
        <f>ABS(Table!A584*Table!$R$9/Table!$P$16)</f>
        <v>302.38769512834841</v>
      </c>
      <c r="I584" s="79">
        <f>$F584*(Table!$P$10/Table!$P$9)/(Table!$P$12-Table!$P$14)</f>
        <v>1497.928933350343</v>
      </c>
      <c r="J584" s="79">
        <f>$H584*(Table!$R$10/Table!$R$9)/(Table!$P$12-Table!$P$13)</f>
        <v>2482.6575954708405</v>
      </c>
    </row>
    <row r="585" spans="1:10" x14ac:dyDescent="0.2">
      <c r="A585" s="79">
        <v>4060.0205078125</v>
      </c>
      <c r="B585" s="72">
        <v>0.87001468044403274</v>
      </c>
      <c r="C585" s="72">
        <f>1-Table!B585</f>
        <v>0.12998531955596726</v>
      </c>
      <c r="D585" s="106">
        <f>(2*Table!$P$16*0.147)/Table!A585</f>
        <v>2.6903873252400706E-2</v>
      </c>
      <c r="E585" s="41">
        <f>(Table!A585/Table!$P$16*(Table!K$498/Table!K$499)^0.5)*0.217</f>
        <v>9.2312808260772421</v>
      </c>
      <c r="F585" s="79">
        <f>Table!A585*Table!$P$9/Table!$P$16</f>
        <v>764.94561979708953</v>
      </c>
      <c r="G585" s="79">
        <f>Table!A585*Table!$Q$9/Table!$P$16</f>
        <v>262.26706964471646</v>
      </c>
      <c r="H585" s="79">
        <f>ABS(Table!A585*Table!$R$9/Table!$P$16)</f>
        <v>331.23116962895614</v>
      </c>
      <c r="I585" s="79">
        <f>$F585*(Table!$P$10/Table!$P$9)/(Table!$P$12-Table!$P$14)</f>
        <v>1640.8099952747525</v>
      </c>
      <c r="J585" s="79">
        <f>$H585*(Table!$R$10/Table!$R$9)/(Table!$P$12-Table!$P$13)</f>
        <v>2719.4677309438098</v>
      </c>
    </row>
    <row r="586" spans="1:10" x14ac:dyDescent="0.2">
      <c r="A586" s="79">
        <v>4435.33740234375</v>
      </c>
      <c r="B586" s="72">
        <v>0.87916684393737399</v>
      </c>
      <c r="C586" s="72">
        <f>1-Table!B586</f>
        <v>0.12083315606262601</v>
      </c>
      <c r="D586" s="106">
        <f>(2*Table!$P$16*0.147)/Table!A586</f>
        <v>2.4627275725768883E-2</v>
      </c>
      <c r="E586" s="41">
        <f>(Table!A586/Table!$P$16*(Table!K$498/Table!K$499)^0.5)*0.217</f>
        <v>10.084639976732348</v>
      </c>
      <c r="F586" s="79">
        <f>Table!A586*Table!$P$9/Table!$P$16</f>
        <v>835.65881298295631</v>
      </c>
      <c r="G586" s="79">
        <f>Table!A586*Table!$Q$9/Table!$P$16</f>
        <v>286.51159302272788</v>
      </c>
      <c r="H586" s="79">
        <f>ABS(Table!A586*Table!$R$9/Table!$P$16)</f>
        <v>361.85088046979473</v>
      </c>
      <c r="I586" s="79">
        <f>$F586*(Table!$P$10/Table!$P$9)/(Table!$P$12-Table!$P$14)</f>
        <v>1792.4899463383879</v>
      </c>
      <c r="J586" s="79">
        <f>$H586*(Table!$R$10/Table!$R$9)/(Table!$P$12-Table!$P$13)</f>
        <v>2970.8610876009411</v>
      </c>
    </row>
    <row r="587" spans="1:10" x14ac:dyDescent="0.2">
      <c r="A587" s="79">
        <v>4845.685546875</v>
      </c>
      <c r="B587" s="72">
        <v>0.88889726140031722</v>
      </c>
      <c r="C587" s="72">
        <f>1-Table!B587</f>
        <v>0.11110273859968278</v>
      </c>
      <c r="D587" s="106">
        <f>(2*Table!$P$16*0.147)/Table!A587</f>
        <v>2.254175928002139E-2</v>
      </c>
      <c r="E587" s="41">
        <f>(Table!A587/Table!$P$16*(Table!K$498/Table!K$499)^0.5)*0.217</f>
        <v>11.017649785756356</v>
      </c>
      <c r="F587" s="79">
        <f>Table!A587*Table!$P$9/Table!$P$16</f>
        <v>912.97221944162607</v>
      </c>
      <c r="G587" s="79">
        <f>Table!A587*Table!$Q$9/Table!$P$16</f>
        <v>313.01904666570039</v>
      </c>
      <c r="H587" s="79">
        <f>ABS(Table!A587*Table!$R$9/Table!$P$16)</f>
        <v>395.32856749295473</v>
      </c>
      <c r="I587" s="79">
        <f>$F587*(Table!$P$10/Table!$P$9)/(Table!$P$12-Table!$P$14)</f>
        <v>1958.3273690296573</v>
      </c>
      <c r="J587" s="79">
        <f>$H587*(Table!$R$10/Table!$R$9)/(Table!$P$12-Table!$P$13)</f>
        <v>3245.7189449339462</v>
      </c>
    </row>
    <row r="588" spans="1:10" x14ac:dyDescent="0.2">
      <c r="A588" s="79">
        <v>5304.478515625</v>
      </c>
      <c r="B588" s="72">
        <v>0.89896220788063064</v>
      </c>
      <c r="C588" s="72">
        <f>1-Table!B588</f>
        <v>0.10103779211936936</v>
      </c>
      <c r="D588" s="106">
        <f>(2*Table!$P$16*0.147)/Table!A588</f>
        <v>2.0592085880371407E-2</v>
      </c>
      <c r="E588" s="41">
        <f>(Table!A588/Table!$P$16*(Table!K$498/Table!K$499)^0.5)*0.217</f>
        <v>12.06080873714866</v>
      </c>
      <c r="F588" s="79">
        <f>Table!A588*Table!$P$9/Table!$P$16</f>
        <v>999.41308129532763</v>
      </c>
      <c r="G588" s="79">
        <f>Table!A588*Table!$Q$9/Table!$P$16</f>
        <v>342.65591358696946</v>
      </c>
      <c r="H588" s="79">
        <f>ABS(Table!A588*Table!$R$9/Table!$P$16)</f>
        <v>432.75855863811807</v>
      </c>
      <c r="I588" s="79">
        <f>$F588*(Table!$P$10/Table!$P$9)/(Table!$P$12-Table!$P$14)</f>
        <v>2143.7432031216813</v>
      </c>
      <c r="J588" s="79">
        <f>$H588*(Table!$R$10/Table!$R$9)/(Table!$P$12-Table!$P$13)</f>
        <v>3553.0259329894743</v>
      </c>
    </row>
    <row r="589" spans="1:10" x14ac:dyDescent="0.2">
      <c r="A589" s="79">
        <v>5807.2060546875</v>
      </c>
      <c r="B589" s="72">
        <v>0.90724217034076848</v>
      </c>
      <c r="C589" s="72">
        <f>1-Table!B589</f>
        <v>9.2757829659231517E-2</v>
      </c>
      <c r="D589" s="106">
        <f>(2*Table!$P$16*0.147)/Table!A589</f>
        <v>1.8809437122722004E-2</v>
      </c>
      <c r="E589" s="41">
        <f>(Table!A589/Table!$P$16*(Table!K$498/Table!K$499)^0.5)*0.217</f>
        <v>13.203861853052519</v>
      </c>
      <c r="F589" s="79">
        <f>Table!A589*Table!$P$9/Table!$P$16</f>
        <v>1094.1316247650566</v>
      </c>
      <c r="G589" s="79">
        <f>Table!A589*Table!$Q$9/Table!$P$16</f>
        <v>375.13084277659084</v>
      </c>
      <c r="H589" s="79">
        <f>ABS(Table!A589*Table!$R$9/Table!$P$16)</f>
        <v>473.77289106524108</v>
      </c>
      <c r="I589" s="79">
        <f>$F589*(Table!$P$10/Table!$P$9)/(Table!$P$12-Table!$P$14)</f>
        <v>2346.9146820357287</v>
      </c>
      <c r="J589" s="79">
        <f>$H589*(Table!$R$10/Table!$R$9)/(Table!$P$12-Table!$P$13)</f>
        <v>3889.7610103878574</v>
      </c>
    </row>
    <row r="590" spans="1:10" x14ac:dyDescent="0.2">
      <c r="A590" s="79">
        <v>6354.52783203125</v>
      </c>
      <c r="B590" s="72">
        <v>0.91534581120866954</v>
      </c>
      <c r="C590" s="72">
        <f>1-Table!B590</f>
        <v>8.4654188791330465E-2</v>
      </c>
      <c r="D590" s="106">
        <f>(2*Table!$P$16*0.147)/Table!A590</f>
        <v>1.7189361669601683E-2</v>
      </c>
      <c r="E590" s="41">
        <f>(Table!A590/Table!$P$16*(Table!K$498/Table!K$499)^0.5)*0.217</f>
        <v>14.448309022510317</v>
      </c>
      <c r="F590" s="79">
        <f>Table!A590*Table!$P$9/Table!$P$16</f>
        <v>1197.2521374307021</v>
      </c>
      <c r="G590" s="79">
        <f>Table!A590*Table!$Q$9/Table!$P$16</f>
        <v>410.48644711909787</v>
      </c>
      <c r="H590" s="79">
        <f>ABS(Table!A590*Table!$R$9/Table!$P$16)</f>
        <v>518.42538287510308</v>
      </c>
      <c r="I590" s="79">
        <f>$F590*(Table!$P$10/Table!$P$9)/(Table!$P$12-Table!$P$14)</f>
        <v>2568.1084028972591</v>
      </c>
      <c r="J590" s="79">
        <f>$H590*(Table!$R$10/Table!$R$9)/(Table!$P$12-Table!$P$13)</f>
        <v>4256.3660334573315</v>
      </c>
    </row>
    <row r="591" spans="1:10" x14ac:dyDescent="0.2">
      <c r="A591" s="79">
        <v>6945.37841796875</v>
      </c>
      <c r="B591" s="72">
        <v>0.9227866134983469</v>
      </c>
      <c r="C591" s="72">
        <f>1-Table!B591</f>
        <v>7.7213386501653103E-2</v>
      </c>
      <c r="D591" s="106">
        <f>(2*Table!$P$16*0.147)/Table!A591</f>
        <v>1.5727044744133698E-2</v>
      </c>
      <c r="E591" s="41">
        <f>(Table!A591/Table!$P$16*(Table!K$498/Table!K$499)^0.5)*0.217</f>
        <v>15.791727774840728</v>
      </c>
      <c r="F591" s="79">
        <f>Table!A591*Table!$P$9/Table!$P$16</f>
        <v>1308.5738824311852</v>
      </c>
      <c r="G591" s="79">
        <f>Table!A591*Table!$Q$9/Table!$P$16</f>
        <v>448.65390254783489</v>
      </c>
      <c r="H591" s="79">
        <f>ABS(Table!A591*Table!$R$9/Table!$P$16)</f>
        <v>566.62911245711894</v>
      </c>
      <c r="I591" s="79">
        <f>$F591*(Table!$P$10/Table!$P$9)/(Table!$P$12-Table!$P$14)</f>
        <v>2806.8937847086772</v>
      </c>
      <c r="J591" s="79">
        <f>$H591*(Table!$R$10/Table!$R$9)/(Table!$P$12-Table!$P$13)</f>
        <v>4652.1273600748673</v>
      </c>
    </row>
    <row r="592" spans="1:10" x14ac:dyDescent="0.2">
      <c r="A592" s="79">
        <v>7603.33056640625</v>
      </c>
      <c r="B592" s="72">
        <v>0.93120021653037877</v>
      </c>
      <c r="C592" s="72">
        <f>1-Table!B592</f>
        <v>6.8799783469621234E-2</v>
      </c>
      <c r="D592" s="106">
        <f>(2*Table!$P$16*0.147)/Table!A592</f>
        <v>1.4366109192588117E-2</v>
      </c>
      <c r="E592" s="41">
        <f>(Table!A592/Table!$P$16*(Table!K$498/Table!K$499)^0.5)*0.217</f>
        <v>17.287715551419694</v>
      </c>
      <c r="F592" s="79">
        <f>Table!A592*Table!$P$9/Table!$P$16</f>
        <v>1432.538185817062</v>
      </c>
      <c r="G592" s="79">
        <f>Table!A592*Table!$Q$9/Table!$P$16</f>
        <v>491.15594942299265</v>
      </c>
      <c r="H592" s="79">
        <f>ABS(Table!A592*Table!$R$9/Table!$P$16)</f>
        <v>620.30723040442422</v>
      </c>
      <c r="I592" s="79">
        <f>$F592*(Table!$P$10/Table!$P$9)/(Table!$P$12-Table!$P$14)</f>
        <v>3072.7974813750798</v>
      </c>
      <c r="J592" s="79">
        <f>$H592*(Table!$R$10/Table!$R$9)/(Table!$P$12-Table!$P$13)</f>
        <v>5092.8344039772091</v>
      </c>
    </row>
    <row r="593" spans="1:10" x14ac:dyDescent="0.2">
      <c r="A593" s="79">
        <v>8314.1689453125</v>
      </c>
      <c r="B593" s="72">
        <v>0.93782992394712517</v>
      </c>
      <c r="C593" s="72">
        <f>1-Table!B593</f>
        <v>6.2170076052874834E-2</v>
      </c>
      <c r="D593" s="106">
        <f>(2*Table!$P$16*0.147)/Table!A593</f>
        <v>1.3137846712378717E-2</v>
      </c>
      <c r="E593" s="41">
        <f>(Table!A593/Table!$P$16*(Table!K$498/Table!K$499)^0.5)*0.217</f>
        <v>18.903950909100832</v>
      </c>
      <c r="F593" s="79">
        <f>Table!A593*Table!$P$9/Table!$P$16</f>
        <v>1566.4667468382891</v>
      </c>
      <c r="G593" s="79">
        <f>Table!A593*Table!$Q$9/Table!$P$16</f>
        <v>537.07431320169906</v>
      </c>
      <c r="H593" s="79">
        <f>ABS(Table!A593*Table!$R$9/Table!$P$16)</f>
        <v>678.2999984727627</v>
      </c>
      <c r="I593" s="79">
        <f>$F593*(Table!$P$10/Table!$P$9)/(Table!$P$12-Table!$P$14)</f>
        <v>3360.0745320426627</v>
      </c>
      <c r="J593" s="79">
        <f>$H593*(Table!$R$10/Table!$R$9)/(Table!$P$12-Table!$P$13)</f>
        <v>5568.9655047024844</v>
      </c>
    </row>
    <row r="594" spans="1:10" x14ac:dyDescent="0.2">
      <c r="A594" s="79">
        <v>9093.5166015625</v>
      </c>
      <c r="B594" s="72">
        <v>0.94747155866829869</v>
      </c>
      <c r="C594" s="72">
        <f>1-Table!B594</f>
        <v>5.2528441331701314E-2</v>
      </c>
      <c r="D594" s="106">
        <f>(2*Table!$P$16*0.147)/Table!A594</f>
        <v>1.2011885162838597E-2</v>
      </c>
      <c r="E594" s="41">
        <f>(Table!A594/Table!$P$16*(Table!K$498/Table!K$499)^0.5)*0.217</f>
        <v>20.675956016499939</v>
      </c>
      <c r="F594" s="79">
        <f>Table!A594*Table!$P$9/Table!$P$16</f>
        <v>1713.3030928125042</v>
      </c>
      <c r="G594" s="79">
        <f>Table!A594*Table!$Q$9/Table!$P$16</f>
        <v>587.41820325000151</v>
      </c>
      <c r="H594" s="79">
        <f>ABS(Table!A594*Table!$R$9/Table!$P$16)</f>
        <v>741.88200137903823</v>
      </c>
      <c r="I594" s="79">
        <f>$F594*(Table!$P$10/Table!$P$9)/(Table!$P$12-Table!$P$14)</f>
        <v>3675.0388091216309</v>
      </c>
      <c r="J594" s="79">
        <f>$H594*(Table!$R$10/Table!$R$9)/(Table!$P$12-Table!$P$13)</f>
        <v>6090.985232997029</v>
      </c>
    </row>
    <row r="595" spans="1:10" x14ac:dyDescent="0.2">
      <c r="A595" s="79">
        <v>9954.7080078125</v>
      </c>
      <c r="B595" s="72">
        <v>0.95041779296327189</v>
      </c>
      <c r="C595" s="72">
        <f>1-Table!B595</f>
        <v>4.958220703672811E-2</v>
      </c>
      <c r="D595" s="106">
        <f>(2*Table!$P$16*0.147)/Table!A595</f>
        <v>1.0972725373623277E-2</v>
      </c>
      <c r="E595" s="41">
        <f>(Table!A595/Table!$P$16*(Table!K$498/Table!K$499)^0.5)*0.217</f>
        <v>22.634049504156103</v>
      </c>
      <c r="F595" s="79">
        <f>Table!A595*Table!$P$9/Table!$P$16</f>
        <v>1875.5595623919571</v>
      </c>
      <c r="G595" s="79">
        <f>Table!A595*Table!$Q$9/Table!$P$16</f>
        <v>643.04899282009956</v>
      </c>
      <c r="H595" s="79">
        <f>ABS(Table!A595*Table!$R$9/Table!$P$16)</f>
        <v>812.1411136711298</v>
      </c>
      <c r="I595" s="79">
        <f>$F595*(Table!$P$10/Table!$P$9)/(Table!$P$12-Table!$P$14)</f>
        <v>4023.0792844100333</v>
      </c>
      <c r="J595" s="79">
        <f>$H595*(Table!$R$10/Table!$R$9)/(Table!$P$12-Table!$P$13)</f>
        <v>6667.825235395153</v>
      </c>
    </row>
    <row r="596" spans="1:10" x14ac:dyDescent="0.2">
      <c r="A596" s="79">
        <v>10894.3603515625</v>
      </c>
      <c r="B596" s="72">
        <v>0.9580926800475813</v>
      </c>
      <c r="C596" s="72">
        <f>1-Table!B596</f>
        <v>4.1907319952418698E-2</v>
      </c>
      <c r="D596" s="106">
        <f>(2*Table!$P$16*0.147)/Table!A596</f>
        <v>1.0026313947717814E-2</v>
      </c>
      <c r="E596" s="41">
        <f>(Table!A596/Table!$P$16*(Table!K$498/Table!K$499)^0.5)*0.217</f>
        <v>24.770539861125133</v>
      </c>
      <c r="F596" s="79">
        <f>Table!A596*Table!$P$9/Table!$P$16</f>
        <v>2052.598802243212</v>
      </c>
      <c r="G596" s="79">
        <f>Table!A596*Table!$Q$9/Table!$P$16</f>
        <v>703.74816076910133</v>
      </c>
      <c r="H596" s="79">
        <f>ABS(Table!A596*Table!$R$9/Table!$P$16)</f>
        <v>888.80135326006655</v>
      </c>
      <c r="I596" s="79">
        <f>$F596*(Table!$P$10/Table!$P$9)/(Table!$P$12-Table!$P$14)</f>
        <v>4402.828833640524</v>
      </c>
      <c r="J596" s="79">
        <f>$H596*(Table!$R$10/Table!$R$9)/(Table!$P$12-Table!$P$13)</f>
        <v>7297.2196490974256</v>
      </c>
    </row>
    <row r="597" spans="1:10" x14ac:dyDescent="0.2">
      <c r="A597" s="79">
        <v>11895.2158203125</v>
      </c>
      <c r="B597" s="72">
        <v>0.96285025330971785</v>
      </c>
      <c r="C597" s="72">
        <f>1-Table!B597</f>
        <v>3.7149746690282148E-2</v>
      </c>
      <c r="D597" s="106">
        <f>(2*Table!$P$16*0.147)/Table!A597</f>
        <v>9.182706627130827E-3</v>
      </c>
      <c r="E597" s="41">
        <f>(Table!A597/Table!$P$16*(Table!K$498/Table!K$499)^0.5)*0.217</f>
        <v>27.046187947278376</v>
      </c>
      <c r="F597" s="79">
        <f>Table!A597*Table!$P$9/Table!$P$16</f>
        <v>2241.169280002393</v>
      </c>
      <c r="G597" s="79">
        <f>Table!A597*Table!$Q$9/Table!$P$16</f>
        <v>768.40089600082047</v>
      </c>
      <c r="H597" s="79">
        <f>ABS(Table!A597*Table!$R$9/Table!$P$16)</f>
        <v>970.45476533167607</v>
      </c>
      <c r="I597" s="79">
        <f>$F597*(Table!$P$10/Table!$P$9)/(Table!$P$12-Table!$P$14)</f>
        <v>4807.312912918047</v>
      </c>
      <c r="J597" s="79">
        <f>$H597*(Table!$R$10/Table!$R$9)/(Table!$P$12-Table!$P$13)</f>
        <v>7967.6089107690959</v>
      </c>
    </row>
    <row r="598" spans="1:10" x14ac:dyDescent="0.2">
      <c r="A598" s="79">
        <v>12994.140625</v>
      </c>
      <c r="B598" s="72">
        <v>0.96892052061282419</v>
      </c>
      <c r="C598" s="72">
        <f>1-Table!B598</f>
        <v>3.1079479387175812E-2</v>
      </c>
      <c r="D598" s="106">
        <f>(2*Table!$P$16*0.147)/Table!A598</f>
        <v>8.4061178262287012E-3</v>
      </c>
      <c r="E598" s="41">
        <f>(Table!A598/Table!$P$16*(Table!K$498/Table!K$499)^0.5)*0.217</f>
        <v>29.54481657718107</v>
      </c>
      <c r="F598" s="79">
        <f>Table!A598*Table!$P$9/Table!$P$16</f>
        <v>2448.2169326471312</v>
      </c>
      <c r="G598" s="79">
        <f>Table!A598*Table!$Q$9/Table!$P$16</f>
        <v>839.38866262187355</v>
      </c>
      <c r="H598" s="79">
        <f>ABS(Table!A598*Table!$R$9/Table!$P$16)</f>
        <v>1060.1090288238158</v>
      </c>
      <c r="I598" s="79">
        <f>$F598*(Table!$P$10/Table!$P$9)/(Table!$P$12-Table!$P$14)</f>
        <v>5251.4305719586691</v>
      </c>
      <c r="J598" s="79">
        <f>$H598*(Table!$R$10/Table!$R$9)/(Table!$P$12-Table!$P$13)</f>
        <v>8703.6866077488976</v>
      </c>
    </row>
    <row r="599" spans="1:10" x14ac:dyDescent="0.2">
      <c r="A599" s="79">
        <v>14294.3447265625</v>
      </c>
      <c r="B599" s="72">
        <v>0.97224450914795579</v>
      </c>
      <c r="C599" s="72">
        <f>1-Table!B599</f>
        <v>2.7755490852044207E-2</v>
      </c>
      <c r="D599" s="106">
        <f>(2*Table!$P$16*0.147)/Table!A599</f>
        <v>7.6415029323700038E-3</v>
      </c>
      <c r="E599" s="41">
        <f>(Table!A599/Table!$P$16*(Table!K$498/Table!K$499)^0.5)*0.217</f>
        <v>32.501094549089089</v>
      </c>
      <c r="F599" s="79">
        <f>Table!A599*Table!$P$9/Table!$P$16</f>
        <v>2693.1874766181804</v>
      </c>
      <c r="G599" s="79">
        <f>Table!A599*Table!$Q$9/Table!$P$16</f>
        <v>923.37856341194765</v>
      </c>
      <c r="H599" s="79">
        <f>ABS(Table!A599*Table!$R$9/Table!$P$16)</f>
        <v>1166.1843859527266</v>
      </c>
      <c r="I599" s="79">
        <f>$F599*(Table!$P$10/Table!$P$9)/(Table!$P$12-Table!$P$14)</f>
        <v>5776.8929142389115</v>
      </c>
      <c r="J599" s="79">
        <f>$H599*(Table!$R$10/Table!$R$9)/(Table!$P$12-Table!$P$13)</f>
        <v>9574.5844495297733</v>
      </c>
    </row>
    <row r="600" spans="1:10" x14ac:dyDescent="0.2">
      <c r="A600" s="79">
        <v>15595.3828125</v>
      </c>
      <c r="B600" s="72">
        <v>0.97658102520393941</v>
      </c>
      <c r="C600" s="72">
        <f>1-Table!B600</f>
        <v>2.3418974796060588E-2</v>
      </c>
      <c r="D600" s="106">
        <f>(2*Table!$P$16*0.147)/Table!A600</f>
        <v>7.0040138454815536E-3</v>
      </c>
      <c r="E600" s="41">
        <f>(Table!A600/Table!$P$16*(Table!K$498/Table!K$499)^0.5)*0.217</f>
        <v>35.459268753776072</v>
      </c>
      <c r="F600" s="79">
        <f>Table!A600*Table!$P$9/Table!$P$16</f>
        <v>2938.3151510011103</v>
      </c>
      <c r="G600" s="79">
        <f>Table!A600*Table!$Q$9/Table!$P$16</f>
        <v>1007.422337486095</v>
      </c>
      <c r="H600" s="79">
        <f>ABS(Table!A600*Table!$R$9/Table!$P$16)</f>
        <v>1272.3277825458354</v>
      </c>
      <c r="I600" s="79">
        <f>$F600*(Table!$P$10/Table!$P$9)/(Table!$P$12-Table!$P$14)</f>
        <v>6302.6923015896837</v>
      </c>
      <c r="J600" s="79">
        <f>$H600*(Table!$R$10/Table!$R$9)/(Table!$P$12-Table!$P$13)</f>
        <v>10446.040907601273</v>
      </c>
    </row>
    <row r="601" spans="1:10" x14ac:dyDescent="0.2">
      <c r="A601" s="79">
        <v>17095.267578125</v>
      </c>
      <c r="B601" s="72">
        <v>0.97897333915293072</v>
      </c>
      <c r="C601" s="72">
        <f>1-Table!B601</f>
        <v>2.1026660847069278E-2</v>
      </c>
      <c r="D601" s="106">
        <f>(2*Table!$P$16*0.147)/Table!A601</f>
        <v>6.3895037995255156E-3</v>
      </c>
      <c r="E601" s="41">
        <f>(Table!A601/Table!$P$16*(Table!K$498/Table!K$499)^0.5)*0.217</f>
        <v>38.869561251460873</v>
      </c>
      <c r="F601" s="79">
        <f>Table!A601*Table!$P$9/Table!$P$16</f>
        <v>3220.9073890101245</v>
      </c>
      <c r="G601" s="79">
        <f>Table!A601*Table!$Q$9/Table!$P$16</f>
        <v>1104.3111048034712</v>
      </c>
      <c r="H601" s="79">
        <f>ABS(Table!A601*Table!$R$9/Table!$P$16)</f>
        <v>1394.6938110598876</v>
      </c>
      <c r="I601" s="79">
        <f>$F601*(Table!$P$10/Table!$P$9)/(Table!$P$12-Table!$P$14)</f>
        <v>6908.8532582799762</v>
      </c>
      <c r="J601" s="79">
        <f>$H601*(Table!$R$10/Table!$R$9)/(Table!$P$12-Table!$P$13)</f>
        <v>11450.688103939961</v>
      </c>
    </row>
    <row r="602" spans="1:10" x14ac:dyDescent="0.2">
      <c r="A602" s="79">
        <v>18694.75</v>
      </c>
      <c r="B602" s="72">
        <v>0.98243081277354316</v>
      </c>
      <c r="C602" s="72">
        <f>1-Table!B602</f>
        <v>1.7569187226456839E-2</v>
      </c>
      <c r="D602" s="106">
        <f>(2*Table!$P$16*0.147)/Table!A602</f>
        <v>5.8428316583177117E-3</v>
      </c>
      <c r="E602" s="41">
        <f>(Table!A602/Table!$P$16*(Table!K$498/Table!K$499)^0.5)*0.217</f>
        <v>42.506309239381181</v>
      </c>
      <c r="F602" s="79">
        <f>Table!A602*Table!$P$9/Table!$P$16</f>
        <v>3522.2647516641719</v>
      </c>
      <c r="G602" s="79">
        <f>Table!A602*Table!$Q$9/Table!$P$16</f>
        <v>1207.6336291420018</v>
      </c>
      <c r="H602" s="79">
        <f>ABS(Table!A602*Table!$R$9/Table!$P$16)</f>
        <v>1525.1853768978301</v>
      </c>
      <c r="I602" s="79">
        <f>$F602*(Table!$P$10/Table!$P$9)/(Table!$P$12-Table!$P$14)</f>
        <v>7555.2654475850968</v>
      </c>
      <c r="J602" s="79">
        <f>$H602*(Table!$R$10/Table!$R$9)/(Table!$P$12-Table!$P$13)</f>
        <v>12522.047429374628</v>
      </c>
    </row>
    <row r="603" spans="1:10" x14ac:dyDescent="0.2">
      <c r="A603" s="79">
        <v>20394.47265625</v>
      </c>
      <c r="B603" s="72">
        <v>0.9847871316179464</v>
      </c>
      <c r="C603" s="72">
        <f>1-Table!B603</f>
        <v>1.5212868382053601E-2</v>
      </c>
      <c r="D603" s="106">
        <f>(2*Table!$P$16*0.147)/Table!A603</f>
        <v>5.3558765154371772E-3</v>
      </c>
      <c r="E603" s="41">
        <f>(Table!A603/Table!$P$16*(Table!K$498/Table!K$499)^0.5)*0.217</f>
        <v>46.370973749350284</v>
      </c>
      <c r="F603" s="79">
        <f>Table!A603*Table!$P$9/Table!$P$16</f>
        <v>3842.5083066576526</v>
      </c>
      <c r="G603" s="79">
        <f>Table!A603*Table!$Q$9/Table!$P$16</f>
        <v>1317.431419425481</v>
      </c>
      <c r="H603" s="79">
        <f>ABS(Table!A603*Table!$R$9/Table!$P$16)</f>
        <v>1663.8549039091265</v>
      </c>
      <c r="I603" s="79">
        <f>$F603*(Table!$P$10/Table!$P$9)/(Table!$P$12-Table!$P$14)</f>
        <v>8242.1885599692268</v>
      </c>
      <c r="J603" s="79">
        <f>$H603*(Table!$R$10/Table!$R$9)/(Table!$P$12-Table!$P$13)</f>
        <v>13660.549293178376</v>
      </c>
    </row>
    <row r="604" spans="1:10" x14ac:dyDescent="0.2">
      <c r="A604" s="79">
        <v>22294.89453125</v>
      </c>
      <c r="B604" s="72">
        <v>0.98669044079834434</v>
      </c>
      <c r="C604" s="72">
        <f>1-Table!B604</f>
        <v>1.3309559201655663E-2</v>
      </c>
      <c r="D604" s="106">
        <f>(2*Table!$P$16*0.147)/Table!A604</f>
        <v>4.8993403844647329E-3</v>
      </c>
      <c r="E604" s="41">
        <f>(Table!A604/Table!$P$16*(Table!K$498/Table!K$499)^0.5)*0.217</f>
        <v>50.69196867594917</v>
      </c>
      <c r="F604" s="79">
        <f>Table!A604*Table!$P$9/Table!$P$16</f>
        <v>4200.5654608642635</v>
      </c>
      <c r="G604" s="79">
        <f>Table!A604*Table!$Q$9/Table!$P$16</f>
        <v>1440.1938722963189</v>
      </c>
      <c r="H604" s="79">
        <f>ABS(Table!A604*Table!$R$9/Table!$P$16)</f>
        <v>1818.8981996839705</v>
      </c>
      <c r="I604" s="79">
        <f>$F604*(Table!$P$10/Table!$P$9)/(Table!$P$12-Table!$P$14)</f>
        <v>9010.2219237757708</v>
      </c>
      <c r="J604" s="79">
        <f>$H604*(Table!$R$10/Table!$R$9)/(Table!$P$12-Table!$P$13)</f>
        <v>14933.482756026027</v>
      </c>
    </row>
    <row r="605" spans="1:10" x14ac:dyDescent="0.2">
      <c r="A605" s="79">
        <v>24395.58984375</v>
      </c>
      <c r="B605" s="72">
        <v>0.98936332997942678</v>
      </c>
      <c r="C605" s="72">
        <f>1-Table!B605</f>
        <v>1.0636670020573225E-2</v>
      </c>
      <c r="D605" s="106">
        <f>(2*Table!$P$16*0.147)/Table!A605</f>
        <v>4.4774599771490739E-3</v>
      </c>
      <c r="E605" s="41">
        <f>(Table!A605/Table!$P$16*(Table!K$498/Table!K$499)^0.5)*0.217</f>
        <v>55.468325919070558</v>
      </c>
      <c r="F605" s="79">
        <f>Table!A605*Table!$P$9/Table!$P$16</f>
        <v>4596.3559931369546</v>
      </c>
      <c r="G605" s="79">
        <f>Table!A605*Table!$Q$9/Table!$P$16</f>
        <v>1575.8934833612418</v>
      </c>
      <c r="H605" s="79">
        <f>ABS(Table!A605*Table!$R$9/Table!$P$16)</f>
        <v>1990.2805274467282</v>
      </c>
      <c r="I605" s="79">
        <f>$F605*(Table!$P$10/Table!$P$9)/(Table!$P$12-Table!$P$14)</f>
        <v>9859.1934644722332</v>
      </c>
      <c r="J605" s="79">
        <f>$H605*(Table!$R$10/Table!$R$9)/(Table!$P$12-Table!$P$13)</f>
        <v>16340.562622715333</v>
      </c>
    </row>
    <row r="606" spans="1:10" x14ac:dyDescent="0.2">
      <c r="A606" s="79">
        <v>26696.34765625</v>
      </c>
      <c r="B606" s="72">
        <v>0.99138721887303416</v>
      </c>
      <c r="C606" s="72">
        <f>1-Table!B606</f>
        <v>8.6127811269658405E-3</v>
      </c>
      <c r="D606" s="106">
        <f>(2*Table!$P$16*0.147)/Table!A606</f>
        <v>4.0915813110773101E-3</v>
      </c>
      <c r="E606" s="41">
        <f>(Table!A606/Table!$P$16*(Table!K$498/Table!K$499)^0.5)*0.217</f>
        <v>60.699565869486968</v>
      </c>
      <c r="F606" s="79">
        <f>Table!A606*Table!$P$9/Table!$P$16</f>
        <v>5029.8401608891163</v>
      </c>
      <c r="G606" s="79">
        <f>Table!A606*Table!$Q$9/Table!$P$16</f>
        <v>1724.5166265905541</v>
      </c>
      <c r="H606" s="79">
        <f>ABS(Table!A606*Table!$R$9/Table!$P$16)</f>
        <v>2177.9846781525916</v>
      </c>
      <c r="I606" s="79">
        <f>$F606*(Table!$P$10/Table!$P$9)/(Table!$P$12-Table!$P$14)</f>
        <v>10789.01793412509</v>
      </c>
      <c r="J606" s="79">
        <f>$H606*(Table!$R$10/Table!$R$9)/(Table!$P$12-Table!$P$13)</f>
        <v>17881.647603880057</v>
      </c>
    </row>
    <row r="607" spans="1:10" x14ac:dyDescent="0.2">
      <c r="A607" s="79">
        <v>29296.837890625</v>
      </c>
      <c r="B607" s="72">
        <v>0.99372993265630793</v>
      </c>
      <c r="C607" s="72">
        <f>1-Table!B607</f>
        <v>6.2700673436920651E-3</v>
      </c>
      <c r="D607" s="106">
        <f>(2*Table!$P$16*0.147)/Table!A607</f>
        <v>3.7283981824976675E-3</v>
      </c>
      <c r="E607" s="41">
        <f>(Table!A607/Table!$P$16*(Table!K$498/Table!K$499)^0.5)*0.217</f>
        <v>66.61230832800257</v>
      </c>
      <c r="F607" s="79">
        <f>Table!A607*Table!$P$9/Table!$P$16</f>
        <v>5519.7967042815644</v>
      </c>
      <c r="G607" s="79">
        <f>Table!A607*Table!$Q$9/Table!$P$16</f>
        <v>1892.5017271822505</v>
      </c>
      <c r="H607" s="79">
        <f>ABS(Table!A607*Table!$R$9/Table!$P$16)</f>
        <v>2390.1420848167277</v>
      </c>
      <c r="I607" s="79">
        <f>$F607*(Table!$P$10/Table!$P$9)/(Table!$P$12-Table!$P$14)</f>
        <v>11839.975770659728</v>
      </c>
      <c r="J607" s="79">
        <f>$H607*(Table!$R$10/Table!$R$9)/(Table!$P$12-Table!$P$13)</f>
        <v>19623.498233306462</v>
      </c>
    </row>
    <row r="608" spans="1:10" x14ac:dyDescent="0.2">
      <c r="A608" s="79">
        <v>31996.814453125</v>
      </c>
      <c r="B608" s="72">
        <v>0.99961058427887384</v>
      </c>
      <c r="C608" s="72">
        <f>1-Table!B608</f>
        <v>3.8941572112616285E-4</v>
      </c>
      <c r="D608" s="106">
        <f>(2*Table!$P$16*0.147)/Table!A608</f>
        <v>3.4137859974891021E-3</v>
      </c>
      <c r="E608" s="41">
        <f>(Table!A608/Table!$P$16*(Table!K$498/Table!K$499)^0.5)*0.217</f>
        <v>72.751253149661395</v>
      </c>
      <c r="F608" s="79">
        <f>Table!A608*Table!$P$9/Table!$P$16</f>
        <v>6028.4973970650008</v>
      </c>
      <c r="G608" s="79">
        <f>Table!A608*Table!$Q$9/Table!$P$16</f>
        <v>2066.9133932794289</v>
      </c>
      <c r="H608" s="79">
        <f>ABS(Table!A608*Table!$R$9/Table!$P$16)</f>
        <v>2610.4159462533271</v>
      </c>
      <c r="I608" s="79">
        <f>$F608*(Table!$P$10/Table!$P$9)/(Table!$P$12-Table!$P$14)</f>
        <v>12931.139847844275</v>
      </c>
      <c r="J608" s="79">
        <f>$H608*(Table!$R$10/Table!$R$9)/(Table!$P$12-Table!$P$13)</f>
        <v>21431.986422441107</v>
      </c>
    </row>
    <row r="609" spans="1:11" x14ac:dyDescent="0.2">
      <c r="A609" s="79">
        <v>34996.8203125</v>
      </c>
      <c r="B609" s="72">
        <v>0.99961058427887384</v>
      </c>
      <c r="C609" s="72">
        <f>1-Table!B609</f>
        <v>3.8941572112616285E-4</v>
      </c>
      <c r="D609" s="106">
        <f>(2*Table!$P$16*0.147)/Table!A609</f>
        <v>3.12114861204464E-3</v>
      </c>
      <c r="E609" s="41">
        <f>(Table!A609/Table!$P$16*(Table!K$498/Table!K$499)^0.5)*0.217</f>
        <v>79.572375484998815</v>
      </c>
      <c r="F609" s="79">
        <f>Table!A609*Table!$P$9/Table!$P$16</f>
        <v>6593.7263994995101</v>
      </c>
      <c r="G609" s="79">
        <f>Table!A609*Table!$Q$9/Table!$P$16</f>
        <v>2260.7061941141178</v>
      </c>
      <c r="H609" s="79">
        <f>ABS(Table!A609*Table!$R$9/Table!$P$16)</f>
        <v>2855.167283785338</v>
      </c>
      <c r="I609" s="79">
        <f>$F609*(Table!$P$10/Table!$P$9)/(Table!$P$12-Table!$P$14)</f>
        <v>14143.557270483721</v>
      </c>
      <c r="J609" s="79">
        <f>$H609*(Table!$R$10/Table!$R$9)/(Table!$P$12-Table!$P$13)</f>
        <v>23441.439111538071</v>
      </c>
    </row>
    <row r="610" spans="1:11" x14ac:dyDescent="0.2">
      <c r="A610" s="79">
        <v>38297.98046875</v>
      </c>
      <c r="B610" s="72">
        <v>0.99961058427887384</v>
      </c>
      <c r="C610" s="72">
        <f>1-Table!B610</f>
        <v>3.8941572112616285E-4</v>
      </c>
      <c r="D610" s="106">
        <f>(2*Table!$P$16*0.147)/Table!A610</f>
        <v>2.8521158506899253E-3</v>
      </c>
      <c r="E610" s="41">
        <f>(Table!A610/Table!$P$16*(Table!K$498/Table!K$499)^0.5)*0.217</f>
        <v>87.078233249894666</v>
      </c>
      <c r="F610" s="79">
        <f>Table!A610*Table!$P$9/Table!$P$16</f>
        <v>7215.6956720470198</v>
      </c>
      <c r="G610" s="79">
        <f>Table!A610*Table!$Q$9/Table!$P$16</f>
        <v>2473.9528018446927</v>
      </c>
      <c r="H610" s="79">
        <f>ABS(Table!A610*Table!$R$9/Table!$P$16)</f>
        <v>3124.4878789850736</v>
      </c>
      <c r="I610" s="79">
        <f>$F610*(Table!$P$10/Table!$P$9)/(Table!$P$12-Table!$P$14)</f>
        <v>15477.682694223553</v>
      </c>
      <c r="J610" s="79">
        <f>$H610*(Table!$R$10/Table!$R$9)/(Table!$P$12-Table!$P$13)</f>
        <v>25652.609843884016</v>
      </c>
    </row>
    <row r="611" spans="1:11" x14ac:dyDescent="0.2">
      <c r="A611" s="79">
        <v>41893.5078125</v>
      </c>
      <c r="B611" s="72">
        <v>0.99961058427887384</v>
      </c>
      <c r="C611" s="72">
        <f>1-Table!B611</f>
        <v>3.8941572112616285E-4</v>
      </c>
      <c r="D611" s="106">
        <f>(2*Table!$P$16*0.147)/Table!A611</f>
        <v>2.6073318480087601E-3</v>
      </c>
      <c r="E611" s="41">
        <f>(Table!A611/Table!$P$16*(Table!K$498/Table!K$499)^0.5)*0.217</f>
        <v>95.253394573372532</v>
      </c>
      <c r="F611" s="79">
        <f>Table!A611*Table!$P$9/Table!$P$16</f>
        <v>7893.1264601846169</v>
      </c>
      <c r="G611" s="79">
        <f>Table!A611*Table!$Q$9/Table!$P$16</f>
        <v>2706.2147863490113</v>
      </c>
      <c r="H611" s="79">
        <f>ABS(Table!A611*Table!$R$9/Table!$P$16)</f>
        <v>3417.8240149015096</v>
      </c>
      <c r="I611" s="79">
        <f>$F611*(Table!$P$10/Table!$P$9)/(Table!$P$12-Table!$P$14)</f>
        <v>16930.773187869196</v>
      </c>
      <c r="J611" s="79">
        <f>$H611*(Table!$R$10/Table!$R$9)/(Table!$P$12-Table!$P$13)</f>
        <v>28060.952503296463</v>
      </c>
    </row>
    <row r="612" spans="1:11" x14ac:dyDescent="0.2">
      <c r="A612" s="79">
        <v>45791.8828125</v>
      </c>
      <c r="B612" s="72">
        <v>0.99961058427887384</v>
      </c>
      <c r="C612" s="72">
        <f>1-Table!B612</f>
        <v>3.8941572112616285E-4</v>
      </c>
      <c r="D612" s="106">
        <f>(2*Table!$P$16*0.147)/Table!A612</f>
        <v>2.3853633097287281E-3</v>
      </c>
      <c r="E612" s="41">
        <f>(Table!A612/Table!$P$16*(Table!K$498/Table!K$499)^0.5)*0.217</f>
        <v>104.11714152270712</v>
      </c>
      <c r="F612" s="79">
        <f>Table!A612*Table!$P$9/Table!$P$16</f>
        <v>8627.6165630888445</v>
      </c>
      <c r="G612" s="79">
        <f>Table!A612*Table!$Q$9/Table!$P$16</f>
        <v>2958.0399644876038</v>
      </c>
      <c r="H612" s="79">
        <f>ABS(Table!A612*Table!$R$9/Table!$P$16)</f>
        <v>3735.8675588731639</v>
      </c>
      <c r="I612" s="79">
        <f>$F612*(Table!$P$10/Table!$P$9)/(Table!$P$12-Table!$P$14)</f>
        <v>18506.256034081609</v>
      </c>
      <c r="J612" s="79">
        <f>$H612*(Table!$R$10/Table!$R$9)/(Table!$P$12-Table!$P$13)</f>
        <v>30672.147445592473</v>
      </c>
    </row>
    <row r="613" spans="1:11" x14ac:dyDescent="0.2">
      <c r="A613" s="79">
        <v>50085.94921875</v>
      </c>
      <c r="B613" s="72">
        <v>0.99961058427887384</v>
      </c>
      <c r="C613" s="72">
        <f>1-Table!B613</f>
        <v>3.8941572112616285E-4</v>
      </c>
      <c r="D613" s="106">
        <f>(2*Table!$P$16*0.147)/Table!A613</f>
        <v>2.1808566843222366E-3</v>
      </c>
      <c r="E613" s="41">
        <f>(Table!A613/Table!$P$16*(Table!K$498/Table!K$499)^0.5)*0.217</f>
        <v>113.88057321120259</v>
      </c>
      <c r="F613" s="79">
        <f>Table!A613*Table!$P$9/Table!$P$16</f>
        <v>9436.6586066593445</v>
      </c>
      <c r="G613" s="79">
        <f>Table!A613*Table!$Q$9/Table!$P$16</f>
        <v>3235.4258079974898</v>
      </c>
      <c r="H613" s="79">
        <f>ABS(Table!A613*Table!$R$9/Table!$P$16)</f>
        <v>4086.193040104029</v>
      </c>
      <c r="I613" s="79">
        <f>$F613*(Table!$P$10/Table!$P$9)/(Table!$P$12-Table!$P$14)</f>
        <v>20241.652952937249</v>
      </c>
      <c r="J613" s="79">
        <f>$H613*(Table!$R$10/Table!$R$9)/(Table!$P$12-Table!$P$13)</f>
        <v>33548.382923678393</v>
      </c>
    </row>
    <row r="614" spans="1:11" x14ac:dyDescent="0.2">
      <c r="A614" s="79">
        <v>54781.4296875</v>
      </c>
      <c r="B614" s="72">
        <v>1</v>
      </c>
      <c r="C614" s="72">
        <f>1-Table!B614</f>
        <v>0</v>
      </c>
      <c r="D614" s="106">
        <f>(2*Table!$P$16*0.147)/Table!A614</f>
        <v>1.9939289238604732E-3</v>
      </c>
      <c r="E614" s="41">
        <f>(Table!A614/Table!$P$16*(Table!K$498/Table!K$499)^0.5)*0.217</f>
        <v>124.55670125956706</v>
      </c>
      <c r="F614" s="79">
        <f>Table!A614*Table!$P$9/Table!$P$16</f>
        <v>10321.330792551411</v>
      </c>
      <c r="G614" s="79">
        <f>Table!A614*Table!$Q$9/Table!$P$16</f>
        <v>3538.7419860176265</v>
      </c>
      <c r="H614" s="79">
        <f>ABS(Table!A614*Table!$R$9/Table!$P$16)</f>
        <v>4469.2673336060479</v>
      </c>
      <c r="I614" s="79">
        <f>$F614*(Table!$P$10/Table!$P$9)/(Table!$P$12-Table!$P$14)</f>
        <v>22139.276689299466</v>
      </c>
      <c r="J614" s="79">
        <f>$H614*(Table!$R$10/Table!$R$9)/(Table!$P$12-Table!$P$13)</f>
        <v>36693.492065731087</v>
      </c>
    </row>
    <row r="615" spans="1:11" x14ac:dyDescent="0.2">
      <c r="A615" s="79">
        <v>59481.2109375</v>
      </c>
      <c r="B615" s="72">
        <v>1</v>
      </c>
      <c r="C615" s="72">
        <f>1-Table!B615</f>
        <v>0</v>
      </c>
      <c r="D615" s="106">
        <f>(2*Table!$P$16*0.147)/Table!A615</f>
        <v>1.8363828749066488E-3</v>
      </c>
      <c r="E615" s="41">
        <f>(Table!A615/Table!$P$16*(Table!K$498/Table!K$499)^0.5)*0.217</f>
        <v>135.24260800718048</v>
      </c>
      <c r="F615" s="79">
        <f>Table!A615*Table!$P$9/Table!$P$16</f>
        <v>11206.813285626053</v>
      </c>
      <c r="G615" s="79">
        <f>Table!A615*Table!$Q$9/Table!$P$16</f>
        <v>3842.3359836432182</v>
      </c>
      <c r="H615" s="79">
        <f>ABS(Table!A615*Table!$R$9/Table!$P$16)</f>
        <v>4852.6925004105578</v>
      </c>
      <c r="I615" s="79">
        <f>$F615*(Table!$P$10/Table!$P$9)/(Table!$P$12-Table!$P$14)</f>
        <v>24038.638536306422</v>
      </c>
      <c r="J615" s="79">
        <f>$H615*(Table!$R$10/Table!$R$9)/(Table!$P$12-Table!$P$13)</f>
        <v>39841.481940973375</v>
      </c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 s="79">
        <v>1.4870243072509766</v>
      </c>
      <c r="B617" s="72">
        <v>0</v>
      </c>
      <c r="C617" s="72">
        <f>1-Table!B617</f>
        <v>1</v>
      </c>
      <c r="D617" s="106">
        <f>(2*Table!$P$16*0.147)/Table!A617</f>
        <v>73.455609711092237</v>
      </c>
      <c r="E617" s="41">
        <f>(Table!A617/Table!$P$16*(Table!K$618/Table!K$619)^0.5)*0.217</f>
        <v>5.6911749723619039E-3</v>
      </c>
      <c r="F617" s="79">
        <f>Table!A617*Table!$P$9/Table!$P$16</f>
        <v>0.28016920805562784</v>
      </c>
      <c r="G617" s="79">
        <f>Table!A617*Table!$Q$9/Table!$P$16</f>
        <v>9.6058014190500973E-2</v>
      </c>
      <c r="H617" s="79">
        <f>ABS(Table!A617*Table!$R$9/Table!$P$16)</f>
        <v>0.12131682576717076</v>
      </c>
      <c r="I617" s="79">
        <f>$F617*(Table!$P$10/Table!$P$9)/(Table!$P$12-Table!$P$14)</f>
        <v>0.60096355224287401</v>
      </c>
      <c r="J617" s="79">
        <f>$H617*(Table!$R$10/Table!$R$9)/(Table!$P$12-Table!$P$13)</f>
        <v>0.99603305227562178</v>
      </c>
      <c r="K617" s="70" t="str">
        <f>Summary!A23</f>
        <v>MC 39</v>
      </c>
    </row>
    <row r="618" spans="1:11" x14ac:dyDescent="0.2">
      <c r="A618" s="79">
        <v>1.5743272304534912</v>
      </c>
      <c r="B618" s="72">
        <v>0</v>
      </c>
      <c r="C618" s="72">
        <f>1-Table!B618</f>
        <v>1</v>
      </c>
      <c r="D618" s="106">
        <f>(2*Table!$P$16*0.147)/Table!A618</f>
        <v>69.382193886636159</v>
      </c>
      <c r="E618" s="41">
        <f>(Table!A618/Table!$P$16*(Table!K$618/Table!K$619)^0.5)*0.217</f>
        <v>6.0253028068037694E-3</v>
      </c>
      <c r="F618" s="79">
        <f>Table!A618*Table!$P$9/Table!$P$16</f>
        <v>0.29661789065975258</v>
      </c>
      <c r="G618" s="79">
        <f>Table!A618*Table!$Q$9/Table!$P$16</f>
        <v>0.10169756251191517</v>
      </c>
      <c r="H618" s="79">
        <f>ABS(Table!A618*Table!$R$9/Table!$P$16)</f>
        <v>0.12843931426415037</v>
      </c>
      <c r="I618" s="79">
        <f>$F618*(Table!$P$10/Table!$P$9)/(Table!$P$12-Table!$P$14)</f>
        <v>0.63624601171118111</v>
      </c>
      <c r="J618" s="79">
        <f>$H618*(Table!$R$10/Table!$R$9)/(Table!$P$12-Table!$P$13)</f>
        <v>1.0545099693279996</v>
      </c>
      <c r="K618" s="70">
        <f>Summary!C23</f>
        <v>8.874245638097225</v>
      </c>
    </row>
    <row r="619" spans="1:11" x14ac:dyDescent="0.2">
      <c r="A619" s="79">
        <v>1.7827692031860352</v>
      </c>
      <c r="B619" s="72">
        <v>0</v>
      </c>
      <c r="C619" s="72">
        <f>1-Table!B619</f>
        <v>1</v>
      </c>
      <c r="D619" s="106">
        <f>(2*Table!$P$16*0.147)/Table!A619</f>
        <v>61.270004523932016</v>
      </c>
      <c r="E619" s="41">
        <f>(Table!A619/Table!$P$16*(Table!K$618/Table!K$619)^0.5)*0.217</f>
        <v>6.8230569071373696E-3</v>
      </c>
      <c r="F619" s="79">
        <f>Table!A619*Table!$P$9/Table!$P$16</f>
        <v>0.33589029672686682</v>
      </c>
      <c r="G619" s="79">
        <f>Table!A619*Table!$Q$9/Table!$P$16</f>
        <v>0.11516238744921149</v>
      </c>
      <c r="H619" s="79">
        <f>ABS(Table!A619*Table!$R$9/Table!$P$16)</f>
        <v>0.14544476492507991</v>
      </c>
      <c r="I619" s="79">
        <f>$F619*(Table!$P$10/Table!$P$9)/(Table!$P$12-Table!$P$14)</f>
        <v>0.72048540696453645</v>
      </c>
      <c r="J619" s="79">
        <f>$H619*(Table!$R$10/Table!$R$9)/(Table!$P$12-Table!$P$13)</f>
        <v>1.1941277908463044</v>
      </c>
      <c r="K619" s="70">
        <f>Summary!D23</f>
        <v>0.20667681609127561</v>
      </c>
    </row>
    <row r="620" spans="1:11" x14ac:dyDescent="0.2">
      <c r="A620" s="79">
        <v>1.9782832860946655</v>
      </c>
      <c r="B620" s="72">
        <v>0</v>
      </c>
      <c r="C620" s="72">
        <f>1-Table!B620</f>
        <v>1</v>
      </c>
      <c r="D620" s="106">
        <f>(2*Table!$P$16*0.147)/Table!A620</f>
        <v>55.214679268694042</v>
      </c>
      <c r="E620" s="41">
        <f>(Table!A620/Table!$P$16*(Table!K$618/Table!K$619)^0.5)*0.217</f>
        <v>7.5713330785275442E-3</v>
      </c>
      <c r="F620" s="79">
        <f>Table!A620*Table!$P$9/Table!$P$16</f>
        <v>0.37272696812835737</v>
      </c>
      <c r="G620" s="79">
        <f>Table!A620*Table!$Q$9/Table!$P$16</f>
        <v>0.12779210335829397</v>
      </c>
      <c r="H620" s="79">
        <f>ABS(Table!A620*Table!$R$9/Table!$P$16)</f>
        <v>0.16139551153735515</v>
      </c>
      <c r="I620" s="79">
        <f>$F620*(Table!$P$10/Table!$P$9)/(Table!$P$12-Table!$P$14)</f>
        <v>0.79950014613547293</v>
      </c>
      <c r="J620" s="79">
        <f>$H620*(Table!$R$10/Table!$R$9)/(Table!$P$12-Table!$P$13)</f>
        <v>1.3250863016203211</v>
      </c>
    </row>
    <row r="621" spans="1:11" x14ac:dyDescent="0.2">
      <c r="A621" s="79">
        <v>2.1413979530334473</v>
      </c>
      <c r="B621" s="72">
        <v>0</v>
      </c>
      <c r="C621" s="72">
        <f>1-Table!B621</f>
        <v>1</v>
      </c>
      <c r="D621" s="106">
        <f>(2*Table!$P$16*0.147)/Table!A621</f>
        <v>51.008864087874159</v>
      </c>
      <c r="E621" s="41">
        <f>(Table!A621/Table!$P$16*(Table!K$618/Table!K$619)^0.5)*0.217</f>
        <v>8.1956094306897299E-3</v>
      </c>
      <c r="F621" s="79">
        <f>Table!A621*Table!$P$9/Table!$P$16</f>
        <v>0.40345928826304289</v>
      </c>
      <c r="G621" s="79">
        <f>Table!A621*Table!$Q$9/Table!$P$16</f>
        <v>0.13832889883304328</v>
      </c>
      <c r="H621" s="79">
        <f>ABS(Table!A621*Table!$R$9/Table!$P$16)</f>
        <v>0.174702996514292</v>
      </c>
      <c r="I621" s="79">
        <f>$F621*(Table!$P$10/Table!$P$9)/(Table!$P$12-Table!$P$14)</f>
        <v>0.86542103874526588</v>
      </c>
      <c r="J621" s="79">
        <f>$H621*(Table!$R$10/Table!$R$9)/(Table!$P$12-Table!$P$13)</f>
        <v>1.4343431569317895</v>
      </c>
    </row>
    <row r="622" spans="1:11" x14ac:dyDescent="0.2">
      <c r="A622" s="79">
        <v>2.3331613540649414</v>
      </c>
      <c r="B622" s="72">
        <v>0</v>
      </c>
      <c r="C622" s="72">
        <f>1-Table!B622</f>
        <v>1</v>
      </c>
      <c r="D622" s="106">
        <f>(2*Table!$P$16*0.147)/Table!A622</f>
        <v>46.816426542480237</v>
      </c>
      <c r="E622" s="41">
        <f>(Table!A622/Table!$P$16*(Table!K$618/Table!K$619)^0.5)*0.217</f>
        <v>8.929530902748924E-3</v>
      </c>
      <c r="F622" s="79">
        <f>Table!A622*Table!$P$9/Table!$P$16</f>
        <v>0.43958929631944765</v>
      </c>
      <c r="G622" s="79">
        <f>Table!A622*Table!$Q$9/Table!$P$16</f>
        <v>0.15071633016666777</v>
      </c>
      <c r="H622" s="79">
        <f>ABS(Table!A622*Table!$R$9/Table!$P$16)</f>
        <v>0.19034774892218348</v>
      </c>
      <c r="I622" s="79">
        <f>$F622*(Table!$P$10/Table!$P$9)/(Table!$P$12-Table!$P$14)</f>
        <v>0.9429199835251989</v>
      </c>
      <c r="J622" s="79">
        <f>$H622*(Table!$R$10/Table!$R$9)/(Table!$P$12-Table!$P$13)</f>
        <v>1.5627894000179263</v>
      </c>
    </row>
    <row r="623" spans="1:11" x14ac:dyDescent="0.2">
      <c r="A623" s="79">
        <v>2.5605959892272949</v>
      </c>
      <c r="B623" s="72">
        <v>0</v>
      </c>
      <c r="C623" s="72">
        <f>1-Table!B623</f>
        <v>1</v>
      </c>
      <c r="D623" s="106">
        <f>(2*Table!$P$16*0.147)/Table!A623</f>
        <v>42.658145839436862</v>
      </c>
      <c r="E623" s="41">
        <f>(Table!A623/Table!$P$16*(Table!K$618/Table!K$619)^0.5)*0.217</f>
        <v>9.799974174706674E-3</v>
      </c>
      <c r="F623" s="79">
        <f>Table!A623*Table!$P$9/Table!$P$16</f>
        <v>0.48244009661043624</v>
      </c>
      <c r="G623" s="79">
        <f>Table!A623*Table!$Q$9/Table!$P$16</f>
        <v>0.16540803312357813</v>
      </c>
      <c r="H623" s="79">
        <f>ABS(Table!A623*Table!$R$9/Table!$P$16)</f>
        <v>0.20890268973442833</v>
      </c>
      <c r="I623" s="79">
        <f>$F623*(Table!$P$10/Table!$P$9)/(Table!$P$12-Table!$P$14)</f>
        <v>1.0348350420644281</v>
      </c>
      <c r="J623" s="79">
        <f>$H623*(Table!$R$10/Table!$R$9)/(Table!$P$12-Table!$P$13)</f>
        <v>1.7151288155535984</v>
      </c>
    </row>
    <row r="624" spans="1:11" x14ac:dyDescent="0.2">
      <c r="A624" s="79">
        <v>2.8037517070770264</v>
      </c>
      <c r="B624" s="72">
        <v>0</v>
      </c>
      <c r="C624" s="72">
        <f>1-Table!B624</f>
        <v>1</v>
      </c>
      <c r="D624" s="106">
        <f>(2*Table!$P$16*0.147)/Table!A624</f>
        <v>38.958612800350302</v>
      </c>
      <c r="E624" s="41">
        <f>(Table!A624/Table!$P$16*(Table!K$618/Table!K$619)^0.5)*0.217</f>
        <v>1.073058555009929E-2</v>
      </c>
      <c r="F624" s="79">
        <f>Table!A624*Table!$P$9/Table!$P$16</f>
        <v>0.52825289507779782</v>
      </c>
      <c r="G624" s="79">
        <f>Table!A624*Table!$Q$9/Table!$P$16</f>
        <v>0.18111527831238783</v>
      </c>
      <c r="H624" s="79">
        <f>ABS(Table!A624*Table!$R$9/Table!$P$16)</f>
        <v>0.22874021338002432</v>
      </c>
      <c r="I624" s="79">
        <f>$F624*(Table!$P$10/Table!$P$9)/(Table!$P$12-Table!$P$14)</f>
        <v>1.1331035930454696</v>
      </c>
      <c r="J624" s="79">
        <f>$H624*(Table!$R$10/Table!$R$9)/(Table!$P$12-Table!$P$13)</f>
        <v>1.8779984678162911</v>
      </c>
    </row>
    <row r="625" spans="1:10" x14ac:dyDescent="0.2">
      <c r="A625" s="79">
        <v>3.0767531394958496</v>
      </c>
      <c r="B625" s="72">
        <v>0</v>
      </c>
      <c r="C625" s="72">
        <f>1-Table!B625</f>
        <v>1</v>
      </c>
      <c r="D625" s="106">
        <f>(2*Table!$P$16*0.147)/Table!A625</f>
        <v>35.501800824434454</v>
      </c>
      <c r="E625" s="41">
        <f>(Table!A625/Table!$P$16*(Table!K$618/Table!K$619)^0.5)*0.217</f>
        <v>1.1775423157678979E-2</v>
      </c>
      <c r="F625" s="79">
        <f>Table!A625*Table!$P$9/Table!$P$16</f>
        <v>0.57968890371993798</v>
      </c>
      <c r="G625" s="79">
        <f>Table!A625*Table!$Q$9/Table!$P$16</f>
        <v>0.19875048127540729</v>
      </c>
      <c r="H625" s="79">
        <f>ABS(Table!A625*Table!$R$9/Table!$P$16)</f>
        <v>0.25101265845670895</v>
      </c>
      <c r="I625" s="79">
        <f>$F625*(Table!$P$10/Table!$P$9)/(Table!$P$12-Table!$P$14)</f>
        <v>1.243433941913209</v>
      </c>
      <c r="J625" s="79">
        <f>$H625*(Table!$R$10/Table!$R$9)/(Table!$P$12-Table!$P$13)</f>
        <v>2.0608592648334065</v>
      </c>
    </row>
    <row r="626" spans="1:10" x14ac:dyDescent="0.2">
      <c r="A626" s="79">
        <v>3.3686678409576416</v>
      </c>
      <c r="B626" s="72">
        <v>0</v>
      </c>
      <c r="C626" s="72">
        <f>1-Table!B626</f>
        <v>1</v>
      </c>
      <c r="D626" s="106">
        <f>(2*Table!$P$16*0.147)/Table!A626</f>
        <v>32.425362873794995</v>
      </c>
      <c r="E626" s="41">
        <f>(Table!A626/Table!$P$16*(Table!K$618/Table!K$619)^0.5)*0.217</f>
        <v>1.2892646080615001E-2</v>
      </c>
      <c r="F626" s="79">
        <f>Table!A626*Table!$P$9/Table!$P$16</f>
        <v>0.63468834813355357</v>
      </c>
      <c r="G626" s="79">
        <f>Table!A626*Table!$Q$9/Table!$P$16</f>
        <v>0.21760743364578977</v>
      </c>
      <c r="H626" s="79">
        <f>ABS(Table!A626*Table!$R$9/Table!$P$16)</f>
        <v>0.27482811648481953</v>
      </c>
      <c r="I626" s="79">
        <f>$F626*(Table!$P$10/Table!$P$9)/(Table!$P$12-Table!$P$14)</f>
        <v>1.3614078681543407</v>
      </c>
      <c r="J626" s="79">
        <f>$H626*(Table!$R$10/Table!$R$9)/(Table!$P$12-Table!$P$13)</f>
        <v>2.2563884768868592</v>
      </c>
    </row>
    <row r="627" spans="1:10" x14ac:dyDescent="0.2">
      <c r="A627" s="79">
        <v>3.6739091873168945</v>
      </c>
      <c r="B627" s="72">
        <v>0</v>
      </c>
      <c r="C627" s="72">
        <f>1-Table!B627</f>
        <v>1</v>
      </c>
      <c r="D627" s="106">
        <f>(2*Table!$P$16*0.147)/Table!A627</f>
        <v>29.731349245490577</v>
      </c>
      <c r="E627" s="41">
        <f>(Table!A627/Table!$P$16*(Table!K$618/Table!K$619)^0.5)*0.217</f>
        <v>1.4060873057443185E-2</v>
      </c>
      <c r="F627" s="79">
        <f>Table!A627*Table!$P$9/Table!$P$16</f>
        <v>0.69219865637686839</v>
      </c>
      <c r="G627" s="79">
        <f>Table!A627*Table!$Q$9/Table!$P$16</f>
        <v>0.23732525361492632</v>
      </c>
      <c r="H627" s="79">
        <f>ABS(Table!A627*Table!$R$9/Table!$P$16)</f>
        <v>0.2997308104439117</v>
      </c>
      <c r="I627" s="79">
        <f>$F627*(Table!$P$10/Table!$P$9)/(Table!$P$12-Table!$P$14)</f>
        <v>1.4847676026959857</v>
      </c>
      <c r="J627" s="79">
        <f>$H627*(Table!$R$10/Table!$R$9)/(Table!$P$12-Table!$P$13)</f>
        <v>2.4608440923145452</v>
      </c>
    </row>
    <row r="628" spans="1:10" x14ac:dyDescent="0.2">
      <c r="A628" s="79">
        <v>4.0173754692077637</v>
      </c>
      <c r="B628" s="72">
        <v>0</v>
      </c>
      <c r="C628" s="72">
        <f>1-Table!B628</f>
        <v>1</v>
      </c>
      <c r="D628" s="106">
        <f>(2*Table!$P$16*0.147)/Table!A628</f>
        <v>27.189461871701909</v>
      </c>
      <c r="E628" s="41">
        <f>(Table!A628/Table!$P$16*(Table!K$618/Table!K$619)^0.5)*0.217</f>
        <v>1.5375395421210839E-2</v>
      </c>
      <c r="F628" s="79">
        <f>Table!A628*Table!$P$9/Table!$P$16</f>
        <v>0.75691089794679356</v>
      </c>
      <c r="G628" s="79">
        <f>Table!A628*Table!$Q$9/Table!$P$16</f>
        <v>0.25951230786747209</v>
      </c>
      <c r="H628" s="79">
        <f>ABS(Table!A628*Table!$R$9/Table!$P$16)</f>
        <v>0.32775203301160699</v>
      </c>
      <c r="I628" s="79">
        <f>$F628*(Table!$P$10/Table!$P$9)/(Table!$P$12-Table!$P$14)</f>
        <v>1.623575499671372</v>
      </c>
      <c r="J628" s="79">
        <f>$H628*(Table!$R$10/Table!$R$9)/(Table!$P$12-Table!$P$13)</f>
        <v>2.6909033908998925</v>
      </c>
    </row>
    <row r="629" spans="1:10" x14ac:dyDescent="0.2">
      <c r="A629" s="79">
        <v>4.3984284400939941</v>
      </c>
      <c r="B629" s="72">
        <v>0</v>
      </c>
      <c r="C629" s="72">
        <f>1-Table!B629</f>
        <v>1</v>
      </c>
      <c r="D629" s="106">
        <f>(2*Table!$P$16*0.147)/Table!A629</f>
        <v>24.83393299039345</v>
      </c>
      <c r="E629" s="41">
        <f>(Table!A629/Table!$P$16*(Table!K$618/Table!K$619)^0.5)*0.217</f>
        <v>1.6833770459518699E-2</v>
      </c>
      <c r="F629" s="79">
        <f>Table!A629*Table!$P$9/Table!$P$16</f>
        <v>0.82870482126053058</v>
      </c>
      <c r="G629" s="79">
        <f>Table!A629*Table!$Q$9/Table!$P$16</f>
        <v>0.28412736728932475</v>
      </c>
      <c r="H629" s="79">
        <f>ABS(Table!A629*Table!$R$9/Table!$P$16)</f>
        <v>0.35883971372513102</v>
      </c>
      <c r="I629" s="79">
        <f>$F629*(Table!$P$10/Table!$P$9)/(Table!$P$12-Table!$P$14)</f>
        <v>1.7775736191774576</v>
      </c>
      <c r="J629" s="79">
        <f>$H629*(Table!$R$10/Table!$R$9)/(Table!$P$12-Table!$P$13)</f>
        <v>2.9461388647383489</v>
      </c>
    </row>
    <row r="630" spans="1:10" x14ac:dyDescent="0.2">
      <c r="A630" s="79">
        <v>4.8054170608520508</v>
      </c>
      <c r="B630" s="72">
        <v>0</v>
      </c>
      <c r="C630" s="72">
        <f>1-Table!B630</f>
        <v>1</v>
      </c>
      <c r="D630" s="106">
        <f>(2*Table!$P$16*0.147)/Table!A630</f>
        <v>22.730654959003157</v>
      </c>
      <c r="E630" s="41">
        <f>(Table!A630/Table!$P$16*(Table!K$618/Table!K$619)^0.5)*0.217</f>
        <v>1.8391407036943801E-2</v>
      </c>
      <c r="F630" s="79">
        <f>Table!A630*Table!$P$9/Table!$P$16</f>
        <v>0.90538526219846871</v>
      </c>
      <c r="G630" s="79">
        <f>Table!A630*Table!$Q$9/Table!$P$16</f>
        <v>0.31041780418233217</v>
      </c>
      <c r="H630" s="79">
        <f>ABS(Table!A630*Table!$R$9/Table!$P$16)</f>
        <v>0.39204331863795439</v>
      </c>
      <c r="I630" s="79">
        <f>$F630*(Table!$P$10/Table!$P$9)/(Table!$P$12-Table!$P$14)</f>
        <v>1.9420533294690452</v>
      </c>
      <c r="J630" s="79">
        <f>$H630*(Table!$R$10/Table!$R$9)/(Table!$P$12-Table!$P$13)</f>
        <v>3.2187464584396905</v>
      </c>
    </row>
    <row r="631" spans="1:10" x14ac:dyDescent="0.2">
      <c r="A631" s="79">
        <v>5.2477574348449707</v>
      </c>
      <c r="B631" s="72">
        <v>0</v>
      </c>
      <c r="C631" s="72">
        <f>1-Table!B631</f>
        <v>1</v>
      </c>
      <c r="D631" s="106">
        <f>(2*Table!$P$16*0.147)/Table!A631</f>
        <v>20.814658165990846</v>
      </c>
      <c r="E631" s="41">
        <f>(Table!A631/Table!$P$16*(Table!K$618/Table!K$619)^0.5)*0.217</f>
        <v>2.0084342689345901E-2</v>
      </c>
      <c r="F631" s="79">
        <f>Table!A631*Table!$P$9/Table!$P$16</f>
        <v>0.98872630219917534</v>
      </c>
      <c r="G631" s="79">
        <f>Table!A631*Table!$Q$9/Table!$P$16</f>
        <v>0.33899187503971723</v>
      </c>
      <c r="H631" s="79">
        <f>ABS(Table!A631*Table!$R$9/Table!$P$16)</f>
        <v>0.42813104754716785</v>
      </c>
      <c r="I631" s="79">
        <f>$F631*(Table!$P$10/Table!$P$9)/(Table!$P$12-Table!$P$14)</f>
        <v>2.1208200390372705</v>
      </c>
      <c r="J631" s="79">
        <f>$H631*(Table!$R$10/Table!$R$9)/(Table!$P$12-Table!$P$13)</f>
        <v>3.5150332310933314</v>
      </c>
    </row>
    <row r="632" spans="1:10" x14ac:dyDescent="0.2">
      <c r="A632" s="79">
        <v>5.7544183731079102</v>
      </c>
      <c r="B632" s="72">
        <v>0</v>
      </c>
      <c r="C632" s="72">
        <f>1-Table!B632</f>
        <v>1</v>
      </c>
      <c r="D632" s="106">
        <f>(2*Table!$P$16*0.147)/Table!A632</f>
        <v>18.981983940340569</v>
      </c>
      <c r="E632" s="41">
        <f>(Table!A632/Table!$P$16*(Table!K$618/Table!K$619)^0.5)*0.217</f>
        <v>2.2023447542746773E-2</v>
      </c>
      <c r="F632" s="79">
        <f>Table!A632*Table!$P$9/Table!$P$16</f>
        <v>1.0841859346568785</v>
      </c>
      <c r="G632" s="79">
        <f>Table!A632*Table!$Q$9/Table!$P$16</f>
        <v>0.37172089188235841</v>
      </c>
      <c r="H632" s="79">
        <f>ABS(Table!A632*Table!$R$9/Table!$P$16)</f>
        <v>0.46946628091931625</v>
      </c>
      <c r="I632" s="79">
        <f>$F632*(Table!$P$10/Table!$P$9)/(Table!$P$12-Table!$P$14)</f>
        <v>2.32558115542016</v>
      </c>
      <c r="J632" s="79">
        <f>$H632*(Table!$R$10/Table!$R$9)/(Table!$P$12-Table!$P$13)</f>
        <v>3.8544029632127761</v>
      </c>
    </row>
    <row r="633" spans="1:10" x14ac:dyDescent="0.2">
      <c r="A633" s="79">
        <v>6.2851791381835938</v>
      </c>
      <c r="B633" s="72">
        <v>0</v>
      </c>
      <c r="C633" s="72">
        <f>1-Table!B633</f>
        <v>1</v>
      </c>
      <c r="D633" s="106">
        <f>(2*Table!$P$16*0.147)/Table!A633</f>
        <v>17.379023690946447</v>
      </c>
      <c r="E633" s="41">
        <f>(Table!A633/Table!$P$16*(Table!K$618/Table!K$619)^0.5)*0.217</f>
        <v>2.4054787829372346E-2</v>
      </c>
      <c r="F633" s="79">
        <f>Table!A633*Table!$P$9/Table!$P$16</f>
        <v>1.1841861986022317</v>
      </c>
      <c r="G633" s="79">
        <f>Table!A633*Table!$Q$9/Table!$P$16</f>
        <v>0.40600669666362227</v>
      </c>
      <c r="H633" s="79">
        <f>ABS(Table!A633*Table!$R$9/Table!$P$16)</f>
        <v>0.51276766540022867</v>
      </c>
      <c r="I633" s="79">
        <f>$F633*(Table!$P$10/Table!$P$9)/(Table!$P$12-Table!$P$14)</f>
        <v>2.5400819360837232</v>
      </c>
      <c r="J633" s="79">
        <f>$H633*(Table!$R$10/Table!$R$9)/(Table!$P$12-Table!$P$13)</f>
        <v>4.2099151510691994</v>
      </c>
    </row>
    <row r="634" spans="1:10" x14ac:dyDescent="0.2">
      <c r="A634" s="79">
        <v>6.876349925994873</v>
      </c>
      <c r="B634" s="72">
        <v>0</v>
      </c>
      <c r="C634" s="72">
        <f>1-Table!B634</f>
        <v>1</v>
      </c>
      <c r="D634" s="106">
        <f>(2*Table!$P$16*0.147)/Table!A634</f>
        <v>15.884921261992288</v>
      </c>
      <c r="E634" s="41">
        <f>(Table!A634/Table!$P$16*(Table!K$618/Table!K$619)^0.5)*0.217</f>
        <v>2.631733079896428E-2</v>
      </c>
      <c r="F634" s="79">
        <f>Table!A634*Table!$P$9/Table!$P$16</f>
        <v>1.2955682726134492</v>
      </c>
      <c r="G634" s="79">
        <f>Table!A634*Table!$Q$9/Table!$P$16</f>
        <v>0.44419483632461115</v>
      </c>
      <c r="H634" s="79">
        <f>ABS(Table!A634*Table!$R$9/Table!$P$16)</f>
        <v>0.56099751821018495</v>
      </c>
      <c r="I634" s="79">
        <f>$F634*(Table!$P$10/Table!$P$9)/(Table!$P$12-Table!$P$14)</f>
        <v>2.7789967237525728</v>
      </c>
      <c r="J634" s="79">
        <f>$H634*(Table!$R$10/Table!$R$9)/(Table!$P$12-Table!$P$13)</f>
        <v>4.6058909541066075</v>
      </c>
    </row>
    <row r="635" spans="1:10" x14ac:dyDescent="0.2">
      <c r="A635" s="79">
        <v>7.5282497406005859</v>
      </c>
      <c r="B635" s="72">
        <v>0</v>
      </c>
      <c r="C635" s="72">
        <f>1-Table!B635</f>
        <v>1</v>
      </c>
      <c r="D635" s="106">
        <f>(2*Table!$P$16*0.147)/Table!A635</f>
        <v>14.509385435932803</v>
      </c>
      <c r="E635" s="41">
        <f>(Table!A635/Table!$P$16*(Table!K$618/Table!K$619)^0.5)*0.217</f>
        <v>2.8812297351481587E-2</v>
      </c>
      <c r="F635" s="79">
        <f>Table!A635*Table!$P$9/Table!$P$16</f>
        <v>1.4183922600217918</v>
      </c>
      <c r="G635" s="79">
        <f>Table!A635*Table!$Q$9/Table!$P$16</f>
        <v>0.48630591772175713</v>
      </c>
      <c r="H635" s="79">
        <f>ABS(Table!A635*Table!$R$9/Table!$P$16)</f>
        <v>0.61418186485504733</v>
      </c>
      <c r="I635" s="79">
        <f>$F635*(Table!$P$10/Table!$P$9)/(Table!$P$12-Table!$P$14)</f>
        <v>3.0424544402011842</v>
      </c>
      <c r="J635" s="79">
        <f>$H635*(Table!$R$10/Table!$R$9)/(Table!$P$12-Table!$P$13)</f>
        <v>5.0425440464289588</v>
      </c>
    </row>
    <row r="636" spans="1:10" x14ac:dyDescent="0.2">
      <c r="A636" s="79">
        <v>8.2390432357788086</v>
      </c>
      <c r="B636" s="72">
        <v>0</v>
      </c>
      <c r="C636" s="72">
        <f>1-Table!B636</f>
        <v>1</v>
      </c>
      <c r="D636" s="106">
        <f>(2*Table!$P$16*0.147)/Table!A636</f>
        <v>13.257640968552325</v>
      </c>
      <c r="E636" s="41">
        <f>(Table!A636/Table!$P$16*(Table!K$618/Table!K$619)^0.5)*0.217</f>
        <v>3.153266320599428E-2</v>
      </c>
      <c r="F636" s="79">
        <f>Table!A636*Table!$P$9/Table!$P$16</f>
        <v>1.5523123645312626</v>
      </c>
      <c r="G636" s="79">
        <f>Table!A636*Table!$Q$9/Table!$P$16</f>
        <v>0.53222138212500436</v>
      </c>
      <c r="H636" s="79">
        <f>ABS(Table!A636*Table!$R$9/Table!$P$16)</f>
        <v>0.6721709711463818</v>
      </c>
      <c r="I636" s="79">
        <f>$F636*(Table!$P$10/Table!$P$9)/(Table!$P$12-Table!$P$14)</f>
        <v>3.3297133516329107</v>
      </c>
      <c r="J636" s="79">
        <f>$H636*(Table!$R$10/Table!$R$9)/(Table!$P$12-Table!$P$13)</f>
        <v>5.5186450833036256</v>
      </c>
    </row>
    <row r="637" spans="1:10" x14ac:dyDescent="0.2">
      <c r="A637" s="79">
        <v>9.0206203460693359</v>
      </c>
      <c r="B637" s="72">
        <v>0</v>
      </c>
      <c r="C637" s="72">
        <f>1-Table!B637</f>
        <v>1</v>
      </c>
      <c r="D637" s="106">
        <f>(2*Table!$P$16*0.147)/Table!A637</f>
        <v>12.108954035731177</v>
      </c>
      <c r="E637" s="41">
        <f>(Table!A637/Table!$P$16*(Table!K$618/Table!K$619)^0.5)*0.217</f>
        <v>3.4523933804172631E-2</v>
      </c>
      <c r="F637" s="79">
        <f>Table!A637*Table!$P$9/Table!$P$16</f>
        <v>1.6995687603795016</v>
      </c>
      <c r="G637" s="79">
        <f>Table!A637*Table!$Q$9/Table!$P$16</f>
        <v>0.58270928927297194</v>
      </c>
      <c r="H637" s="79">
        <f>ABS(Table!A637*Table!$R$9/Table!$P$16)</f>
        <v>0.73593486098353789</v>
      </c>
      <c r="I637" s="79">
        <f>$F637*(Table!$P$10/Table!$P$9)/(Table!$P$12-Table!$P$14)</f>
        <v>3.6455786365926683</v>
      </c>
      <c r="J637" s="79">
        <f>$H637*(Table!$R$10/Table!$R$9)/(Table!$P$12-Table!$P$13)</f>
        <v>6.0421581361538399</v>
      </c>
    </row>
    <row r="638" spans="1:10" x14ac:dyDescent="0.2">
      <c r="A638" s="79">
        <v>9.8639650344848633</v>
      </c>
      <c r="B638" s="72">
        <v>0</v>
      </c>
      <c r="C638" s="72">
        <f>1-Table!B638</f>
        <v>1</v>
      </c>
      <c r="D638" s="106">
        <f>(2*Table!$P$16*0.147)/Table!A638</f>
        <v>11.073668323281876</v>
      </c>
      <c r="E638" s="41">
        <f>(Table!A638/Table!$P$16*(Table!K$618/Table!K$619)^0.5)*0.217</f>
        <v>3.7751602753752708E-2</v>
      </c>
      <c r="F638" s="79">
        <f>Table!A638*Table!$P$9/Table!$P$16</f>
        <v>1.8584627423535431</v>
      </c>
      <c r="G638" s="79">
        <f>Table!A638*Table!$Q$9/Table!$P$16</f>
        <v>0.63718722594978627</v>
      </c>
      <c r="H638" s="79">
        <f>ABS(Table!A638*Table!$R$9/Table!$P$16)</f>
        <v>0.80473797343253128</v>
      </c>
      <c r="I638" s="79">
        <f>$F638*(Table!$P$10/Table!$P$9)/(Table!$P$12-Table!$P$14)</f>
        <v>3.9864065687549188</v>
      </c>
      <c r="J638" s="79">
        <f>$H638*(Table!$R$10/Table!$R$9)/(Table!$P$12-Table!$P$13)</f>
        <v>6.6070441168516503</v>
      </c>
    </row>
    <row r="639" spans="1:10" x14ac:dyDescent="0.2">
      <c r="A639" s="79">
        <v>10.769554138183594</v>
      </c>
      <c r="B639" s="72">
        <v>0</v>
      </c>
      <c r="C639" s="72">
        <f>1-Table!B639</f>
        <v>1</v>
      </c>
      <c r="D639" s="106">
        <f>(2*Table!$P$16*0.147)/Table!A639</f>
        <v>10.142506898875013</v>
      </c>
      <c r="E639" s="41">
        <f>(Table!A639/Table!$P$16*(Table!K$618/Table!K$619)^0.5)*0.217</f>
        <v>4.1217495017303991E-2</v>
      </c>
      <c r="F639" s="79">
        <f>Table!A639*Table!$P$9/Table!$P$16</f>
        <v>2.0290841510083362</v>
      </c>
      <c r="G639" s="79">
        <f>Table!A639*Table!$Q$9/Table!$P$16</f>
        <v>0.69568599463142955</v>
      </c>
      <c r="H639" s="79">
        <f>ABS(Table!A639*Table!$R$9/Table!$P$16)</f>
        <v>0.87861921059479953</v>
      </c>
      <c r="I639" s="79">
        <f>$F639*(Table!$P$10/Table!$P$9)/(Table!$P$12-Table!$P$14)</f>
        <v>4.3523898563027377</v>
      </c>
      <c r="J639" s="79">
        <f>$H639*(Table!$R$10/Table!$R$9)/(Table!$P$12-Table!$P$13)</f>
        <v>7.2136224186765139</v>
      </c>
    </row>
    <row r="640" spans="1:10" x14ac:dyDescent="0.2">
      <c r="A640" s="79">
        <v>11.870817184448242</v>
      </c>
      <c r="B640" s="72">
        <v>0</v>
      </c>
      <c r="C640" s="72">
        <f>1-Table!B640</f>
        <v>1</v>
      </c>
      <c r="D640" s="106">
        <f>(2*Table!$P$16*0.147)/Table!A640</f>
        <v>9.2015802658839529</v>
      </c>
      <c r="E640" s="41">
        <f>(Table!A640/Table!$P$16*(Table!K$618/Table!K$619)^0.5)*0.217</f>
        <v>4.5432275270946863E-2</v>
      </c>
      <c r="F640" s="79">
        <f>Table!A640*Table!$P$9/Table!$P$16</f>
        <v>2.236572350110666</v>
      </c>
      <c r="G640" s="79">
        <f>Table!A640*Table!$Q$9/Table!$P$16</f>
        <v>0.76682480575222833</v>
      </c>
      <c r="H640" s="79">
        <f>ABS(Table!A640*Table!$R$9/Table!$P$16)</f>
        <v>0.96846423629885015</v>
      </c>
      <c r="I640" s="79">
        <f>$F640*(Table!$P$10/Table!$P$9)/(Table!$P$12-Table!$P$14)</f>
        <v>4.7974524884398679</v>
      </c>
      <c r="J640" s="79">
        <f>$H640*(Table!$R$10/Table!$R$9)/(Table!$P$12-Table!$P$13)</f>
        <v>7.9512663078723316</v>
      </c>
    </row>
    <row r="641" spans="1:10" x14ac:dyDescent="0.2">
      <c r="A641" s="79">
        <v>12.87009334564209</v>
      </c>
      <c r="B641" s="72">
        <v>0</v>
      </c>
      <c r="C641" s="72">
        <f>1-Table!B641</f>
        <v>1</v>
      </c>
      <c r="D641" s="106">
        <f>(2*Table!$P$16*0.147)/Table!A641</f>
        <v>8.4871394644018832</v>
      </c>
      <c r="E641" s="41">
        <f>(Table!A641/Table!$P$16*(Table!K$618/Table!K$619)^0.5)*0.217</f>
        <v>4.9256728880301665E-2</v>
      </c>
      <c r="F641" s="79">
        <f>Table!A641*Table!$P$9/Table!$P$16</f>
        <v>2.4248452716395108</v>
      </c>
      <c r="G641" s="79">
        <f>Table!A641*Table!$Q$9/Table!$P$16</f>
        <v>0.8313755217049752</v>
      </c>
      <c r="H641" s="79">
        <f>ABS(Table!A641*Table!$R$9/Table!$P$16)</f>
        <v>1.0499888027431972</v>
      </c>
      <c r="I641" s="79">
        <f>$F641*(Table!$P$10/Table!$P$9)/(Table!$P$12-Table!$P$14)</f>
        <v>5.2012983089650602</v>
      </c>
      <c r="J641" s="79">
        <f>$H641*(Table!$R$10/Table!$R$9)/(Table!$P$12-Table!$P$13)</f>
        <v>8.620597723671569</v>
      </c>
    </row>
    <row r="642" spans="1:10" x14ac:dyDescent="0.2">
      <c r="A642" s="79">
        <v>14.164556503295898</v>
      </c>
      <c r="B642" s="72">
        <v>0</v>
      </c>
      <c r="C642" s="72">
        <f>1-Table!B642</f>
        <v>1</v>
      </c>
      <c r="D642" s="106">
        <f>(2*Table!$P$16*0.147)/Table!A642</f>
        <v>7.7115211562690762</v>
      </c>
      <c r="E642" s="41">
        <f>(Table!A642/Table!$P$16*(Table!K$618/Table!K$619)^0.5)*0.217</f>
        <v>5.4210929218225609E-2</v>
      </c>
      <c r="F642" s="79">
        <f>Table!A642*Table!$P$9/Table!$P$16</f>
        <v>2.6687341683903054</v>
      </c>
      <c r="G642" s="79">
        <f>Table!A642*Table!$Q$9/Table!$P$16</f>
        <v>0.91499457201953327</v>
      </c>
      <c r="H642" s="79">
        <f>ABS(Table!A642*Table!$R$9/Table!$P$16)</f>
        <v>1.1555957928867713</v>
      </c>
      <c r="I642" s="79">
        <f>$F642*(Table!$P$10/Table!$P$9)/(Table!$P$12-Table!$P$14)</f>
        <v>5.7244405156377214</v>
      </c>
      <c r="J642" s="79">
        <f>$H642*(Table!$R$10/Table!$R$9)/(Table!$P$12-Table!$P$13)</f>
        <v>9.4876501879045243</v>
      </c>
    </row>
    <row r="643" spans="1:10" x14ac:dyDescent="0.2">
      <c r="A643" s="79">
        <v>15.458779335021973</v>
      </c>
      <c r="B643" s="72">
        <v>0</v>
      </c>
      <c r="C643" s="72">
        <f>1-Table!B643</f>
        <v>1</v>
      </c>
      <c r="D643" s="106">
        <f>(2*Table!$P$16*0.147)/Table!A643</f>
        <v>7.0659057081481906</v>
      </c>
      <c r="E643" s="41">
        <f>(Table!A643/Table!$P$16*(Table!K$618/Table!K$619)^0.5)*0.217</f>
        <v>5.9164209775014534E-2</v>
      </c>
      <c r="F643" s="79">
        <f>Table!A643*Table!$P$9/Table!$P$16</f>
        <v>2.9125777855014054</v>
      </c>
      <c r="G643" s="79">
        <f>Table!A643*Table!$Q$9/Table!$P$16</f>
        <v>0.99859809788619625</v>
      </c>
      <c r="H643" s="79">
        <f>ABS(Table!A643*Table!$R$9/Table!$P$16)</f>
        <v>1.2611831763712205</v>
      </c>
      <c r="I643" s="79">
        <f>$F643*(Table!$P$10/Table!$P$9)/(Table!$P$12-Table!$P$14)</f>
        <v>6.2474855973861132</v>
      </c>
      <c r="J643" s="79">
        <f>$H643*(Table!$R$10/Table!$R$9)/(Table!$P$12-Table!$P$13)</f>
        <v>10.354541677924631</v>
      </c>
    </row>
    <row r="644" spans="1:10" x14ac:dyDescent="0.2">
      <c r="A644" s="79">
        <v>16.856185913085938</v>
      </c>
      <c r="B644" s="72">
        <v>0</v>
      </c>
      <c r="C644" s="72">
        <f>1-Table!B644</f>
        <v>1</v>
      </c>
      <c r="D644" s="106">
        <f>(2*Table!$P$16*0.147)/Table!A644</f>
        <v>6.4801300666443451</v>
      </c>
      <c r="E644" s="41">
        <f>(Table!A644/Table!$P$16*(Table!K$618/Table!K$619)^0.5)*0.217</f>
        <v>6.4512397632140978E-2</v>
      </c>
      <c r="F644" s="79">
        <f>Table!A644*Table!$P$9/Table!$P$16</f>
        <v>3.1758621799789113</v>
      </c>
      <c r="G644" s="79">
        <f>Table!A644*Table!$Q$9/Table!$P$16</f>
        <v>1.0888670331356267</v>
      </c>
      <c r="H644" s="79">
        <f>ABS(Table!A644*Table!$R$9/Table!$P$16)</f>
        <v>1.3751886633899821</v>
      </c>
      <c r="I644" s="79">
        <f>$F644*(Table!$P$10/Table!$P$9)/(Table!$P$12-Table!$P$14)</f>
        <v>6.8122311882859536</v>
      </c>
      <c r="J644" s="79">
        <f>$H644*(Table!$R$10/Table!$R$9)/(Table!$P$12-Table!$P$13)</f>
        <v>11.290547318472758</v>
      </c>
    </row>
    <row r="645" spans="1:10" x14ac:dyDescent="0.2">
      <c r="A645" s="79">
        <v>18.486534118652344</v>
      </c>
      <c r="B645" s="72">
        <v>0</v>
      </c>
      <c r="C645" s="72">
        <f>1-Table!B645</f>
        <v>1</v>
      </c>
      <c r="D645" s="106">
        <f>(2*Table!$P$16*0.147)/Table!A645</f>
        <v>5.908640118437618</v>
      </c>
      <c r="E645" s="41">
        <f>(Table!A645/Table!$P$16*(Table!K$618/Table!K$619)^0.5)*0.217</f>
        <v>7.0752105253940226E-2</v>
      </c>
      <c r="F645" s="79">
        <f>Table!A645*Table!$P$9/Table!$P$16</f>
        <v>3.4830349433165053</v>
      </c>
      <c r="G645" s="79">
        <f>Table!A645*Table!$Q$9/Table!$P$16</f>
        <v>1.1941834091370875</v>
      </c>
      <c r="H645" s="79">
        <f>ABS(Table!A645*Table!$R$9/Table!$P$16)</f>
        <v>1.508198371590493</v>
      </c>
      <c r="I645" s="79">
        <f>$F645*(Table!$P$10/Table!$P$9)/(Table!$P$12-Table!$P$14)</f>
        <v>7.4711174245313297</v>
      </c>
      <c r="J645" s="79">
        <f>$H645*(Table!$R$10/Table!$R$9)/(Table!$P$12-Table!$P$13)</f>
        <v>12.382581047540992</v>
      </c>
    </row>
    <row r="646" spans="1:10" x14ac:dyDescent="0.2">
      <c r="A646" s="79">
        <v>20.286380767822266</v>
      </c>
      <c r="B646" s="72">
        <v>0</v>
      </c>
      <c r="C646" s="72">
        <f>1-Table!B646</f>
        <v>1</v>
      </c>
      <c r="D646" s="106">
        <f>(2*Table!$P$16*0.147)/Table!A646</f>
        <v>5.3844142232405154</v>
      </c>
      <c r="E646" s="41">
        <f>(Table!A646/Table!$P$16*(Table!K$618/Table!K$619)^0.5)*0.217</f>
        <v>7.7640521370541393E-2</v>
      </c>
      <c r="F646" s="79">
        <f>Table!A646*Table!$P$9/Table!$P$16</f>
        <v>3.822142789678296</v>
      </c>
      <c r="G646" s="79">
        <f>Table!A646*Table!$Q$9/Table!$P$16</f>
        <v>1.3104489564611301</v>
      </c>
      <c r="H646" s="79">
        <f>ABS(Table!A646*Table!$R$9/Table!$P$16)</f>
        <v>1.6550363763764637</v>
      </c>
      <c r="I646" s="79">
        <f>$F646*(Table!$P$10/Table!$P$9)/(Table!$P$12-Table!$P$14)</f>
        <v>8.1985044823644291</v>
      </c>
      <c r="J646" s="79">
        <f>$H646*(Table!$R$10/Table!$R$9)/(Table!$P$12-Table!$P$13)</f>
        <v>13.58814758929773</v>
      </c>
    </row>
    <row r="647" spans="1:10" x14ac:dyDescent="0.2">
      <c r="A647" s="79">
        <v>22.182947158813477</v>
      </c>
      <c r="B647" s="72">
        <v>0</v>
      </c>
      <c r="C647" s="72">
        <f>1-Table!B647</f>
        <v>1</v>
      </c>
      <c r="D647" s="106">
        <f>(2*Table!$P$16*0.147)/Table!A647</f>
        <v>4.9240651551990426</v>
      </c>
      <c r="E647" s="41">
        <f>(Table!A647/Table!$P$16*(Table!K$618/Table!K$619)^0.5)*0.217</f>
        <v>8.4899105594888016E-2</v>
      </c>
      <c r="F647" s="79">
        <f>Table!A647*Table!$P$9/Table!$P$16</f>
        <v>4.1794735348436109</v>
      </c>
      <c r="G647" s="79">
        <f>Table!A647*Table!$Q$9/Table!$P$16</f>
        <v>1.4329623548035237</v>
      </c>
      <c r="H647" s="79">
        <f>ABS(Table!A647*Table!$R$9/Table!$P$16)</f>
        <v>1.8097651278096569</v>
      </c>
      <c r="I647" s="79">
        <f>$F647*(Table!$P$10/Table!$P$9)/(Table!$P$12-Table!$P$14)</f>
        <v>8.9649796972192437</v>
      </c>
      <c r="J647" s="79">
        <f>$H647*(Table!$R$10/Table!$R$9)/(Table!$P$12-Table!$P$13)</f>
        <v>14.85849858628618</v>
      </c>
    </row>
    <row r="648" spans="1:10" x14ac:dyDescent="0.2">
      <c r="A648" s="79">
        <v>24.289314270019531</v>
      </c>
      <c r="B648" s="72">
        <v>0</v>
      </c>
      <c r="C648" s="72">
        <f>1-Table!B648</f>
        <v>1</v>
      </c>
      <c r="D648" s="106">
        <f>(2*Table!$P$16*0.147)/Table!A648</f>
        <v>4.4970506754552035</v>
      </c>
      <c r="E648" s="41">
        <f>(Table!A648/Table!$P$16*(Table!K$618/Table!K$619)^0.5)*0.217</f>
        <v>9.2960644150410013E-2</v>
      </c>
      <c r="F648" s="79">
        <f>Table!A648*Table!$P$9/Table!$P$16</f>
        <v>4.5763326867373664</v>
      </c>
      <c r="G648" s="79">
        <f>Table!A648*Table!$Q$9/Table!$P$16</f>
        <v>1.5690283497385256</v>
      </c>
      <c r="H648" s="79">
        <f>ABS(Table!A648*Table!$R$9/Table!$P$16)</f>
        <v>1.9816101814418263</v>
      </c>
      <c r="I648" s="79">
        <f>$F648*(Table!$P$10/Table!$P$9)/(Table!$P$12-Table!$P$14)</f>
        <v>9.8162434292950813</v>
      </c>
      <c r="J648" s="79">
        <f>$H648*(Table!$R$10/Table!$R$9)/(Table!$P$12-Table!$P$13)</f>
        <v>16.269377515942743</v>
      </c>
    </row>
    <row r="649" spans="1:10" x14ac:dyDescent="0.2">
      <c r="A649" s="79">
        <v>26.567571640014648</v>
      </c>
      <c r="B649" s="72">
        <v>0</v>
      </c>
      <c r="C649" s="72">
        <f>1-Table!B649</f>
        <v>1</v>
      </c>
      <c r="D649" s="106">
        <f>(2*Table!$P$16*0.147)/Table!A649</f>
        <v>4.1114136671722861</v>
      </c>
      <c r="E649" s="41">
        <f>(Table!A649/Table!$P$16*(Table!K$618/Table!K$619)^0.5)*0.217</f>
        <v>0.10168004521298249</v>
      </c>
      <c r="F649" s="79">
        <f>Table!A649*Table!$P$9/Table!$P$16</f>
        <v>5.0055775618789387</v>
      </c>
      <c r="G649" s="79">
        <f>Table!A649*Table!$Q$9/Table!$P$16</f>
        <v>1.7161980212156362</v>
      </c>
      <c r="H649" s="79">
        <f>ABS(Table!A649*Table!$R$9/Table!$P$16)</f>
        <v>2.1674786646002673</v>
      </c>
      <c r="I649" s="79">
        <f>$F649*(Table!$P$10/Table!$P$9)/(Table!$P$12-Table!$P$14)</f>
        <v>10.736974607204933</v>
      </c>
      <c r="J649" s="79">
        <f>$H649*(Table!$R$10/Table!$R$9)/(Table!$P$12-Table!$P$13)</f>
        <v>17.795391334977559</v>
      </c>
    </row>
    <row r="650" spans="1:10" x14ac:dyDescent="0.2">
      <c r="A650" s="79">
        <v>28.964254379272461</v>
      </c>
      <c r="B650" s="72">
        <v>0</v>
      </c>
      <c r="C650" s="72">
        <f>1-Table!B650</f>
        <v>1</v>
      </c>
      <c r="D650" s="106">
        <f>(2*Table!$P$16*0.147)/Table!A650</f>
        <v>3.7712097026223792</v>
      </c>
      <c r="E650" s="41">
        <f>(Table!A650/Table!$P$16*(Table!K$618/Table!K$619)^0.5)*0.217</f>
        <v>0.11085268667946374</v>
      </c>
      <c r="F650" s="79">
        <f>Table!A650*Table!$P$9/Table!$P$16</f>
        <v>5.4571348778852897</v>
      </c>
      <c r="G650" s="79">
        <f>Table!A650*Table!$Q$9/Table!$P$16</f>
        <v>1.8710176724178136</v>
      </c>
      <c r="H650" s="79">
        <f>ABS(Table!A650*Table!$R$9/Table!$P$16)</f>
        <v>2.3630087180633761</v>
      </c>
      <c r="I650" s="79">
        <f>$F650*(Table!$P$10/Table!$P$9)/(Table!$P$12-Table!$P$14)</f>
        <v>11.705566018629968</v>
      </c>
      <c r="J650" s="79">
        <f>$H650*(Table!$R$10/Table!$R$9)/(Table!$P$12-Table!$P$13)</f>
        <v>19.400728391324922</v>
      </c>
    </row>
    <row r="651" spans="1:10" x14ac:dyDescent="0.2">
      <c r="A651" s="79">
        <v>31.412557601928711</v>
      </c>
      <c r="B651" s="72">
        <v>5.5433974854305476E-3</v>
      </c>
      <c r="C651" s="72">
        <f>1-Table!B651</f>
        <v>0.99445660251456947</v>
      </c>
      <c r="D651" s="106">
        <f>(2*Table!$P$16*0.147)/Table!A651</f>
        <v>3.4772805999607104</v>
      </c>
      <c r="E651" s="41">
        <f>(Table!A651/Table!$P$16*(Table!K$618/Table!K$619)^0.5)*0.217</f>
        <v>0.1202228912938679</v>
      </c>
      <c r="F651" s="79">
        <f>Table!A651*Table!$P$9/Table!$P$16</f>
        <v>5.9184179730081405</v>
      </c>
      <c r="G651" s="79">
        <f>Table!A651*Table!$Q$9/Table!$P$16</f>
        <v>2.0291718764599338</v>
      </c>
      <c r="H651" s="79">
        <f>ABS(Table!A651*Table!$R$9/Table!$P$16)</f>
        <v>2.5627501574197269</v>
      </c>
      <c r="I651" s="79">
        <f>$F651*(Table!$P$10/Table!$P$9)/(Table!$P$12-Table!$P$14)</f>
        <v>12.695019247121712</v>
      </c>
      <c r="J651" s="79">
        <f>$H651*(Table!$R$10/Table!$R$9)/(Table!$P$12-Table!$P$13)</f>
        <v>21.040641686533057</v>
      </c>
    </row>
    <row r="652" spans="1:10" x14ac:dyDescent="0.2">
      <c r="A652" s="79">
        <v>33.583087921142578</v>
      </c>
      <c r="B652" s="72">
        <v>1.4638207319901592E-2</v>
      </c>
      <c r="C652" s="72">
        <f>1-Table!B652</f>
        <v>0.98536179268009838</v>
      </c>
      <c r="D652" s="106">
        <f>(2*Table!$P$16*0.147)/Table!A652</f>
        <v>3.2525382240257903</v>
      </c>
      <c r="E652" s="41">
        <f>(Table!A652/Table!$P$16*(Table!K$618/Table!K$619)^0.5)*0.217</f>
        <v>0.12852999681274074</v>
      </c>
      <c r="F652" s="79">
        <f>Table!A652*Table!$P$9/Table!$P$16</f>
        <v>6.327366069975759</v>
      </c>
      <c r="G652" s="79">
        <f>Table!A652*Table!$Q$9/Table!$P$16</f>
        <v>2.1693826525631175</v>
      </c>
      <c r="H652" s="79">
        <f>ABS(Table!A652*Table!$R$9/Table!$P$16)</f>
        <v>2.7398298778213568</v>
      </c>
      <c r="I652" s="79">
        <f>$F652*(Table!$P$10/Table!$P$9)/(Table!$P$12-Table!$P$14)</f>
        <v>13.572213792311796</v>
      </c>
      <c r="J652" s="79">
        <f>$H652*(Table!$R$10/Table!$R$9)/(Table!$P$12-Table!$P$13)</f>
        <v>22.494498175873204</v>
      </c>
    </row>
    <row r="653" spans="1:10" x14ac:dyDescent="0.2">
      <c r="A653" s="79">
        <v>36.816993713378906</v>
      </c>
      <c r="B653" s="72">
        <v>4.1111748869693203E-2</v>
      </c>
      <c r="C653" s="72">
        <f>1-Table!B653</f>
        <v>0.95888825113030685</v>
      </c>
      <c r="D653" s="106">
        <f>(2*Table!$P$16*0.147)/Table!A653</f>
        <v>2.966844006729477</v>
      </c>
      <c r="E653" s="41">
        <f>(Table!A653/Table!$P$16*(Table!K$618/Table!K$619)^0.5)*0.217</f>
        <v>0.14090687835933491</v>
      </c>
      <c r="F653" s="79">
        <f>Table!A653*Table!$P$9/Table!$P$16</f>
        <v>6.936663994911723</v>
      </c>
      <c r="G653" s="79">
        <f>Table!A653*Table!$Q$9/Table!$P$16</f>
        <v>2.3782847982554478</v>
      </c>
      <c r="H653" s="79">
        <f>ABS(Table!A653*Table!$R$9/Table!$P$16)</f>
        <v>3.0036636185552017</v>
      </c>
      <c r="I653" s="79">
        <f>$F653*(Table!$P$10/Table!$P$9)/(Table!$P$12-Table!$P$14)</f>
        <v>14.879159148244796</v>
      </c>
      <c r="J653" s="79">
        <f>$H653*(Table!$R$10/Table!$R$9)/(Table!$P$12-Table!$P$13)</f>
        <v>24.660620841996725</v>
      </c>
    </row>
    <row r="654" spans="1:10" x14ac:dyDescent="0.2">
      <c r="A654" s="79">
        <v>40.039257049560547</v>
      </c>
      <c r="B654" s="72">
        <v>8.5444321452498098E-2</v>
      </c>
      <c r="C654" s="72">
        <f>1-Table!B654</f>
        <v>0.91455567854750186</v>
      </c>
      <c r="D654" s="106">
        <f>(2*Table!$P$16*0.147)/Table!A654</f>
        <v>2.7280795197855428</v>
      </c>
      <c r="E654" s="41">
        <f>(Table!A654/Table!$P$16*(Table!K$618/Table!K$619)^0.5)*0.217</f>
        <v>0.15323920161983234</v>
      </c>
      <c r="F654" s="79">
        <f>Table!A654*Table!$P$9/Table!$P$16</f>
        <v>7.5437683728580653</v>
      </c>
      <c r="G654" s="79">
        <f>Table!A654*Table!$Q$9/Table!$P$16</f>
        <v>2.5864348706941942</v>
      </c>
      <c r="H654" s="79">
        <f>ABS(Table!A654*Table!$R$9/Table!$P$16)</f>
        <v>3.266547525580342</v>
      </c>
      <c r="I654" s="79">
        <f>$F654*(Table!$P$10/Table!$P$9)/(Table!$P$12-Table!$P$14)</f>
        <v>16.181399341179894</v>
      </c>
      <c r="J654" s="79">
        <f>$H654*(Table!$R$10/Table!$R$9)/(Table!$P$12-Table!$P$13)</f>
        <v>26.818945201809044</v>
      </c>
    </row>
    <row r="655" spans="1:10" x14ac:dyDescent="0.2">
      <c r="A655" s="79">
        <v>44.206306457519531</v>
      </c>
      <c r="B655" s="72">
        <v>0.13231860679594476</v>
      </c>
      <c r="C655" s="72">
        <f>1-Table!B655</f>
        <v>0.86768139320405524</v>
      </c>
      <c r="D655" s="106">
        <f>(2*Table!$P$16*0.147)/Table!A655</f>
        <v>2.4709206875109757</v>
      </c>
      <c r="E655" s="41">
        <f>(Table!A655/Table!$P$16*(Table!K$618/Table!K$619)^0.5)*0.217</f>
        <v>0.16918743271701847</v>
      </c>
      <c r="F655" s="79">
        <f>Table!A655*Table!$P$9/Table!$P$16</f>
        <v>8.3288792327570746</v>
      </c>
      <c r="G655" s="79">
        <f>Table!A655*Table!$Q$9/Table!$P$16</f>
        <v>2.8556157369452824</v>
      </c>
      <c r="H655" s="79">
        <f>ABS(Table!A655*Table!$R$9/Table!$P$16)</f>
        <v>3.6065105003101356</v>
      </c>
      <c r="I655" s="79">
        <f>$F655*(Table!$P$10/Table!$P$9)/(Table!$P$12-Table!$P$14)</f>
        <v>17.865463819727747</v>
      </c>
      <c r="J655" s="79">
        <f>$H655*(Table!$R$10/Table!$R$9)/(Table!$P$12-Table!$P$13)</f>
        <v>29.610102629804061</v>
      </c>
    </row>
    <row r="656" spans="1:10" x14ac:dyDescent="0.2">
      <c r="A656" s="79">
        <v>48.555126190185547</v>
      </c>
      <c r="B656" s="72">
        <v>0.18454723898735614</v>
      </c>
      <c r="C656" s="72">
        <f>1-Table!B656</f>
        <v>0.81545276101264386</v>
      </c>
      <c r="D656" s="106">
        <f>(2*Table!$P$16*0.147)/Table!A656</f>
        <v>2.2496137012699964</v>
      </c>
      <c r="E656" s="41">
        <f>(Table!A656/Table!$P$16*(Table!K$618/Table!K$619)^0.5)*0.217</f>
        <v>0.18583133954569495</v>
      </c>
      <c r="F656" s="79">
        <f>Table!A656*Table!$P$9/Table!$P$16</f>
        <v>9.1482373122024327</v>
      </c>
      <c r="G656" s="79">
        <f>Table!A656*Table!$Q$9/Table!$P$16</f>
        <v>3.136538507040834</v>
      </c>
      <c r="H656" s="79">
        <f>ABS(Table!A656*Table!$R$9/Table!$P$16)</f>
        <v>3.96130295610799</v>
      </c>
      <c r="I656" s="79">
        <f>$F656*(Table!$P$10/Table!$P$9)/(Table!$P$12-Table!$P$14)</f>
        <v>19.622988657662876</v>
      </c>
      <c r="J656" s="79">
        <f>$H656*(Table!$R$10/Table!$R$9)/(Table!$P$12-Table!$P$13)</f>
        <v>32.523012775927661</v>
      </c>
    </row>
    <row r="657" spans="1:10" x14ac:dyDescent="0.2">
      <c r="A657" s="79">
        <v>52.642124176025391</v>
      </c>
      <c r="B657" s="72">
        <v>0.23184040530264402</v>
      </c>
      <c r="C657" s="72">
        <f>1-Table!B657</f>
        <v>0.76815959469735595</v>
      </c>
      <c r="D657" s="106">
        <f>(2*Table!$P$16*0.147)/Table!A657</f>
        <v>2.0749595282114659</v>
      </c>
      <c r="E657" s="41">
        <f>(Table!A657/Table!$P$16*(Table!K$618/Table!K$619)^0.5)*0.217</f>
        <v>0.20147319592671473</v>
      </c>
      <c r="F657" s="79">
        <f>Table!A657*Table!$P$9/Table!$P$16</f>
        <v>9.9182657397366949</v>
      </c>
      <c r="G657" s="79">
        <f>Table!A657*Table!$Q$9/Table!$P$16</f>
        <v>3.4005482536240095</v>
      </c>
      <c r="H657" s="79">
        <f>ABS(Table!A657*Table!$R$9/Table!$P$16)</f>
        <v>4.2947350460484177</v>
      </c>
      <c r="I657" s="79">
        <f>$F657*(Table!$P$10/Table!$P$9)/(Table!$P$12-Table!$P$14)</f>
        <v>21.2747012864365</v>
      </c>
      <c r="J657" s="79">
        <f>$H657*(Table!$R$10/Table!$R$9)/(Table!$P$12-Table!$P$13)</f>
        <v>35.260550460167622</v>
      </c>
    </row>
    <row r="658" spans="1:10" x14ac:dyDescent="0.2">
      <c r="A658" s="79">
        <v>57.886642456054688</v>
      </c>
      <c r="B658" s="72">
        <v>0.27631731046758284</v>
      </c>
      <c r="C658" s="72">
        <f>1-Table!B658</f>
        <v>0.7236826895324171</v>
      </c>
      <c r="D658" s="106">
        <f>(2*Table!$P$16*0.147)/Table!A658</f>
        <v>1.8869686081250692</v>
      </c>
      <c r="E658" s="41">
        <f>(Table!A658/Table!$P$16*(Table!K$618/Table!K$619)^0.5)*0.217</f>
        <v>0.22154514164532602</v>
      </c>
      <c r="F658" s="79">
        <f>Table!A658*Table!$P$9/Table!$P$16</f>
        <v>10.906381755046105</v>
      </c>
      <c r="G658" s="79">
        <f>Table!A658*Table!$Q$9/Table!$P$16</f>
        <v>3.7393308874443791</v>
      </c>
      <c r="H658" s="79">
        <f>ABS(Table!A658*Table!$R$9/Table!$P$16)</f>
        <v>4.7226018316205192</v>
      </c>
      <c r="I658" s="79">
        <f>$F658*(Table!$P$10/Table!$P$9)/(Table!$P$12-Table!$P$14)</f>
        <v>23.394212258786158</v>
      </c>
      <c r="J658" s="79">
        <f>$H658*(Table!$R$10/Table!$R$9)/(Table!$P$12-Table!$P$13)</f>
        <v>38.773414052713612</v>
      </c>
    </row>
    <row r="659" spans="1:10" x14ac:dyDescent="0.2">
      <c r="A659" s="79">
        <v>63.593708038330078</v>
      </c>
      <c r="B659" s="72">
        <v>0.31870704603298011</v>
      </c>
      <c r="C659" s="72">
        <f>1-Table!B659</f>
        <v>0.68129295396701983</v>
      </c>
      <c r="D659" s="106">
        <f>(2*Table!$P$16*0.147)/Table!A659</f>
        <v>1.7176271130234813</v>
      </c>
      <c r="E659" s="41">
        <f>(Table!A659/Table!$P$16*(Table!K$618/Table!K$619)^0.5)*0.217</f>
        <v>0.24338735945514686</v>
      </c>
      <c r="F659" s="79">
        <f>Table!A659*Table!$P$9/Table!$P$16</f>
        <v>11.981645983553273</v>
      </c>
      <c r="G659" s="79">
        <f>Table!A659*Table!$Q$9/Table!$P$16</f>
        <v>4.1079929086468363</v>
      </c>
      <c r="H659" s="79">
        <f>ABS(Table!A659*Table!$R$9/Table!$P$16)</f>
        <v>5.1882049004544601</v>
      </c>
      <c r="I659" s="79">
        <f>$F659*(Table!$P$10/Table!$P$9)/(Table!$P$12-Table!$P$14)</f>
        <v>25.70065633537811</v>
      </c>
      <c r="J659" s="79">
        <f>$H659*(Table!$R$10/Table!$R$9)/(Table!$P$12-Table!$P$13)</f>
        <v>42.596099346916738</v>
      </c>
    </row>
    <row r="660" spans="1:10" x14ac:dyDescent="0.2">
      <c r="A660" s="79">
        <v>69.513153076171875</v>
      </c>
      <c r="B660" s="72">
        <v>0.35427531841424448</v>
      </c>
      <c r="C660" s="72">
        <f>1-Table!B660</f>
        <v>0.64572468158575558</v>
      </c>
      <c r="D660" s="106">
        <f>(2*Table!$P$16*0.147)/Table!A660</f>
        <v>1.5713612792767653</v>
      </c>
      <c r="E660" s="41">
        <f>(Table!A660/Table!$P$16*(Table!K$618/Table!K$619)^0.5)*0.217</f>
        <v>0.26604240099371884</v>
      </c>
      <c r="F660" s="79">
        <f>Table!A660*Table!$P$9/Table!$P$16</f>
        <v>13.096924476510042</v>
      </c>
      <c r="G660" s="79">
        <f>Table!A660*Table!$Q$9/Table!$P$16</f>
        <v>4.4903741062320144</v>
      </c>
      <c r="H660" s="79">
        <f>ABS(Table!A660*Table!$R$9/Table!$P$16)</f>
        <v>5.6711346540519534</v>
      </c>
      <c r="I660" s="79">
        <f>$F660*(Table!$P$10/Table!$P$9)/(Table!$P$12-Table!$P$14)</f>
        <v>28.092931095045138</v>
      </c>
      <c r="J660" s="79">
        <f>$H660*(Table!$R$10/Table!$R$9)/(Table!$P$12-Table!$P$13)</f>
        <v>46.561039852643283</v>
      </c>
    </row>
    <row r="661" spans="1:10" x14ac:dyDescent="0.2">
      <c r="A661" s="79">
        <v>76.339576721191406</v>
      </c>
      <c r="B661" s="72">
        <v>0.38528026441581892</v>
      </c>
      <c r="C661" s="72">
        <f>1-Table!B661</f>
        <v>0.61471973558418114</v>
      </c>
      <c r="D661" s="106">
        <f>(2*Table!$P$16*0.147)/Table!A661</f>
        <v>1.4308472988168059</v>
      </c>
      <c r="E661" s="41">
        <f>(Table!A661/Table!$P$16*(Table!K$618/Table!K$619)^0.5)*0.217</f>
        <v>0.29216865273676956</v>
      </c>
      <c r="F661" s="79">
        <f>Table!A661*Table!$P$9/Table!$P$16</f>
        <v>14.383086173498723</v>
      </c>
      <c r="G661" s="79">
        <f>Table!A661*Table!$Q$9/Table!$P$16</f>
        <v>4.931343830913848</v>
      </c>
      <c r="H661" s="79">
        <f>ABS(Table!A661*Table!$R$9/Table!$P$16)</f>
        <v>6.2280590055353047</v>
      </c>
      <c r="I661" s="79">
        <f>$F661*(Table!$P$10/Table!$P$9)/(Table!$P$12-Table!$P$14)</f>
        <v>30.851750693905458</v>
      </c>
      <c r="J661" s="79">
        <f>$H661*(Table!$R$10/Table!$R$9)/(Table!$P$12-Table!$P$13)</f>
        <v>51.133489372211024</v>
      </c>
    </row>
    <row r="662" spans="1:10" x14ac:dyDescent="0.2">
      <c r="A662" s="79">
        <v>83.770706176757813</v>
      </c>
      <c r="B662" s="72">
        <v>0.41126373267996486</v>
      </c>
      <c r="C662" s="72">
        <f>1-Table!B662</f>
        <v>0.58873626732003514</v>
      </c>
      <c r="D662" s="106">
        <f>(2*Table!$P$16*0.147)/Table!A662</f>
        <v>1.3039197367377691</v>
      </c>
      <c r="E662" s="41">
        <f>(Table!A662/Table!$P$16*(Table!K$618/Table!K$619)^0.5)*0.217</f>
        <v>0.32060924901194732</v>
      </c>
      <c r="F662" s="79">
        <f>Table!A662*Table!$P$9/Table!$P$16</f>
        <v>15.783180068650834</v>
      </c>
      <c r="G662" s="79">
        <f>Table!A662*Table!$Q$9/Table!$P$16</f>
        <v>5.4113760235374286</v>
      </c>
      <c r="H662" s="79">
        <f>ABS(Table!A662*Table!$R$9/Table!$P$16)</f>
        <v>6.8343174459779217</v>
      </c>
      <c r="I662" s="79">
        <f>$F662*(Table!$P$10/Table!$P$9)/(Table!$P$12-Table!$P$14)</f>
        <v>33.85495510221115</v>
      </c>
      <c r="J662" s="79">
        <f>$H662*(Table!$R$10/Table!$R$9)/(Table!$P$12-Table!$P$13)</f>
        <v>56.110980673053533</v>
      </c>
    </row>
    <row r="663" spans="1:10" x14ac:dyDescent="0.2">
      <c r="A663" s="79">
        <v>91.8643798828125</v>
      </c>
      <c r="B663" s="72">
        <v>0.4341124751701978</v>
      </c>
      <c r="C663" s="72">
        <f>1-Table!B663</f>
        <v>0.5658875248298022</v>
      </c>
      <c r="D663" s="106">
        <f>(2*Table!$P$16*0.147)/Table!A663</f>
        <v>1.1890384203722433</v>
      </c>
      <c r="E663" s="41">
        <f>(Table!A663/Table!$P$16*(Table!K$618/Table!K$619)^0.5)*0.217</f>
        <v>0.35158555047908113</v>
      </c>
      <c r="F663" s="79">
        <f>Table!A663*Table!$P$9/Table!$P$16</f>
        <v>17.308103461919401</v>
      </c>
      <c r="G663" s="79">
        <f>Table!A663*Table!$Q$9/Table!$P$16</f>
        <v>5.9342069012295093</v>
      </c>
      <c r="H663" s="79">
        <f>ABS(Table!A663*Table!$R$9/Table!$P$16)</f>
        <v>7.494628644675795</v>
      </c>
      <c r="I663" s="79">
        <f>$F663*(Table!$P$10/Table!$P$9)/(Table!$P$12-Table!$P$14)</f>
        <v>37.125919051736176</v>
      </c>
      <c r="J663" s="79">
        <f>$H663*(Table!$R$10/Table!$R$9)/(Table!$P$12-Table!$P$13)</f>
        <v>61.532254882395677</v>
      </c>
    </row>
    <row r="664" spans="1:10" x14ac:dyDescent="0.2">
      <c r="A664" s="79">
        <v>99.982963562011719</v>
      </c>
      <c r="B664" s="72">
        <v>0.45371729323478849</v>
      </c>
      <c r="C664" s="72">
        <f>1-Table!B664</f>
        <v>0.54628270676521151</v>
      </c>
      <c r="D664" s="106">
        <f>(2*Table!$P$16*0.147)/Table!A664</f>
        <v>1.0924888926360732</v>
      </c>
      <c r="E664" s="41">
        <f>(Table!A664/Table!$P$16*(Table!K$618/Table!K$619)^0.5)*0.217</f>
        <v>0.38265718799084519</v>
      </c>
      <c r="F664" s="79">
        <f>Table!A664*Table!$P$9/Table!$P$16</f>
        <v>18.837720125778475</v>
      </c>
      <c r="G664" s="79">
        <f>Table!A664*Table!$Q$9/Table!$P$16</f>
        <v>6.4586469002669062</v>
      </c>
      <c r="H664" s="79">
        <f>ABS(Table!A664*Table!$R$9/Table!$P$16)</f>
        <v>8.1569720891527755</v>
      </c>
      <c r="I664" s="79">
        <f>$F664*(Table!$P$10/Table!$P$9)/(Table!$P$12-Table!$P$14)</f>
        <v>40.406950076744906</v>
      </c>
      <c r="J664" s="79">
        <f>$H664*(Table!$R$10/Table!$R$9)/(Table!$P$12-Table!$P$13)</f>
        <v>66.970214196656599</v>
      </c>
    </row>
    <row r="665" spans="1:10" x14ac:dyDescent="0.2">
      <c r="A665" s="79">
        <v>110.15373229980469</v>
      </c>
      <c r="B665" s="72">
        <v>0.47251795039210476</v>
      </c>
      <c r="C665" s="72">
        <f>1-Table!B665</f>
        <v>0.52748204960789524</v>
      </c>
      <c r="D665" s="106">
        <f>(2*Table!$P$16*0.147)/Table!A665</f>
        <v>0.99161666939295101</v>
      </c>
      <c r="E665" s="41">
        <f>(Table!A665/Table!$P$16*(Table!K$618/Table!K$619)^0.5)*0.217</f>
        <v>0.421582997211285</v>
      </c>
      <c r="F665" s="79">
        <f>Table!A665*Table!$P$9/Table!$P$16</f>
        <v>20.753987538953623</v>
      </c>
      <c r="G665" s="79">
        <f>Table!A665*Table!$Q$9/Table!$P$16</f>
        <v>7.1156528704983852</v>
      </c>
      <c r="H665" s="79">
        <f>ABS(Table!A665*Table!$R$9/Table!$P$16)</f>
        <v>8.9867402192797599</v>
      </c>
      <c r="I665" s="79">
        <f>$F665*(Table!$P$10/Table!$P$9)/(Table!$P$12-Table!$P$14)</f>
        <v>44.517347788403313</v>
      </c>
      <c r="J665" s="79">
        <f>$H665*(Table!$R$10/Table!$R$9)/(Table!$P$12-Table!$P$13)</f>
        <v>73.782760421016079</v>
      </c>
    </row>
    <row r="666" spans="1:10" x14ac:dyDescent="0.2">
      <c r="A666" s="79">
        <v>119.92069244384766</v>
      </c>
      <c r="B666" s="72">
        <v>0.48730138762670305</v>
      </c>
      <c r="C666" s="72">
        <f>1-Table!B666</f>
        <v>0.51269861237329695</v>
      </c>
      <c r="D666" s="106">
        <f>(2*Table!$P$16*0.147)/Table!A666</f>
        <v>0.91085428976722804</v>
      </c>
      <c r="E666" s="41">
        <f>(Table!A666/Table!$P$16*(Table!K$618/Table!K$619)^0.5)*0.217</f>
        <v>0.45896334052967563</v>
      </c>
      <c r="F666" s="79">
        <f>Table!A666*Table!$P$9/Table!$P$16</f>
        <v>22.594173657851783</v>
      </c>
      <c r="G666" s="79">
        <f>Table!A666*Table!$Q$9/Table!$P$16</f>
        <v>7.7465738255491825</v>
      </c>
      <c r="H666" s="79">
        <f>ABS(Table!A666*Table!$R$9/Table!$P$16)</f>
        <v>9.7835641826084085</v>
      </c>
      <c r="I666" s="79">
        <f>$F666*(Table!$P$10/Table!$P$9)/(Table!$P$12-Table!$P$14)</f>
        <v>48.464550960643038</v>
      </c>
      <c r="J666" s="79">
        <f>$H666*(Table!$R$10/Table!$R$9)/(Table!$P$12-Table!$P$13)</f>
        <v>80.324829085454894</v>
      </c>
    </row>
    <row r="667" spans="1:10" x14ac:dyDescent="0.2">
      <c r="A667" s="79">
        <v>132.232666015625</v>
      </c>
      <c r="B667" s="72">
        <v>0.50103404253464123</v>
      </c>
      <c r="C667" s="72">
        <f>1-Table!B667</f>
        <v>0.49896595746535877</v>
      </c>
      <c r="D667" s="106">
        <f>(2*Table!$P$16*0.147)/Table!A667</f>
        <v>0.82604609311460209</v>
      </c>
      <c r="E667" s="41">
        <f>(Table!A667/Table!$P$16*(Table!K$618/Table!K$619)^0.5)*0.217</f>
        <v>0.50608402007096465</v>
      </c>
      <c r="F667" s="79">
        <f>Table!A667*Table!$P$9/Table!$P$16</f>
        <v>24.913863973865219</v>
      </c>
      <c r="G667" s="79">
        <f>Table!A667*Table!$Q$9/Table!$P$16</f>
        <v>8.5418962196109316</v>
      </c>
      <c r="H667" s="79">
        <f>ABS(Table!A667*Table!$R$9/Table!$P$16)</f>
        <v>10.788019553898604</v>
      </c>
      <c r="I667" s="79">
        <f>$F667*(Table!$P$10/Table!$P$9)/(Table!$P$12-Table!$P$14)</f>
        <v>53.440291664232561</v>
      </c>
      <c r="J667" s="79">
        <f>$H667*(Table!$R$10/Table!$R$9)/(Table!$P$12-Table!$P$13)</f>
        <v>88.57158911246799</v>
      </c>
    </row>
    <row r="668" spans="1:10" x14ac:dyDescent="0.2">
      <c r="A668" s="79">
        <v>143.73381042480469</v>
      </c>
      <c r="B668" s="72">
        <v>0.51243783055082948</v>
      </c>
      <c r="C668" s="72">
        <f>1-Table!B668</f>
        <v>0.48756216944917052</v>
      </c>
      <c r="D668" s="106">
        <f>(2*Table!$P$16*0.147)/Table!A668</f>
        <v>0.75994838529296216</v>
      </c>
      <c r="E668" s="41">
        <f>(Table!A668/Table!$P$16*(Table!K$618/Table!K$619)^0.5)*0.217</f>
        <v>0.55010147486028704</v>
      </c>
      <c r="F668" s="79">
        <f>Table!A668*Table!$P$9/Table!$P$16</f>
        <v>27.080786535346547</v>
      </c>
      <c r="G668" s="79">
        <f>Table!A668*Table!$Q$9/Table!$P$16</f>
        <v>9.2848410978331017</v>
      </c>
      <c r="H668" s="79">
        <f>ABS(Table!A668*Table!$R$9/Table!$P$16)</f>
        <v>11.726324547036841</v>
      </c>
      <c r="I668" s="79">
        <f>$F668*(Table!$P$10/Table!$P$9)/(Table!$P$12-Table!$P$14)</f>
        <v>58.088345206663554</v>
      </c>
      <c r="J668" s="79">
        <f>$H668*(Table!$R$10/Table!$R$9)/(Table!$P$12-Table!$P$13)</f>
        <v>96.27524258650935</v>
      </c>
    </row>
    <row r="669" spans="1:10" x14ac:dyDescent="0.2">
      <c r="A669" s="79">
        <v>158.07861328125</v>
      </c>
      <c r="B669" s="72">
        <v>0.52334177249256841</v>
      </c>
      <c r="C669" s="72">
        <f>1-Table!B669</f>
        <v>0.47665822750743159</v>
      </c>
      <c r="D669" s="106">
        <f>(2*Table!$P$16*0.147)/Table!A669</f>
        <v>0.69098706572023716</v>
      </c>
      <c r="E669" s="41">
        <f>(Table!A669/Table!$P$16*(Table!K$618/Table!K$619)^0.5)*0.217</f>
        <v>0.60500224722963103</v>
      </c>
      <c r="F669" s="79">
        <f>Table!A669*Table!$P$9/Table!$P$16</f>
        <v>29.783480792869586</v>
      </c>
      <c r="G669" s="79">
        <f>Table!A669*Table!$Q$9/Table!$P$16</f>
        <v>10.211479128983859</v>
      </c>
      <c r="H669" s="79">
        <f>ABS(Table!A669*Table!$R$9/Table!$P$16)</f>
        <v>12.896625489875479</v>
      </c>
      <c r="I669" s="79">
        <f>$F669*(Table!$P$10/Table!$P$9)/(Table!$P$12-Table!$P$14)</f>
        <v>63.885630186335455</v>
      </c>
      <c r="J669" s="79">
        <f>$H669*(Table!$R$10/Table!$R$9)/(Table!$P$12-Table!$P$13)</f>
        <v>105.88362471162132</v>
      </c>
    </row>
    <row r="670" spans="1:10" x14ac:dyDescent="0.2">
      <c r="A670" s="79">
        <v>172.76417541503906</v>
      </c>
      <c r="B670" s="72">
        <v>0.53300479665289147</v>
      </c>
      <c r="C670" s="72">
        <f>1-Table!B670</f>
        <v>0.46699520334710853</v>
      </c>
      <c r="D670" s="106">
        <f>(2*Table!$P$16*0.147)/Table!A670</f>
        <v>0.63225073648472718</v>
      </c>
      <c r="E670" s="41">
        <f>(Table!A670/Table!$P$16*(Table!K$618/Table!K$619)^0.5)*0.217</f>
        <v>0.66120718165023551</v>
      </c>
      <c r="F670" s="79">
        <f>Table!A670*Table!$P$9/Table!$P$16</f>
        <v>32.550377267132106</v>
      </c>
      <c r="G670" s="79">
        <f>Table!A670*Table!$Q$9/Table!$P$16</f>
        <v>11.16012934873101</v>
      </c>
      <c r="H670" s="79">
        <f>ABS(Table!A670*Table!$R$9/Table!$P$16)</f>
        <v>14.094726808051949</v>
      </c>
      <c r="I670" s="79">
        <f>$F670*(Table!$P$10/Table!$P$9)/(Table!$P$12-Table!$P$14)</f>
        <v>69.820629058627432</v>
      </c>
      <c r="J670" s="79">
        <f>$H670*(Table!$R$10/Table!$R$9)/(Table!$P$12-Table!$P$13)</f>
        <v>115.72025293967116</v>
      </c>
    </row>
    <row r="671" spans="1:10" x14ac:dyDescent="0.2">
      <c r="A671" s="79">
        <v>188.65345764160156</v>
      </c>
      <c r="B671" s="72">
        <v>0.54137664297509425</v>
      </c>
      <c r="C671" s="72">
        <f>1-Table!B671</f>
        <v>0.45862335702490575</v>
      </c>
      <c r="D671" s="106">
        <f>(2*Table!$P$16*0.147)/Table!A671</f>
        <v>0.57899960334598055</v>
      </c>
      <c r="E671" s="41">
        <f>(Table!A671/Table!$P$16*(Table!K$618/Table!K$619)^0.5)*0.217</f>
        <v>0.72201902238186455</v>
      </c>
      <c r="F671" s="79">
        <f>Table!A671*Table!$P$9/Table!$P$16</f>
        <v>35.544065800857624</v>
      </c>
      <c r="G671" s="79">
        <f>Table!A671*Table!$Q$9/Table!$P$16</f>
        <v>12.186536846008329</v>
      </c>
      <c r="H671" s="79">
        <f>ABS(Table!A671*Table!$R$9/Table!$P$16)</f>
        <v>15.391031968664194</v>
      </c>
      <c r="I671" s="79">
        <f>$F671*(Table!$P$10/Table!$P$9)/(Table!$P$12-Table!$P$14)</f>
        <v>76.242097384936997</v>
      </c>
      <c r="J671" s="79">
        <f>$H671*(Table!$R$10/Table!$R$9)/(Table!$P$12-Table!$P$13)</f>
        <v>126.36315245208695</v>
      </c>
    </row>
    <row r="672" spans="1:10" x14ac:dyDescent="0.2">
      <c r="A672" s="79">
        <v>206.83979797363281</v>
      </c>
      <c r="B672" s="72">
        <v>0.54943338289073507</v>
      </c>
      <c r="C672" s="72">
        <f>1-Table!B672</f>
        <v>0.45056661710926493</v>
      </c>
      <c r="D672" s="106">
        <f>(2*Table!$P$16*0.147)/Table!A672</f>
        <v>0.52809120011932775</v>
      </c>
      <c r="E672" s="41">
        <f>(Table!A672/Table!$P$16*(Table!K$618/Table!K$619)^0.5)*0.217</f>
        <v>0.79162221880025596</v>
      </c>
      <c r="F672" s="79">
        <f>Table!A672*Table!$P$9/Table!$P$16</f>
        <v>38.970541443125221</v>
      </c>
      <c r="G672" s="79">
        <f>Table!A672*Table!$Q$9/Table!$P$16</f>
        <v>13.361328494785791</v>
      </c>
      <c r="H672" s="79">
        <f>ABS(Table!A672*Table!$R$9/Table!$P$16)</f>
        <v>16.874739444490363</v>
      </c>
      <c r="I672" s="79">
        <f>$F672*(Table!$P$10/Table!$P$9)/(Table!$P$12-Table!$P$14)</f>
        <v>83.591894987398589</v>
      </c>
      <c r="J672" s="79">
        <f>$H672*(Table!$R$10/Table!$R$9)/(Table!$P$12-Table!$P$13)</f>
        <v>138.54465882175992</v>
      </c>
    </row>
    <row r="673" spans="1:10" x14ac:dyDescent="0.2">
      <c r="A673" s="79">
        <v>226.971923828125</v>
      </c>
      <c r="B673" s="72">
        <v>0.55687515403447463</v>
      </c>
      <c r="C673" s="72">
        <f>1-Table!B673</f>
        <v>0.44312484596552537</v>
      </c>
      <c r="D673" s="106">
        <f>(2*Table!$P$16*0.147)/Table!A673</f>
        <v>0.48125017095528483</v>
      </c>
      <c r="E673" s="41">
        <f>(Table!A673/Table!$P$16*(Table!K$618/Table!K$619)^0.5)*0.217</f>
        <v>0.86867237207941694</v>
      </c>
      <c r="F673" s="79">
        <f>Table!A673*Table!$P$9/Table!$P$16</f>
        <v>42.763621172639915</v>
      </c>
      <c r="G673" s="79">
        <f>Table!A673*Table!$Q$9/Table!$P$16</f>
        <v>14.661812973476541</v>
      </c>
      <c r="H673" s="79">
        <f>ABS(Table!A673*Table!$R$9/Table!$P$16)</f>
        <v>18.517191146660128</v>
      </c>
      <c r="I673" s="79">
        <f>$F673*(Table!$P$10/Table!$P$9)/(Table!$P$12-Table!$P$14)</f>
        <v>91.72805914337178</v>
      </c>
      <c r="J673" s="79">
        <f>$H673*(Table!$R$10/Table!$R$9)/(Table!$P$12-Table!$P$13)</f>
        <v>152.0294839627268</v>
      </c>
    </row>
    <row r="674" spans="1:10" x14ac:dyDescent="0.2">
      <c r="A674" s="79">
        <v>248.83226013183594</v>
      </c>
      <c r="B674" s="72">
        <v>0.56362456648416492</v>
      </c>
      <c r="C674" s="72">
        <f>1-Table!B674</f>
        <v>0.43637543351583508</v>
      </c>
      <c r="D674" s="106">
        <f>(2*Table!$P$16*0.147)/Table!A674</f>
        <v>0.43897152678861989</v>
      </c>
      <c r="E674" s="41">
        <f>(Table!A674/Table!$P$16*(Table!K$618/Table!K$619)^0.5)*0.217</f>
        <v>0.95233677369843905</v>
      </c>
      <c r="F674" s="79">
        <f>Table!A674*Table!$P$9/Table!$P$16</f>
        <v>46.882311822265379</v>
      </c>
      <c r="G674" s="79">
        <f>Table!A674*Table!$Q$9/Table!$P$16</f>
        <v>16.073935481919559</v>
      </c>
      <c r="H674" s="79">
        <f>ABS(Table!A674*Table!$R$9/Table!$P$16)</f>
        <v>20.300636513112671</v>
      </c>
      <c r="I674" s="79">
        <f>$F674*(Table!$P$10/Table!$P$9)/(Table!$P$12-Table!$P$14)</f>
        <v>100.56265942141867</v>
      </c>
      <c r="J674" s="79">
        <f>$H674*(Table!$R$10/Table!$R$9)/(Table!$P$12-Table!$P$13)</f>
        <v>166.67189255429119</v>
      </c>
    </row>
    <row r="675" spans="1:10" x14ac:dyDescent="0.2">
      <c r="A675" s="79">
        <v>271.87994384765625</v>
      </c>
      <c r="B675" s="72">
        <v>0.56977765015295412</v>
      </c>
      <c r="C675" s="72">
        <f>1-Table!B675</f>
        <v>0.43022234984704588</v>
      </c>
      <c r="D675" s="106">
        <f>(2*Table!$P$16*0.147)/Table!A675</f>
        <v>0.40175923092561971</v>
      </c>
      <c r="E675" s="41">
        <f>(Table!A675/Table!$P$16*(Table!K$618/Table!K$619)^0.5)*0.217</f>
        <v>1.0405454197136998</v>
      </c>
      <c r="F675" s="79">
        <f>Table!A675*Table!$P$9/Table!$P$16</f>
        <v>51.224709766059135</v>
      </c>
      <c r="G675" s="79">
        <f>Table!A675*Table!$Q$9/Table!$P$16</f>
        <v>17.562757634077418</v>
      </c>
      <c r="H675" s="79">
        <f>ABS(Table!A675*Table!$R$9/Table!$P$16)</f>
        <v>22.180949979446023</v>
      </c>
      <c r="I675" s="79">
        <f>$F675*(Table!$P$10/Table!$P$9)/(Table!$P$12-Table!$P$14)</f>
        <v>109.87711232530918</v>
      </c>
      <c r="J675" s="79">
        <f>$H675*(Table!$R$10/Table!$R$9)/(Table!$P$12-Table!$P$13)</f>
        <v>182.10960574257814</v>
      </c>
    </row>
    <row r="676" spans="1:10" x14ac:dyDescent="0.2">
      <c r="A676" s="79">
        <v>297.96575927734375</v>
      </c>
      <c r="B676" s="72">
        <v>0.57571750590850168</v>
      </c>
      <c r="C676" s="72">
        <f>1-Table!B676</f>
        <v>0.42428249409149832</v>
      </c>
      <c r="D676" s="106">
        <f>(2*Table!$P$16*0.147)/Table!A676</f>
        <v>0.36658667562759961</v>
      </c>
      <c r="E676" s="41">
        <f>(Table!A676/Table!$P$16*(Table!K$618/Table!K$619)^0.5)*0.217</f>
        <v>1.1403816760433234</v>
      </c>
      <c r="F676" s="79">
        <f>Table!A676*Table!$P$9/Table!$P$16</f>
        <v>56.139519977824769</v>
      </c>
      <c r="G676" s="79">
        <f>Table!A676*Table!$Q$9/Table!$P$16</f>
        <v>19.247835420968492</v>
      </c>
      <c r="H676" s="79">
        <f>ABS(Table!A676*Table!$R$9/Table!$P$16)</f>
        <v>24.309125228530132</v>
      </c>
      <c r="I676" s="79">
        <f>$F676*(Table!$P$10/Table!$P$9)/(Table!$P$12-Table!$P$14)</f>
        <v>120.41939077182492</v>
      </c>
      <c r="J676" s="79">
        <f>$H676*(Table!$R$10/Table!$R$9)/(Table!$P$12-Table!$P$13)</f>
        <v>199.58230893702893</v>
      </c>
    </row>
    <row r="677" spans="1:10" x14ac:dyDescent="0.2">
      <c r="A677" s="79">
        <v>325.71734619140625</v>
      </c>
      <c r="B677" s="72">
        <v>0.58138055402442046</v>
      </c>
      <c r="C677" s="72">
        <f>1-Table!B677</f>
        <v>0.41861944597557954</v>
      </c>
      <c r="D677" s="106">
        <f>(2*Table!$P$16*0.147)/Table!A677</f>
        <v>0.3353529629955489</v>
      </c>
      <c r="E677" s="41">
        <f>(Table!A677/Table!$P$16*(Table!K$618/Table!K$619)^0.5)*0.217</f>
        <v>1.2465932128141086</v>
      </c>
      <c r="F677" s="79">
        <f>Table!A677*Table!$P$9/Table!$P$16</f>
        <v>61.368177028074015</v>
      </c>
      <c r="G677" s="79">
        <f>Table!A677*Table!$Q$9/Table!$P$16</f>
        <v>21.040517838196806</v>
      </c>
      <c r="H677" s="79">
        <f>ABS(Table!A677*Table!$R$9/Table!$P$16)</f>
        <v>26.573200145126357</v>
      </c>
      <c r="I677" s="79">
        <f>$F677*(Table!$P$10/Table!$P$9)/(Table!$P$12-Table!$P$14)</f>
        <v>131.63487136009013</v>
      </c>
      <c r="J677" s="79">
        <f>$H677*(Table!$R$10/Table!$R$9)/(Table!$P$12-Table!$P$13)</f>
        <v>218.17077294849221</v>
      </c>
    </row>
    <row r="678" spans="1:10" x14ac:dyDescent="0.2">
      <c r="A678" s="79">
        <v>356.8931884765625</v>
      </c>
      <c r="B678" s="72">
        <v>0.58687418197922525</v>
      </c>
      <c r="C678" s="72">
        <f>1-Table!B678</f>
        <v>0.41312581802077475</v>
      </c>
      <c r="D678" s="106">
        <f>(2*Table!$P$16*0.147)/Table!A678</f>
        <v>0.3060587331761539</v>
      </c>
      <c r="E678" s="41">
        <f>(Table!A678/Table!$P$16*(Table!K$618/Table!K$619)^0.5)*0.217</f>
        <v>1.3659101415895287</v>
      </c>
      <c r="F678" s="79">
        <f>Table!A678*Table!$P$9/Table!$P$16</f>
        <v>67.241995634070207</v>
      </c>
      <c r="G678" s="79">
        <f>Table!A678*Table!$Q$9/Table!$P$16</f>
        <v>23.054398503109784</v>
      </c>
      <c r="H678" s="79">
        <f>ABS(Table!A678*Table!$R$9/Table!$P$16)</f>
        <v>29.116638210133559</v>
      </c>
      <c r="I678" s="79">
        <f>$F678*(Table!$P$10/Table!$P$9)/(Table!$P$12-Table!$P$14)</f>
        <v>144.23422486930548</v>
      </c>
      <c r="J678" s="79">
        <f>$H678*(Table!$R$10/Table!$R$9)/(Table!$P$12-Table!$P$13)</f>
        <v>239.05285886809156</v>
      </c>
    </row>
    <row r="679" spans="1:10" x14ac:dyDescent="0.2">
      <c r="A679" s="79">
        <v>391.62069702148437</v>
      </c>
      <c r="B679" s="72">
        <v>0.59222555737113491</v>
      </c>
      <c r="C679" s="72">
        <f>1-Table!B679</f>
        <v>0.40777444262886509</v>
      </c>
      <c r="D679" s="106">
        <f>(2*Table!$P$16*0.147)/Table!A679</f>
        <v>0.27891855046247122</v>
      </c>
      <c r="E679" s="41">
        <f>(Table!A679/Table!$P$16*(Table!K$618/Table!K$619)^0.5)*0.217</f>
        <v>1.4988200923681521</v>
      </c>
      <c r="F679" s="79">
        <f>Table!A679*Table!$P$9/Table!$P$16</f>
        <v>73.784981192095572</v>
      </c>
      <c r="G679" s="79">
        <f>Table!A679*Table!$Q$9/Table!$P$16</f>
        <v>25.297707837289909</v>
      </c>
      <c r="H679" s="79">
        <f>ABS(Table!A679*Table!$R$9/Table!$P$16)</f>
        <v>31.949834065055889</v>
      </c>
      <c r="I679" s="79">
        <f>$F679*(Table!$P$10/Table!$P$9)/(Table!$P$12-Table!$P$14)</f>
        <v>158.26894292598794</v>
      </c>
      <c r="J679" s="79">
        <f>$H679*(Table!$R$10/Table!$R$9)/(Table!$P$12-Table!$P$13)</f>
        <v>262.31390858009757</v>
      </c>
    </row>
    <row r="680" spans="1:10" x14ac:dyDescent="0.2">
      <c r="A680" s="79">
        <v>428.0755615234375</v>
      </c>
      <c r="B680" s="72">
        <v>0.59750969295745304</v>
      </c>
      <c r="C680" s="72">
        <f>1-Table!B680</f>
        <v>0.40249030704254696</v>
      </c>
      <c r="D680" s="106">
        <f>(2*Table!$P$16*0.147)/Table!A680</f>
        <v>0.25516587949007363</v>
      </c>
      <c r="E680" s="41">
        <f>(Table!A680/Table!$P$16*(Table!K$618/Table!K$619)^0.5)*0.217</f>
        <v>1.6383410211537119</v>
      </c>
      <c r="F680" s="79">
        <f>Table!A680*Table!$P$9/Table!$P$16</f>
        <v>80.653416675957232</v>
      </c>
      <c r="G680" s="79">
        <f>Table!A680*Table!$Q$9/Table!$P$16</f>
        <v>27.652600003185338</v>
      </c>
      <c r="H680" s="79">
        <f>ABS(Table!A680*Table!$R$9/Table!$P$16)</f>
        <v>34.923953871695225</v>
      </c>
      <c r="I680" s="79">
        <f>$F680*(Table!$P$10/Table!$P$9)/(Table!$P$12-Table!$P$14)</f>
        <v>173.00175177168006</v>
      </c>
      <c r="J680" s="79">
        <f>$H680*(Table!$R$10/Table!$R$9)/(Table!$P$12-Table!$P$13)</f>
        <v>286.73196938994431</v>
      </c>
    </row>
    <row r="681" spans="1:10" x14ac:dyDescent="0.2">
      <c r="A681" s="79">
        <v>467.8653564453125</v>
      </c>
      <c r="B681" s="72">
        <v>0.60263765258678892</v>
      </c>
      <c r="C681" s="72">
        <f>1-Table!B681</f>
        <v>0.39736234741321108</v>
      </c>
      <c r="D681" s="106">
        <f>(2*Table!$P$16*0.147)/Table!A681</f>
        <v>0.23346519600047086</v>
      </c>
      <c r="E681" s="41">
        <f>(Table!A681/Table!$P$16*(Table!K$618/Table!K$619)^0.5)*0.217</f>
        <v>1.7906254753556889</v>
      </c>
      <c r="F681" s="79">
        <f>Table!A681*Table!$P$9/Table!$P$16</f>
        <v>88.150184064088464</v>
      </c>
      <c r="G681" s="79">
        <f>Table!A681*Table!$Q$9/Table!$P$16</f>
        <v>30.222920250544618</v>
      </c>
      <c r="H681" s="79">
        <f>ABS(Table!A681*Table!$R$9/Table!$P$16)</f>
        <v>38.170149373887405</v>
      </c>
      <c r="I681" s="79">
        <f>$F681*(Table!$P$10/Table!$P$9)/(Table!$P$12-Table!$P$14)</f>
        <v>189.08233389980367</v>
      </c>
      <c r="J681" s="79">
        <f>$H681*(Table!$R$10/Table!$R$9)/(Table!$P$12-Table!$P$13)</f>
        <v>313.38382080367319</v>
      </c>
    </row>
    <row r="682" spans="1:10" x14ac:dyDescent="0.2">
      <c r="A682" s="79">
        <v>511.60244750976563</v>
      </c>
      <c r="B682" s="72">
        <v>0.60781802304102162</v>
      </c>
      <c r="C682" s="72">
        <f>1-Table!B682</f>
        <v>0.39218197695897838</v>
      </c>
      <c r="D682" s="106">
        <f>(2*Table!$P$16*0.147)/Table!A682</f>
        <v>0.21350616611788203</v>
      </c>
      <c r="E682" s="41">
        <f>(Table!A682/Table!$P$16*(Table!K$618/Table!K$619)^0.5)*0.217</f>
        <v>1.958017115704926</v>
      </c>
      <c r="F682" s="79">
        <f>Table!A682*Table!$P$9/Table!$P$16</f>
        <v>96.390658753327386</v>
      </c>
      <c r="G682" s="79">
        <f>Table!A682*Table!$Q$9/Table!$P$16</f>
        <v>33.048225858283679</v>
      </c>
      <c r="H682" s="79">
        <f>ABS(Table!A682*Table!$R$9/Table!$P$16)</f>
        <v>41.738379583949197</v>
      </c>
      <c r="I682" s="79">
        <f>$F682*(Table!$P$10/Table!$P$9)/(Table!$P$12-Table!$P$14)</f>
        <v>206.75816978405703</v>
      </c>
      <c r="J682" s="79">
        <f>$H682*(Table!$R$10/Table!$R$9)/(Table!$P$12-Table!$P$13)</f>
        <v>342.67963533620019</v>
      </c>
    </row>
    <row r="683" spans="1:10" x14ac:dyDescent="0.2">
      <c r="A683" s="79">
        <v>560.50360107421875</v>
      </c>
      <c r="B683" s="72">
        <v>0.61300182717780705</v>
      </c>
      <c r="C683" s="72">
        <f>1-Table!B683</f>
        <v>0.38699817282219295</v>
      </c>
      <c r="D683" s="106">
        <f>(2*Table!$P$16*0.147)/Table!A683</f>
        <v>0.19487881422169737</v>
      </c>
      <c r="E683" s="41">
        <f>(Table!A683/Table!$P$16*(Table!K$618/Table!K$619)^0.5)*0.217</f>
        <v>2.1451727794883491</v>
      </c>
      <c r="F683" s="79">
        <f>Table!A683*Table!$P$9/Table!$P$16</f>
        <v>105.60409084072037</v>
      </c>
      <c r="G683" s="79">
        <f>Table!A683*Table!$Q$9/Table!$P$16</f>
        <v>36.207116859675558</v>
      </c>
      <c r="H683" s="79">
        <f>ABS(Table!A683*Table!$R$9/Table!$P$16)</f>
        <v>45.727912705811704</v>
      </c>
      <c r="I683" s="79">
        <f>$F683*(Table!$P$10/Table!$P$9)/(Table!$P$12-Table!$P$14)</f>
        <v>226.52100137434661</v>
      </c>
      <c r="J683" s="79">
        <f>$H683*(Table!$R$10/Table!$R$9)/(Table!$P$12-Table!$P$13)</f>
        <v>375.43442287201714</v>
      </c>
    </row>
    <row r="684" spans="1:10" x14ac:dyDescent="0.2">
      <c r="A684" s="79">
        <v>612.85626220703125</v>
      </c>
      <c r="B684" s="72">
        <v>0.61817548119803578</v>
      </c>
      <c r="C684" s="72">
        <f>1-Table!B684</f>
        <v>0.38182451880196422</v>
      </c>
      <c r="D684" s="106">
        <f>(2*Table!$P$16*0.147)/Table!A684</f>
        <v>0.17823147755882041</v>
      </c>
      <c r="E684" s="41">
        <f>(Table!A684/Table!$P$16*(Table!K$618/Table!K$619)^0.5)*0.217</f>
        <v>2.3455381355371792</v>
      </c>
      <c r="F684" s="79">
        <f>Table!A684*Table!$P$9/Table!$P$16</f>
        <v>115.46781905125673</v>
      </c>
      <c r="G684" s="79">
        <f>Table!A684*Table!$Q$9/Table!$P$16</f>
        <v>39.588966531859448</v>
      </c>
      <c r="H684" s="79">
        <f>ABS(Table!A684*Table!$R$9/Table!$P$16)</f>
        <v>49.99903230898655</v>
      </c>
      <c r="I684" s="79">
        <f>$F684*(Table!$P$10/Table!$P$9)/(Table!$P$12-Table!$P$14)</f>
        <v>247.67871954366527</v>
      </c>
      <c r="J684" s="79">
        <f>$H684*(Table!$R$10/Table!$R$9)/(Table!$P$12-Table!$P$13)</f>
        <v>410.50108628067767</v>
      </c>
    </row>
    <row r="685" spans="1:10" x14ac:dyDescent="0.2">
      <c r="A685" s="79">
        <v>670.787109375</v>
      </c>
      <c r="B685" s="72">
        <v>0.62338015155956417</v>
      </c>
      <c r="C685" s="72">
        <f>1-Table!B685</f>
        <v>0.37661984844043583</v>
      </c>
      <c r="D685" s="106">
        <f>(2*Table!$P$16*0.147)/Table!A685</f>
        <v>0.16283896279120419</v>
      </c>
      <c r="E685" s="41">
        <f>(Table!A685/Table!$P$16*(Table!K$618/Table!K$619)^0.5)*0.217</f>
        <v>2.5672524585125474</v>
      </c>
      <c r="F685" s="79">
        <f>Table!A685*Table!$P$9/Table!$P$16</f>
        <v>126.38252938510877</v>
      </c>
      <c r="G685" s="79">
        <f>Table!A685*Table!$Q$9/Table!$P$16</f>
        <v>43.331152932037291</v>
      </c>
      <c r="H685" s="79">
        <f>ABS(Table!A685*Table!$R$9/Table!$P$16)</f>
        <v>54.725240521018755</v>
      </c>
      <c r="I685" s="79">
        <f>$F685*(Table!$P$10/Table!$P$9)/(Table!$P$12-Table!$P$14)</f>
        <v>271.09079662185496</v>
      </c>
      <c r="J685" s="79">
        <f>$H685*(Table!$R$10/Table!$R$9)/(Table!$P$12-Table!$P$13)</f>
        <v>449.30410936797</v>
      </c>
    </row>
    <row r="686" spans="1:10" x14ac:dyDescent="0.2">
      <c r="A686" s="79">
        <v>733.86871337890625</v>
      </c>
      <c r="B686" s="72">
        <v>0.62872997990768631</v>
      </c>
      <c r="C686" s="72">
        <f>1-Table!B686</f>
        <v>0.37127002009231369</v>
      </c>
      <c r="D686" s="106">
        <f>(2*Table!$P$16*0.147)/Table!A686</f>
        <v>0.14884171399188398</v>
      </c>
      <c r="E686" s="41">
        <f>(Table!A686/Table!$P$16*(Table!K$618/Table!K$619)^0.5)*0.217</f>
        <v>2.8086798811665625</v>
      </c>
      <c r="F686" s="79">
        <f>Table!A686*Table!$P$9/Table!$P$16</f>
        <v>138.26769020626961</v>
      </c>
      <c r="G686" s="79">
        <f>Table!A686*Table!$Q$9/Table!$P$16</f>
        <v>47.406065213578145</v>
      </c>
      <c r="H686" s="79">
        <f>ABS(Table!A686*Table!$R$9/Table!$P$16)</f>
        <v>59.871666120613156</v>
      </c>
      <c r="I686" s="79">
        <f>$F686*(Table!$P$10/Table!$P$9)/(Table!$P$12-Table!$P$14)</f>
        <v>296.58449207694042</v>
      </c>
      <c r="J686" s="79">
        <f>$H686*(Table!$R$10/Table!$R$9)/(Table!$P$12-Table!$P$13)</f>
        <v>491.55719310848229</v>
      </c>
    </row>
    <row r="687" spans="1:10" x14ac:dyDescent="0.2">
      <c r="A687" s="79">
        <v>803.683837890625</v>
      </c>
      <c r="B687" s="72">
        <v>0.63434839015042077</v>
      </c>
      <c r="C687" s="72">
        <f>1-Table!B687</f>
        <v>0.36565160984957923</v>
      </c>
      <c r="D687" s="106">
        <f>(2*Table!$P$16*0.147)/Table!A687</f>
        <v>0.13591199921479624</v>
      </c>
      <c r="E687" s="41">
        <f>(Table!A687/Table!$P$16*(Table!K$618/Table!K$619)^0.5)*0.217</f>
        <v>3.0758779944562891</v>
      </c>
      <c r="F687" s="79">
        <f>Table!A687*Table!$P$9/Table!$P$16</f>
        <v>151.42150890941738</v>
      </c>
      <c r="G687" s="79">
        <f>Table!A687*Table!$Q$9/Table!$P$16</f>
        <v>51.91594591180025</v>
      </c>
      <c r="H687" s="79">
        <f>ABS(Table!A687*Table!$R$9/Table!$P$16)</f>
        <v>65.567436697463592</v>
      </c>
      <c r="I687" s="79">
        <f>$F687*(Table!$P$10/Table!$P$9)/(Table!$P$12-Table!$P$14)</f>
        <v>324.79946141016177</v>
      </c>
      <c r="J687" s="79">
        <f>$H687*(Table!$R$10/Table!$R$9)/(Table!$P$12-Table!$P$13)</f>
        <v>538.32049833713938</v>
      </c>
    </row>
    <row r="688" spans="1:10" x14ac:dyDescent="0.2">
      <c r="A688" s="79">
        <v>878.5648193359375</v>
      </c>
      <c r="B688" s="72">
        <v>0.64010697765340885</v>
      </c>
      <c r="C688" s="72">
        <f>1-Table!B688</f>
        <v>0.35989302234659115</v>
      </c>
      <c r="D688" s="106">
        <f>(2*Table!$P$16*0.147)/Table!A688</f>
        <v>0.12432808000085488</v>
      </c>
      <c r="E688" s="41">
        <f>(Table!A688/Table!$P$16*(Table!K$618/Table!K$619)^0.5)*0.217</f>
        <v>3.3624642764890904</v>
      </c>
      <c r="F688" s="79">
        <f>Table!A688*Table!$P$9/Table!$P$16</f>
        <v>165.52978216874652</v>
      </c>
      <c r="G688" s="79">
        <f>Table!A688*Table!$Q$9/Table!$P$16</f>
        <v>56.753068172141667</v>
      </c>
      <c r="H688" s="79">
        <f>ABS(Table!A688*Table!$R$9/Table!$P$16)</f>
        <v>71.676498220519449</v>
      </c>
      <c r="I688" s="79">
        <f>$F688*(Table!$P$10/Table!$P$9)/(Table!$P$12-Table!$P$14)</f>
        <v>355.06173781369915</v>
      </c>
      <c r="J688" s="79">
        <f>$H688*(Table!$R$10/Table!$R$9)/(Table!$P$12-Table!$P$13)</f>
        <v>588.47699688439593</v>
      </c>
    </row>
    <row r="689" spans="1:10" x14ac:dyDescent="0.2">
      <c r="A689" s="79">
        <v>961.98388671875</v>
      </c>
      <c r="B689" s="72">
        <v>0.64692649759961363</v>
      </c>
      <c r="C689" s="72">
        <f>1-Table!B689</f>
        <v>0.35307350240038637</v>
      </c>
      <c r="D689" s="106">
        <f>(2*Table!$P$16*0.147)/Table!A689</f>
        <v>0.11354688852108612</v>
      </c>
      <c r="E689" s="41">
        <f>(Table!A689/Table!$P$16*(Table!K$618/Table!K$619)^0.5)*0.217</f>
        <v>3.6817277251037912</v>
      </c>
      <c r="F689" s="79">
        <f>Table!A689*Table!$P$9/Table!$P$16</f>
        <v>181.24671021855616</v>
      </c>
      <c r="G689" s="79">
        <f>Table!A689*Table!$Q$9/Table!$P$16</f>
        <v>62.141729217790683</v>
      </c>
      <c r="H689" s="79">
        <f>ABS(Table!A689*Table!$R$9/Table!$P$16)</f>
        <v>78.482127700813137</v>
      </c>
      <c r="I689" s="79">
        <f>$F689*(Table!$P$10/Table!$P$9)/(Table!$P$12-Table!$P$14)</f>
        <v>388.77458219338524</v>
      </c>
      <c r="J689" s="79">
        <f>$H689*(Table!$R$10/Table!$R$9)/(Table!$P$12-Table!$P$13)</f>
        <v>644.35244417744764</v>
      </c>
    </row>
    <row r="690" spans="1:10" x14ac:dyDescent="0.2">
      <c r="A690" s="79">
        <v>1047.2935791015625</v>
      </c>
      <c r="B690" s="72">
        <v>0.65437343813356974</v>
      </c>
      <c r="C690" s="72">
        <f>1-Table!B690</f>
        <v>0.34562656186643026</v>
      </c>
      <c r="D690" s="106">
        <f>(2*Table!$P$16*0.147)/Table!A690</f>
        <v>0.10429766717183542</v>
      </c>
      <c r="E690" s="41">
        <f>(Table!A690/Table!$P$16*(Table!K$618/Table!K$619)^0.5)*0.217</f>
        <v>4.0082270189092233</v>
      </c>
      <c r="F690" s="79">
        <f>Table!A690*Table!$P$9/Table!$P$16</f>
        <v>197.31984960021646</v>
      </c>
      <c r="G690" s="79">
        <f>Table!A690*Table!$Q$9/Table!$P$16</f>
        <v>67.652519862931356</v>
      </c>
      <c r="H690" s="79">
        <f>ABS(Table!A690*Table!$R$9/Table!$P$16)</f>
        <v>85.442001212356089</v>
      </c>
      <c r="I690" s="79">
        <f>$F690*(Table!$P$10/Table!$P$9)/(Table!$P$12-Table!$P$14)</f>
        <v>423.25150064396502</v>
      </c>
      <c r="J690" s="79">
        <f>$H690*(Table!$R$10/Table!$R$9)/(Table!$P$12-Table!$P$13)</f>
        <v>701.4942628272255</v>
      </c>
    </row>
    <row r="691" spans="1:10" x14ac:dyDescent="0.2">
      <c r="A691" s="79">
        <v>1148.138427734375</v>
      </c>
      <c r="B691" s="72">
        <v>0.66436386958520399</v>
      </c>
      <c r="C691" s="72">
        <f>1-Table!B691</f>
        <v>0.33563613041479601</v>
      </c>
      <c r="D691" s="106">
        <f>(2*Table!$P$16*0.147)/Table!A691</f>
        <v>9.5136853279860586E-2</v>
      </c>
      <c r="E691" s="41">
        <f>(Table!A691/Table!$P$16*(Table!K$618/Table!K$619)^0.5)*0.217</f>
        <v>4.3941828340442752</v>
      </c>
      <c r="F691" s="79">
        <f>Table!A691*Table!$P$9/Table!$P$16</f>
        <v>216.3199568884265</v>
      </c>
      <c r="G691" s="79">
        <f>Table!A691*Table!$Q$9/Table!$P$16</f>
        <v>74.16684236174622</v>
      </c>
      <c r="H691" s="79">
        <f>ABS(Table!A691*Table!$R$9/Table!$P$16)</f>
        <v>93.66928900546597</v>
      </c>
      <c r="I691" s="79">
        <f>$F691*(Table!$P$10/Table!$P$9)/(Table!$P$12-Table!$P$14)</f>
        <v>464.00677153244641</v>
      </c>
      <c r="J691" s="79">
        <f>$H691*(Table!$R$10/Table!$R$9)/(Table!$P$12-Table!$P$13)</f>
        <v>769.04178165407188</v>
      </c>
    </row>
    <row r="692" spans="1:10" x14ac:dyDescent="0.2">
      <c r="A692" s="79">
        <v>1257.3497314453125</v>
      </c>
      <c r="B692" s="72">
        <v>0.67757698190998428</v>
      </c>
      <c r="C692" s="72">
        <f>1-Table!B692</f>
        <v>0.32242301809001572</v>
      </c>
      <c r="D692" s="106">
        <f>(2*Table!$P$16*0.147)/Table!A692</f>
        <v>8.6873424642780819E-2</v>
      </c>
      <c r="E692" s="41">
        <f>(Table!A692/Table!$P$16*(Table!K$618/Table!K$619)^0.5)*0.217</f>
        <v>4.812158946033815</v>
      </c>
      <c r="F692" s="79">
        <f>Table!A692*Table!$P$9/Table!$P$16</f>
        <v>236.89638211713111</v>
      </c>
      <c r="G692" s="79">
        <f>Table!A692*Table!$Q$9/Table!$P$16</f>
        <v>81.221616725873531</v>
      </c>
      <c r="H692" s="79">
        <f>ABS(Table!A692*Table!$R$9/Table!$P$16)</f>
        <v>102.57914248903057</v>
      </c>
      <c r="I692" s="79">
        <f>$F692*(Table!$P$10/Table!$P$9)/(Table!$P$12-Table!$P$14)</f>
        <v>508.14324778449412</v>
      </c>
      <c r="J692" s="79">
        <f>$H692*(Table!$R$10/Table!$R$9)/(Table!$P$12-Table!$P$13)</f>
        <v>842.1932880872788</v>
      </c>
    </row>
    <row r="693" spans="1:10" x14ac:dyDescent="0.2">
      <c r="A693" s="79">
        <v>1377.5286865234375</v>
      </c>
      <c r="B693" s="72">
        <v>0.69469483275430211</v>
      </c>
      <c r="C693" s="72">
        <f>1-Table!B693</f>
        <v>0.30530516724569789</v>
      </c>
      <c r="D693" s="106">
        <f>(2*Table!$P$16*0.147)/Table!A693</f>
        <v>7.9294375654714602E-2</v>
      </c>
      <c r="E693" s="41">
        <f>(Table!A693/Table!$P$16*(Table!K$618/Table!K$619)^0.5)*0.217</f>
        <v>5.2721107154905296</v>
      </c>
      <c r="F693" s="79">
        <f>Table!A693*Table!$P$9/Table!$P$16</f>
        <v>259.53921485699186</v>
      </c>
      <c r="G693" s="79">
        <f>Table!A693*Table!$Q$9/Table!$P$16</f>
        <v>88.984873665254355</v>
      </c>
      <c r="H693" s="79">
        <f>ABS(Table!A693*Table!$R$9/Table!$P$16)</f>
        <v>112.38377667221128</v>
      </c>
      <c r="I693" s="79">
        <f>$F693*(Table!$P$10/Table!$P$9)/(Table!$P$12-Table!$P$14)</f>
        <v>556.7121725804202</v>
      </c>
      <c r="J693" s="79">
        <f>$H693*(Table!$R$10/Table!$R$9)/(Table!$P$12-Table!$P$13)</f>
        <v>922.69110568317944</v>
      </c>
    </row>
    <row r="694" spans="1:10" x14ac:dyDescent="0.2">
      <c r="A694" s="79">
        <v>1507.552978515625</v>
      </c>
      <c r="B694" s="72">
        <v>0.71414253154252783</v>
      </c>
      <c r="C694" s="72">
        <f>1-Table!B694</f>
        <v>0.28585746845747217</v>
      </c>
      <c r="D694" s="106">
        <f>(2*Table!$P$16*0.147)/Table!A694</f>
        <v>7.2455348966830979E-2</v>
      </c>
      <c r="E694" s="41">
        <f>(Table!A694/Table!$P$16*(Table!K$618/Table!K$619)^0.5)*0.217</f>
        <v>5.7697427937132559</v>
      </c>
      <c r="F694" s="79">
        <f>Table!A694*Table!$P$9/Table!$P$16</f>
        <v>284.0370006280865</v>
      </c>
      <c r="G694" s="79">
        <f>Table!A694*Table!$Q$9/Table!$P$16</f>
        <v>97.384114501058235</v>
      </c>
      <c r="H694" s="79">
        <f>ABS(Table!A694*Table!$R$9/Table!$P$16)</f>
        <v>122.99162907932975</v>
      </c>
      <c r="I694" s="79">
        <f>$F694*(Table!$P$10/Table!$P$9)/(Table!$P$12-Table!$P$14)</f>
        <v>609.25997560722124</v>
      </c>
      <c r="J694" s="79">
        <f>$H694*(Table!$R$10/Table!$R$9)/(Table!$P$12-Table!$P$13)</f>
        <v>1009.7834899780765</v>
      </c>
    </row>
    <row r="695" spans="1:10" x14ac:dyDescent="0.2">
      <c r="A695" s="79">
        <v>1647.216796875</v>
      </c>
      <c r="B695" s="72">
        <v>0.73426089267900307</v>
      </c>
      <c r="C695" s="72">
        <f>1-Table!B695</f>
        <v>0.26573910732099693</v>
      </c>
      <c r="D695" s="106">
        <f>(2*Table!$P$16*0.147)/Table!A695</f>
        <v>6.6312022407469445E-2</v>
      </c>
      <c r="E695" s="41">
        <f>(Table!A695/Table!$P$16*(Table!K$618/Table!K$619)^0.5)*0.217</f>
        <v>6.3042674976576025</v>
      </c>
      <c r="F695" s="79">
        <f>Table!A695*Table!$P$9/Table!$P$16</f>
        <v>310.35096280945049</v>
      </c>
      <c r="G695" s="79">
        <f>Table!A695*Table!$Q$9/Table!$P$16</f>
        <v>106.40604439181161</v>
      </c>
      <c r="H695" s="79">
        <f>ABS(Table!A695*Table!$R$9/Table!$P$16)</f>
        <v>134.38590894097186</v>
      </c>
      <c r="I695" s="79">
        <f>$F695*(Table!$P$10/Table!$P$9)/(Table!$P$12-Table!$P$14)</f>
        <v>665.70348092975235</v>
      </c>
      <c r="J695" s="79">
        <f>$H695*(Table!$R$10/Table!$R$9)/(Table!$P$12-Table!$P$13)</f>
        <v>1103.3325857222646</v>
      </c>
    </row>
    <row r="696" spans="1:10" x14ac:dyDescent="0.2">
      <c r="A696" s="79">
        <v>1807.3441162109375</v>
      </c>
      <c r="B696" s="72">
        <v>0.75521835527268411</v>
      </c>
      <c r="C696" s="72">
        <f>1-Table!B696</f>
        <v>0.24478164472731589</v>
      </c>
      <c r="D696" s="106">
        <f>(2*Table!$P$16*0.147)/Table!A696</f>
        <v>6.0436900845055583E-2</v>
      </c>
      <c r="E696" s="41">
        <f>(Table!A696/Table!$P$16*(Table!K$618/Table!K$619)^0.5)*0.217</f>
        <v>6.9171106016690009</v>
      </c>
      <c r="F696" s="79">
        <f>Table!A696*Table!$P$9/Table!$P$16</f>
        <v>340.52043887494727</v>
      </c>
      <c r="G696" s="79">
        <f>Table!A696*Table!$Q$9/Table!$P$16</f>
        <v>116.74986475712477</v>
      </c>
      <c r="H696" s="79">
        <f>ABS(Table!A696*Table!$R$9/Table!$P$16)</f>
        <v>147.44967528676526</v>
      </c>
      <c r="I696" s="79">
        <f>$F696*(Table!$P$10/Table!$P$9)/(Table!$P$12-Table!$P$14)</f>
        <v>730.41707180383389</v>
      </c>
      <c r="J696" s="79">
        <f>$H696*(Table!$R$10/Table!$R$9)/(Table!$P$12-Table!$P$13)</f>
        <v>1210.5884670506175</v>
      </c>
    </row>
    <row r="697" spans="1:10" x14ac:dyDescent="0.2">
      <c r="A697" s="79">
        <v>1978.230712890625</v>
      </c>
      <c r="B697" s="72">
        <v>0.77460296486060187</v>
      </c>
      <c r="C697" s="72">
        <f>1-Table!B697</f>
        <v>0.22539703513939813</v>
      </c>
      <c r="D697" s="106">
        <f>(2*Table!$P$16*0.147)/Table!A697</f>
        <v>5.5216146646882187E-2</v>
      </c>
      <c r="E697" s="41">
        <f>(Table!A697/Table!$P$16*(Table!K$618/Table!K$619)^0.5)*0.217</f>
        <v>7.5711318691044074</v>
      </c>
      <c r="F697" s="79">
        <f>Table!A697*Table!$P$9/Table!$P$16</f>
        <v>372.71706284781209</v>
      </c>
      <c r="G697" s="79">
        <f>Table!A697*Table!$Q$9/Table!$P$16</f>
        <v>127.788707262107</v>
      </c>
      <c r="H697" s="79">
        <f>ABS(Table!A697*Table!$R$9/Table!$P$16)</f>
        <v>161.39122242506323</v>
      </c>
      <c r="I697" s="79">
        <f>$F697*(Table!$P$10/Table!$P$9)/(Table!$P$12-Table!$P$14)</f>
        <v>799.47889928745633</v>
      </c>
      <c r="J697" s="79">
        <f>$H697*(Table!$R$10/Table!$R$9)/(Table!$P$12-Table!$P$13)</f>
        <v>1325.0510872336879</v>
      </c>
    </row>
    <row r="698" spans="1:10" x14ac:dyDescent="0.2">
      <c r="A698" s="79">
        <v>2155.401611328125</v>
      </c>
      <c r="B698" s="72">
        <v>0.79243139932944073</v>
      </c>
      <c r="C698" s="72">
        <f>1-Table!B698</f>
        <v>0.20756860067055927</v>
      </c>
      <c r="D698" s="106">
        <f>(2*Table!$P$16*0.147)/Table!A698</f>
        <v>5.0677459165964459E-2</v>
      </c>
      <c r="E698" s="41">
        <f>(Table!A698/Table!$P$16*(Table!K$618/Table!K$619)^0.5)*0.217</f>
        <v>8.249204566438058</v>
      </c>
      <c r="F698" s="79">
        <f>Table!A698*Table!$P$9/Table!$P$16</f>
        <v>406.09770771265806</v>
      </c>
      <c r="G698" s="79">
        <f>Table!A698*Table!$Q$9/Table!$P$16</f>
        <v>139.23349978719705</v>
      </c>
      <c r="H698" s="79">
        <f>ABS(Table!A698*Table!$R$9/Table!$P$16)</f>
        <v>175.84546564889482</v>
      </c>
      <c r="I698" s="79">
        <f>$F698*(Table!$P$10/Table!$P$9)/(Table!$P$12-Table!$P$14)</f>
        <v>871.0804541241057</v>
      </c>
      <c r="J698" s="79">
        <f>$H698*(Table!$R$10/Table!$R$9)/(Table!$P$12-Table!$P$13)</f>
        <v>1443.7230348841936</v>
      </c>
    </row>
    <row r="699" spans="1:10" x14ac:dyDescent="0.2">
      <c r="A699" s="79">
        <v>2365.459716796875</v>
      </c>
      <c r="B699" s="72">
        <v>0.81040344474108583</v>
      </c>
      <c r="C699" s="72">
        <f>1-Table!B699</f>
        <v>0.18959655525891417</v>
      </c>
      <c r="D699" s="106">
        <f>(2*Table!$P$16*0.147)/Table!A699</f>
        <v>4.6177187617570739E-2</v>
      </c>
      <c r="E699" s="41">
        <f>(Table!A699/Table!$P$16*(Table!K$618/Table!K$619)^0.5)*0.217</f>
        <v>9.0531439686093336</v>
      </c>
      <c r="F699" s="79">
        <f>Table!A699*Table!$P$9/Table!$P$16</f>
        <v>445.67460821648575</v>
      </c>
      <c r="G699" s="79">
        <f>Table!A699*Table!$Q$9/Table!$P$16</f>
        <v>152.80272281708085</v>
      </c>
      <c r="H699" s="79">
        <f>ABS(Table!A699*Table!$R$9/Table!$P$16)</f>
        <v>192.98276626857682</v>
      </c>
      <c r="I699" s="79">
        <f>$F699*(Table!$P$10/Table!$P$9)/(Table!$P$12-Table!$P$14)</f>
        <v>955.97299059735258</v>
      </c>
      <c r="J699" s="79">
        <f>$H699*(Table!$R$10/Table!$R$9)/(Table!$P$12-Table!$P$13)</f>
        <v>1584.4233683791197</v>
      </c>
    </row>
    <row r="700" spans="1:10" x14ac:dyDescent="0.2">
      <c r="A700" s="79">
        <v>2588.0927734375</v>
      </c>
      <c r="B700" s="72">
        <v>0.82628766022962141</v>
      </c>
      <c r="C700" s="72">
        <f>1-Table!B700</f>
        <v>0.17371233977037859</v>
      </c>
      <c r="D700" s="106">
        <f>(2*Table!$P$16*0.147)/Table!A700</f>
        <v>4.2204931084930002E-2</v>
      </c>
      <c r="E700" s="41">
        <f>(Table!A700/Table!$P$16*(Table!K$618/Table!K$619)^0.5)*0.217</f>
        <v>9.9052105244788251</v>
      </c>
      <c r="F700" s="79">
        <f>Table!A700*Table!$P$9/Table!$P$16</f>
        <v>487.62074646174324</v>
      </c>
      <c r="G700" s="79">
        <f>Table!A700*Table!$Q$9/Table!$P$16</f>
        <v>167.18425592974054</v>
      </c>
      <c r="H700" s="79">
        <f>ABS(Table!A700*Table!$R$9/Table!$P$16)</f>
        <v>211.1459769241003</v>
      </c>
      <c r="I700" s="79">
        <f>$F700*(Table!$P$10/Table!$P$9)/(Table!$P$12-Table!$P$14)</f>
        <v>1045.9475471079866</v>
      </c>
      <c r="J700" s="79">
        <f>$H700*(Table!$R$10/Table!$R$9)/(Table!$P$12-Table!$P$13)</f>
        <v>1733.5466085722517</v>
      </c>
    </row>
    <row r="701" spans="1:10" x14ac:dyDescent="0.2">
      <c r="A701" s="79">
        <v>2827.990234375</v>
      </c>
      <c r="B701" s="72">
        <v>0.84100698947897856</v>
      </c>
      <c r="C701" s="72">
        <f>1-Table!B701</f>
        <v>0.15899301052102144</v>
      </c>
      <c r="D701" s="106">
        <f>(2*Table!$P$16*0.147)/Table!A701</f>
        <v>3.8624700968415998E-2</v>
      </c>
      <c r="E701" s="41">
        <f>(Table!A701/Table!$P$16*(Table!K$618/Table!K$619)^0.5)*0.217</f>
        <v>10.823351821136349</v>
      </c>
      <c r="F701" s="79">
        <f>Table!A701*Table!$P$9/Table!$P$16</f>
        <v>532.81965902670868</v>
      </c>
      <c r="G701" s="79">
        <f>Table!A701*Table!$Q$9/Table!$P$16</f>
        <v>182.68102595201441</v>
      </c>
      <c r="H701" s="79">
        <f>ABS(Table!A701*Table!$R$9/Table!$P$16)</f>
        <v>230.71768017644618</v>
      </c>
      <c r="I701" s="79">
        <f>$F701*(Table!$P$10/Table!$P$9)/(Table!$P$12-Table!$P$14)</f>
        <v>1142.8993115116018</v>
      </c>
      <c r="J701" s="79">
        <f>$H701*(Table!$R$10/Table!$R$9)/(Table!$P$12-Table!$P$13)</f>
        <v>1894.2338273928253</v>
      </c>
    </row>
    <row r="702" spans="1:10" x14ac:dyDescent="0.2">
      <c r="A702" s="79">
        <v>3095.387939453125</v>
      </c>
      <c r="B702" s="72">
        <v>0.85536008441123701</v>
      </c>
      <c r="C702" s="72">
        <f>1-Table!B702</f>
        <v>0.14463991558876299</v>
      </c>
      <c r="D702" s="106">
        <f>(2*Table!$P$16*0.147)/Table!A702</f>
        <v>3.5288073508367164E-2</v>
      </c>
      <c r="E702" s="41">
        <f>(Table!A702/Table!$P$16*(Table!K$618/Table!K$619)^0.5)*0.217</f>
        <v>11.84674270949443</v>
      </c>
      <c r="F702" s="79">
        <f>Table!A702*Table!$P$9/Table!$P$16</f>
        <v>583.19987332604796</v>
      </c>
      <c r="G702" s="79">
        <f>Table!A702*Table!$Q$9/Table!$P$16</f>
        <v>199.95424228321642</v>
      </c>
      <c r="H702" s="79">
        <f>ABS(Table!A702*Table!$R$9/Table!$P$16)</f>
        <v>252.53295289211206</v>
      </c>
      <c r="I702" s="79">
        <f>$F702*(Table!$P$10/Table!$P$9)/(Table!$P$12-Table!$P$14)</f>
        <v>1250.9649792493524</v>
      </c>
      <c r="J702" s="79">
        <f>$H702*(Table!$R$10/Table!$R$9)/(Table!$P$12-Table!$P$13)</f>
        <v>2073.3411567496878</v>
      </c>
    </row>
    <row r="703" spans="1:10" x14ac:dyDescent="0.2">
      <c r="A703" s="79">
        <v>3387.201904296875</v>
      </c>
      <c r="B703" s="72">
        <v>0.86784835012243144</v>
      </c>
      <c r="C703" s="72">
        <f>1-Table!B703</f>
        <v>0.13215164987756856</v>
      </c>
      <c r="D703" s="106">
        <f>(2*Table!$P$16*0.147)/Table!A703</f>
        <v>3.2247938041653108E-2</v>
      </c>
      <c r="E703" s="41">
        <f>(Table!A703/Table!$P$16*(Table!K$618/Table!K$619)^0.5)*0.217</f>
        <v>12.963580090838018</v>
      </c>
      <c r="F703" s="79">
        <f>Table!A703*Table!$P$9/Table!$P$16</f>
        <v>638.1803380240251</v>
      </c>
      <c r="G703" s="79">
        <f>Table!A703*Table!$Q$9/Table!$P$16</f>
        <v>218.80468732252288</v>
      </c>
      <c r="H703" s="79">
        <f>ABS(Table!A703*Table!$R$9/Table!$P$16)</f>
        <v>276.34019246227291</v>
      </c>
      <c r="I703" s="79">
        <f>$F703*(Table!$P$10/Table!$P$9)/(Table!$P$12-Table!$P$14)</f>
        <v>1368.8981939597281</v>
      </c>
      <c r="J703" s="79">
        <f>$H703*(Table!$R$10/Table!$R$9)/(Table!$P$12-Table!$P$13)</f>
        <v>2268.8028937789231</v>
      </c>
    </row>
    <row r="704" spans="1:10" x14ac:dyDescent="0.2">
      <c r="A704" s="79">
        <v>3705.329345703125</v>
      </c>
      <c r="B704" s="72">
        <v>0.87937239249351296</v>
      </c>
      <c r="C704" s="72">
        <f>1-Table!B704</f>
        <v>0.12062760750648704</v>
      </c>
      <c r="D704" s="106">
        <f>(2*Table!$P$16*0.147)/Table!A704</f>
        <v>2.9479235704379055E-2</v>
      </c>
      <c r="E704" s="41">
        <f>(Table!A704/Table!$P$16*(Table!K$618/Table!K$619)^0.5)*0.217</f>
        <v>14.18112503864041</v>
      </c>
      <c r="F704" s="79">
        <f>Table!A704*Table!$P$9/Table!$P$16</f>
        <v>698.11850640832245</v>
      </c>
      <c r="G704" s="79">
        <f>Table!A704*Table!$Q$9/Table!$P$16</f>
        <v>239.35491648285341</v>
      </c>
      <c r="H704" s="79">
        <f>ABS(Table!A704*Table!$R$9/Table!$P$16)</f>
        <v>302.29418070082835</v>
      </c>
      <c r="I704" s="79">
        <f>$F704*(Table!$P$10/Table!$P$9)/(Table!$P$12-Table!$P$14)</f>
        <v>1497.4656937115456</v>
      </c>
      <c r="J704" s="79">
        <f>$H704*(Table!$R$10/Table!$R$9)/(Table!$P$12-Table!$P$13)</f>
        <v>2481.8898251299529</v>
      </c>
    </row>
    <row r="705" spans="1:10" x14ac:dyDescent="0.2">
      <c r="A705" s="79">
        <v>4058.8623046875</v>
      </c>
      <c r="B705" s="72">
        <v>0.89077765208793802</v>
      </c>
      <c r="C705" s="72">
        <f>1-Table!B705</f>
        <v>0.10922234791206198</v>
      </c>
      <c r="D705" s="106">
        <f>(2*Table!$P$16*0.147)/Table!A705</f>
        <v>2.6911550317483584E-2</v>
      </c>
      <c r="E705" s="41">
        <f>(Table!A705/Table!$P$16*(Table!K$618/Table!K$619)^0.5)*0.217</f>
        <v>15.534174829599433</v>
      </c>
      <c r="F705" s="79">
        <f>Table!A705*Table!$P$9/Table!$P$16</f>
        <v>764.72740355763972</v>
      </c>
      <c r="G705" s="79">
        <f>Table!A705*Table!$Q$9/Table!$P$16</f>
        <v>262.19225264833364</v>
      </c>
      <c r="H705" s="79">
        <f>ABS(Table!A705*Table!$R$9/Table!$P$16)</f>
        <v>331.13667922551519</v>
      </c>
      <c r="I705" s="79">
        <f>$F705*(Table!$P$10/Table!$P$9)/(Table!$P$12-Table!$P$14)</f>
        <v>1640.3419209730584</v>
      </c>
      <c r="J705" s="79">
        <f>$H705*(Table!$R$10/Table!$R$9)/(Table!$P$12-Table!$P$13)</f>
        <v>2718.6919476643275</v>
      </c>
    </row>
    <row r="706" spans="1:10" x14ac:dyDescent="0.2">
      <c r="A706" s="79">
        <v>4434.1650390625</v>
      </c>
      <c r="B706" s="72">
        <v>0.90039430266741283</v>
      </c>
      <c r="C706" s="72">
        <f>1-Table!B706</f>
        <v>9.9605697332587173E-2</v>
      </c>
      <c r="D706" s="106">
        <f>(2*Table!$P$16*0.147)/Table!A706</f>
        <v>2.4633787011100791E-2</v>
      </c>
      <c r="E706" s="41">
        <f>(Table!A706/Table!$P$16*(Table!K$618/Table!K$619)^0.5)*0.217</f>
        <v>16.970542425286283</v>
      </c>
      <c r="F706" s="79">
        <f>Table!A706*Table!$P$9/Table!$P$16</f>
        <v>835.43792883838671</v>
      </c>
      <c r="G706" s="79">
        <f>Table!A706*Table!$Q$9/Table!$P$16</f>
        <v>286.4358613160183</v>
      </c>
      <c r="H706" s="79">
        <f>ABS(Table!A706*Table!$R$9/Table!$P$16)</f>
        <v>361.75523482954947</v>
      </c>
      <c r="I706" s="79">
        <f>$F706*(Table!$P$10/Table!$P$9)/(Table!$P$12-Table!$P$14)</f>
        <v>1792.016149374489</v>
      </c>
      <c r="J706" s="79">
        <f>$H706*(Table!$R$10/Table!$R$9)/(Table!$P$12-Table!$P$13)</f>
        <v>2970.0758196186321</v>
      </c>
    </row>
    <row r="707" spans="1:10" x14ac:dyDescent="0.2">
      <c r="A707" s="79">
        <v>4844.50341796875</v>
      </c>
      <c r="B707" s="72">
        <v>0.90975965296336436</v>
      </c>
      <c r="C707" s="72">
        <f>1-Table!B707</f>
        <v>9.0240347036635638E-2</v>
      </c>
      <c r="D707" s="106">
        <f>(2*Table!$P$16*0.147)/Table!A707</f>
        <v>2.2547259795336085E-2</v>
      </c>
      <c r="E707" s="41">
        <f>(Table!A707/Table!$P$16*(Table!K$618/Table!K$619)^0.5)*0.217</f>
        <v>18.540999277163863</v>
      </c>
      <c r="F707" s="79">
        <f>Table!A707*Table!$P$9/Table!$P$16</f>
        <v>912.74949536249119</v>
      </c>
      <c r="G707" s="79">
        <f>Table!A707*Table!$Q$9/Table!$P$16</f>
        <v>312.94268412428266</v>
      </c>
      <c r="H707" s="79">
        <f>ABS(Table!A707*Table!$R$9/Table!$P$16)</f>
        <v>395.23212513767203</v>
      </c>
      <c r="I707" s="79">
        <f>$F707*(Table!$P$10/Table!$P$9)/(Table!$P$12-Table!$P$14)</f>
        <v>1957.8496254021691</v>
      </c>
      <c r="J707" s="79">
        <f>$H707*(Table!$R$10/Table!$R$9)/(Table!$P$12-Table!$P$13)</f>
        <v>3244.9271357772736</v>
      </c>
    </row>
    <row r="708" spans="1:10" x14ac:dyDescent="0.2">
      <c r="A708" s="79">
        <v>5303.28662109375</v>
      </c>
      <c r="B708" s="72">
        <v>0.91849652615385602</v>
      </c>
      <c r="C708" s="72">
        <f>1-Table!B708</f>
        <v>8.1503473846143981E-2</v>
      </c>
      <c r="D708" s="106">
        <f>(2*Table!$P$16*0.147)/Table!A708</f>
        <v>2.0596713877366748E-2</v>
      </c>
      <c r="E708" s="41">
        <f>(Table!A708/Table!$P$16*(Table!K$618/Table!K$619)^0.5)*0.217</f>
        <v>20.296865318245562</v>
      </c>
      <c r="F708" s="79">
        <f>Table!A708*Table!$P$9/Table!$P$16</f>
        <v>999.18851728162736</v>
      </c>
      <c r="G708" s="79">
        <f>Table!A708*Table!$Q$9/Table!$P$16</f>
        <v>342.57892021084365</v>
      </c>
      <c r="H708" s="79">
        <f>ABS(Table!A708*Table!$R$9/Table!$P$16)</f>
        <v>432.66131956779793</v>
      </c>
      <c r="I708" s="79">
        <f>$F708*(Table!$P$10/Table!$P$9)/(Table!$P$12-Table!$P$14)</f>
        <v>2143.2615128306038</v>
      </c>
      <c r="J708" s="79">
        <f>$H708*(Table!$R$10/Table!$R$9)/(Table!$P$12-Table!$P$13)</f>
        <v>3552.2275826584382</v>
      </c>
    </row>
    <row r="709" spans="1:10" x14ac:dyDescent="0.2">
      <c r="A709" s="79">
        <v>5806.0048828125</v>
      </c>
      <c r="B709" s="72">
        <v>0.92627476045497936</v>
      </c>
      <c r="C709" s="72">
        <f>1-Table!B709</f>
        <v>7.3725239545020638E-2</v>
      </c>
      <c r="D709" s="106">
        <f>(2*Table!$P$16*0.147)/Table!A709</f>
        <v>1.881332850195995E-2</v>
      </c>
      <c r="E709" s="41">
        <f>(Table!A709/Table!$P$16*(Table!K$618/Table!K$619)^0.5)*0.217</f>
        <v>22.220880665736548</v>
      </c>
      <c r="F709" s="79">
        <f>Table!A709*Table!$P$9/Table!$P$16</f>
        <v>1093.9053128135192</v>
      </c>
      <c r="G709" s="79">
        <f>Table!A709*Table!$Q$9/Table!$P$16</f>
        <v>375.05325010749232</v>
      </c>
      <c r="H709" s="79">
        <f>ABS(Table!A709*Table!$R$9/Table!$P$16)</f>
        <v>473.67489511563542</v>
      </c>
      <c r="I709" s="79">
        <f>$F709*(Table!$P$10/Table!$P$9)/(Table!$P$12-Table!$P$14)</f>
        <v>2346.4292424142418</v>
      </c>
      <c r="J709" s="79">
        <f>$H709*(Table!$R$10/Table!$R$9)/(Table!$P$12-Table!$P$13)</f>
        <v>3888.9564459411768</v>
      </c>
    </row>
    <row r="710" spans="1:10" x14ac:dyDescent="0.2">
      <c r="A710" s="79">
        <v>6353.31787109375</v>
      </c>
      <c r="B710" s="72">
        <v>0.93337787994036747</v>
      </c>
      <c r="C710" s="72">
        <f>1-Table!B710</f>
        <v>6.6622120059632528E-2</v>
      </c>
      <c r="D710" s="106">
        <f>(2*Table!$P$16*0.147)/Table!A710</f>
        <v>1.7192635306555282E-2</v>
      </c>
      <c r="E710" s="41">
        <f>(Table!A710/Table!$P$16*(Table!K$618/Table!K$619)^0.5)*0.217</f>
        <v>24.315570016654561</v>
      </c>
      <c r="F710" s="79">
        <f>Table!A710*Table!$P$9/Table!$P$16</f>
        <v>1197.024169538056</v>
      </c>
      <c r="G710" s="79">
        <f>Table!A710*Table!$Q$9/Table!$P$16</f>
        <v>410.40828669876208</v>
      </c>
      <c r="H710" s="79">
        <f>ABS(Table!A710*Table!$R$9/Table!$P$16)</f>
        <v>518.32666988196365</v>
      </c>
      <c r="I710" s="79">
        <f>$F710*(Table!$P$10/Table!$P$9)/(Table!$P$12-Table!$P$14)</f>
        <v>2567.6194112785415</v>
      </c>
      <c r="J710" s="79">
        <f>$H710*(Table!$R$10/Table!$R$9)/(Table!$P$12-Table!$P$13)</f>
        <v>4255.555581953723</v>
      </c>
    </row>
    <row r="711" spans="1:10" x14ac:dyDescent="0.2">
      <c r="A711" s="79">
        <v>6944.16162109375</v>
      </c>
      <c r="B711" s="72">
        <v>0.94024516958010684</v>
      </c>
      <c r="C711" s="72">
        <f>1-Table!B711</f>
        <v>5.9754830419893157E-2</v>
      </c>
      <c r="D711" s="106">
        <f>(2*Table!$P$16*0.147)/Table!A711</f>
        <v>1.5729800529488625E-2</v>
      </c>
      <c r="E711" s="41">
        <f>(Table!A711/Table!$P$16*(Table!K$618/Table!K$619)^0.5)*0.217</f>
        <v>26.576861339318139</v>
      </c>
      <c r="F711" s="79">
        <f>Table!A711*Table!$P$9/Table!$P$16</f>
        <v>1308.3446265843434</v>
      </c>
      <c r="G711" s="79">
        <f>Table!A711*Table!$Q$9/Table!$P$16</f>
        <v>448.57530054320341</v>
      </c>
      <c r="H711" s="79">
        <f>ABS(Table!A711*Table!$R$9/Table!$P$16)</f>
        <v>566.52984176345331</v>
      </c>
      <c r="I711" s="79">
        <f>$F711*(Table!$P$10/Table!$P$9)/(Table!$P$12-Table!$P$14)</f>
        <v>2806.4020304254473</v>
      </c>
      <c r="J711" s="79">
        <f>$H711*(Table!$R$10/Table!$R$9)/(Table!$P$12-Table!$P$13)</f>
        <v>4651.3123297492048</v>
      </c>
    </row>
    <row r="712" spans="1:10" x14ac:dyDescent="0.2">
      <c r="A712" s="79">
        <v>7602.1083984375</v>
      </c>
      <c r="B712" s="72">
        <v>0.9463618788535032</v>
      </c>
      <c r="C712" s="72">
        <f>1-Table!B712</f>
        <v>5.3638121146496798E-2</v>
      </c>
      <c r="D712" s="106">
        <f>(2*Table!$P$16*0.147)/Table!A712</f>
        <v>1.4368418788501583E-2</v>
      </c>
      <c r="E712" s="41">
        <f>(Table!A712/Table!$P$16*(Table!K$618/Table!K$619)^0.5)*0.217</f>
        <v>29.094970972164202</v>
      </c>
      <c r="F712" s="79">
        <f>Table!A712*Table!$P$9/Table!$P$16</f>
        <v>1432.3079180062091</v>
      </c>
      <c r="G712" s="79">
        <f>Table!A712*Table!$Q$9/Table!$P$16</f>
        <v>491.07700045927169</v>
      </c>
      <c r="H712" s="79">
        <f>ABS(Table!A712*Table!$R$9/Table!$P$16)</f>
        <v>620.20752151748798</v>
      </c>
      <c r="I712" s="79">
        <f>$F712*(Table!$P$10/Table!$P$9)/(Table!$P$12-Table!$P$14)</f>
        <v>3072.3035564268753</v>
      </c>
      <c r="J712" s="79">
        <f>$H712*(Table!$R$10/Table!$R$9)/(Table!$P$12-Table!$P$13)</f>
        <v>5092.0157760056472</v>
      </c>
    </row>
    <row r="713" spans="1:10" x14ac:dyDescent="0.2">
      <c r="A713" s="79">
        <v>8312.9404296875</v>
      </c>
      <c r="B713" s="72">
        <v>0.95297688715756146</v>
      </c>
      <c r="C713" s="72">
        <f>1-Table!B713</f>
        <v>4.7023112842438541E-2</v>
      </c>
      <c r="D713" s="106">
        <f>(2*Table!$P$16*0.147)/Table!A713</f>
        <v>1.3139788269653369E-2</v>
      </c>
      <c r="E713" s="41">
        <f>(Table!A713/Table!$P$16*(Table!K$618/Table!K$619)^0.5)*0.217</f>
        <v>31.8154843128519</v>
      </c>
      <c r="F713" s="79">
        <f>Table!A713*Table!$P$9/Table!$P$16</f>
        <v>1566.2352830699688</v>
      </c>
      <c r="G713" s="79">
        <f>Table!A713*Table!$Q$9/Table!$P$16</f>
        <v>536.99495419541779</v>
      </c>
      <c r="H713" s="79">
        <f>ABS(Table!A713*Table!$R$9/Table!$P$16)</f>
        <v>678.19977172105223</v>
      </c>
      <c r="I713" s="79">
        <f>$F713*(Table!$P$10/Table!$P$9)/(Table!$P$12-Table!$P$14)</f>
        <v>3359.5780417631249</v>
      </c>
      <c r="J713" s="79">
        <f>$H713*(Table!$R$10/Table!$R$9)/(Table!$P$12-Table!$P$13)</f>
        <v>5568.1426249675869</v>
      </c>
    </row>
    <row r="714" spans="1:10" x14ac:dyDescent="0.2">
      <c r="A714" s="79">
        <v>9092.2890625</v>
      </c>
      <c r="B714" s="72">
        <v>0.95848904190504036</v>
      </c>
      <c r="C714" s="72">
        <f>1-Table!B714</f>
        <v>4.1510958094959638E-2</v>
      </c>
      <c r="D714" s="106">
        <f>(2*Table!$P$16*0.147)/Table!A714</f>
        <v>1.2013506873075732E-2</v>
      </c>
      <c r="E714" s="41">
        <f>(Table!A714/Table!$P$16*(Table!K$618/Table!K$619)^0.5)*0.217</f>
        <v>34.798226028760091</v>
      </c>
      <c r="F714" s="79">
        <f>Table!A714*Table!$P$9/Table!$P$16</f>
        <v>1713.0718130376404</v>
      </c>
      <c r="G714" s="79">
        <f>Table!A714*Table!$Q$9/Table!$P$16</f>
        <v>587.33890732719101</v>
      </c>
      <c r="H714" s="79">
        <f>ABS(Table!A714*Table!$R$9/Table!$P$16)</f>
        <v>741.78185429883149</v>
      </c>
      <c r="I714" s="79">
        <f>$F714*(Table!$P$10/Table!$P$9)/(Table!$P$12-Table!$P$14)</f>
        <v>3674.5427135084528</v>
      </c>
      <c r="J714" s="79">
        <f>$H714*(Table!$R$10/Table!$R$9)/(Table!$P$12-Table!$P$13)</f>
        <v>6090.1630073795668</v>
      </c>
    </row>
    <row r="715" spans="1:10" x14ac:dyDescent="0.2">
      <c r="A715" s="79">
        <v>9953.4697265625</v>
      </c>
      <c r="B715" s="72">
        <v>0.96324789952635448</v>
      </c>
      <c r="C715" s="72">
        <f>1-Table!B715</f>
        <v>3.6752100473645521E-2</v>
      </c>
      <c r="D715" s="106">
        <f>(2*Table!$P$16*0.147)/Table!A715</f>
        <v>1.0974090457404594E-2</v>
      </c>
      <c r="E715" s="41">
        <f>(Table!A715/Table!$P$16*(Table!K$618/Table!K$619)^0.5)*0.217</f>
        <v>38.094157250661304</v>
      </c>
      <c r="F715" s="79">
        <f>Table!A715*Table!$P$9/Table!$P$16</f>
        <v>1875.3262586890714</v>
      </c>
      <c r="G715" s="79">
        <f>Table!A715*Table!$Q$9/Table!$P$16</f>
        <v>642.9690029791102</v>
      </c>
      <c r="H715" s="79">
        <f>ABS(Table!A715*Table!$R$9/Table!$P$16)</f>
        <v>812.04009020438184</v>
      </c>
      <c r="I715" s="79">
        <f>$F715*(Table!$P$10/Table!$P$9)/(Table!$P$12-Table!$P$14)</f>
        <v>4022.5788474669062</v>
      </c>
      <c r="J715" s="79">
        <f>$H715*(Table!$R$10/Table!$R$9)/(Table!$P$12-Table!$P$13)</f>
        <v>6666.995814485892</v>
      </c>
    </row>
    <row r="716" spans="1:10" x14ac:dyDescent="0.2">
      <c r="A716" s="79">
        <v>10893.1201171875</v>
      </c>
      <c r="B716" s="72">
        <v>0.96795868559193166</v>
      </c>
      <c r="C716" s="72">
        <f>1-Table!B716</f>
        <v>3.2041314408068344E-2</v>
      </c>
      <c r="D716" s="106">
        <f>(2*Table!$P$16*0.147)/Table!A716</f>
        <v>1.002745549202089E-2</v>
      </c>
      <c r="E716" s="41">
        <f>(Table!A716/Table!$P$16*(Table!K$618/Table!K$619)^0.5)*0.217</f>
        <v>41.690409685687918</v>
      </c>
      <c r="F716" s="79">
        <f>Table!A716*Table!$P$9/Table!$P$16</f>
        <v>2052.3651305534136</v>
      </c>
      <c r="G716" s="79">
        <f>Table!A716*Table!$Q$9/Table!$P$16</f>
        <v>703.66804476117034</v>
      </c>
      <c r="H716" s="79">
        <f>ABS(Table!A716*Table!$R$9/Table!$P$16)</f>
        <v>888.70017045031102</v>
      </c>
      <c r="I716" s="79">
        <f>$F716*(Table!$P$10/Table!$P$9)/(Table!$P$12-Table!$P$14)</f>
        <v>4402.3276073646803</v>
      </c>
      <c r="J716" s="79">
        <f>$H716*(Table!$R$10/Table!$R$9)/(Table!$P$12-Table!$P$13)</f>
        <v>7296.3889199532905</v>
      </c>
    </row>
    <row r="717" spans="1:10" x14ac:dyDescent="0.2">
      <c r="A717" s="79">
        <v>11893.9716796875</v>
      </c>
      <c r="B717" s="72">
        <v>0.97199828105040498</v>
      </c>
      <c r="C717" s="72">
        <f>1-Table!B717</f>
        <v>2.8001718949595023E-2</v>
      </c>
      <c r="D717" s="106">
        <f>(2*Table!$P$16*0.147)/Table!A717</f>
        <v>9.1836671623220928E-3</v>
      </c>
      <c r="E717" s="41">
        <f>(Table!A717/Table!$P$16*(Table!K$618/Table!K$619)^0.5)*0.217</f>
        <v>45.520892708577698</v>
      </c>
      <c r="F717" s="79">
        <f>Table!A717*Table!$P$9/Table!$P$16</f>
        <v>2240.9348723387679</v>
      </c>
      <c r="G717" s="79">
        <f>Table!A717*Table!$Q$9/Table!$P$16</f>
        <v>768.32052765900619</v>
      </c>
      <c r="H717" s="79">
        <f>ABS(Table!A717*Table!$R$9/Table!$P$16)</f>
        <v>970.35326383590564</v>
      </c>
      <c r="I717" s="79">
        <f>$F717*(Table!$P$10/Table!$P$9)/(Table!$P$12-Table!$P$14)</f>
        <v>4806.8101079767657</v>
      </c>
      <c r="J717" s="79">
        <f>$H717*(Table!$R$10/Table!$R$9)/(Table!$P$12-Table!$P$13)</f>
        <v>7966.7755651552161</v>
      </c>
    </row>
    <row r="718" spans="1:10" x14ac:dyDescent="0.2">
      <c r="A718" s="79">
        <v>12992.8955078125</v>
      </c>
      <c r="B718" s="72">
        <v>0.97631521240736097</v>
      </c>
      <c r="C718" s="72">
        <f>1-Table!B718</f>
        <v>2.3684787592639034E-2</v>
      </c>
      <c r="D718" s="106">
        <f>(2*Table!$P$16*0.147)/Table!A718</f>
        <v>8.4069233896829198E-3</v>
      </c>
      <c r="E718" s="41">
        <f>(Table!A718/Table!$P$16*(Table!K$618/Table!K$619)^0.5)*0.217</f>
        <v>49.726720250643268</v>
      </c>
      <c r="F718" s="79">
        <f>Table!A718*Table!$P$9/Table!$P$16</f>
        <v>2447.9823409900496</v>
      </c>
      <c r="G718" s="79">
        <f>Table!A718*Table!$Q$9/Table!$P$16</f>
        <v>839.30823119658839</v>
      </c>
      <c r="H718" s="79">
        <f>ABS(Table!A718*Table!$R$9/Table!$P$16)</f>
        <v>1060.0074476565417</v>
      </c>
      <c r="I718" s="79">
        <f>$F718*(Table!$P$10/Table!$P$9)/(Table!$P$12-Table!$P$14)</f>
        <v>5250.9273723510296</v>
      </c>
      <c r="J718" s="79">
        <f>$H718*(Table!$R$10/Table!$R$9)/(Table!$P$12-Table!$P$13)</f>
        <v>8702.8526080175816</v>
      </c>
    </row>
    <row r="719" spans="1:10" x14ac:dyDescent="0.2">
      <c r="A719" s="79">
        <v>14293.09375</v>
      </c>
      <c r="B719" s="72">
        <v>0.98014984343038403</v>
      </c>
      <c r="C719" s="72">
        <f>1-Table!B719</f>
        <v>1.9850156569615973E-2</v>
      </c>
      <c r="D719" s="106">
        <f>(2*Table!$P$16*0.147)/Table!A719</f>
        <v>7.6421717407636151E-3</v>
      </c>
      <c r="E719" s="41">
        <f>(Table!A719/Table!$P$16*(Table!K$618/Table!K$619)^0.5)*0.217</f>
        <v>54.702870041177619</v>
      </c>
      <c r="F719" s="79">
        <f>Table!A719*Table!$P$9/Table!$P$16</f>
        <v>2692.9517810003599</v>
      </c>
      <c r="G719" s="79">
        <f>Table!A719*Table!$Q$9/Table!$P$16</f>
        <v>923.29775348583769</v>
      </c>
      <c r="H719" s="79">
        <f>ABS(Table!A719*Table!$R$9/Table!$P$16)</f>
        <v>1166.0823267564301</v>
      </c>
      <c r="I719" s="79">
        <f>$F719*(Table!$P$10/Table!$P$9)/(Table!$P$12-Table!$P$14)</f>
        <v>5776.3873466331197</v>
      </c>
      <c r="J719" s="79">
        <f>$H719*(Table!$R$10/Table!$R$9)/(Table!$P$12-Table!$P$13)</f>
        <v>9573.7465250938421</v>
      </c>
    </row>
    <row r="720" spans="1:10" x14ac:dyDescent="0.2">
      <c r="A720" s="79">
        <v>15594.1298828125</v>
      </c>
      <c r="B720" s="72">
        <v>0.98336701531833592</v>
      </c>
      <c r="C720" s="72">
        <f>1-Table!B720</f>
        <v>1.6632984681664076E-2</v>
      </c>
      <c r="D720" s="106">
        <f>(2*Table!$P$16*0.147)/Table!A720</f>
        <v>7.0045765916523636E-3</v>
      </c>
      <c r="E720" s="41">
        <f>(Table!A720/Table!$P$16*(Table!K$618/Table!K$619)^0.5)*0.217</f>
        <v>59.682226626739691</v>
      </c>
      <c r="F720" s="79">
        <f>Table!A720*Table!$P$9/Table!$P$16</f>
        <v>2938.0790873963765</v>
      </c>
      <c r="G720" s="79">
        <f>Table!A720*Table!$Q$9/Table!$P$16</f>
        <v>1007.3414013930434</v>
      </c>
      <c r="H720" s="79">
        <f>ABS(Table!A720*Table!$R$9/Table!$P$16)</f>
        <v>1272.2255640065312</v>
      </c>
      <c r="I720" s="79">
        <f>$F720*(Table!$P$10/Table!$P$9)/(Table!$P$12-Table!$P$14)</f>
        <v>6302.1859446511726</v>
      </c>
      <c r="J720" s="79">
        <f>$H720*(Table!$R$10/Table!$R$9)/(Table!$P$12-Table!$P$13)</f>
        <v>10445.201674930468</v>
      </c>
    </row>
    <row r="721" spans="1:11" x14ac:dyDescent="0.2">
      <c r="A721" s="79">
        <v>17094.009765625</v>
      </c>
      <c r="B721" s="72">
        <v>0.9861899551699137</v>
      </c>
      <c r="C721" s="72">
        <f>1-Table!B721</f>
        <v>1.3810044830086299E-2</v>
      </c>
      <c r="D721" s="106">
        <f>(2*Table!$P$16*0.147)/Table!A721</f>
        <v>6.3899739523953242E-3</v>
      </c>
      <c r="E721" s="41">
        <f>(Table!A721/Table!$P$16*(Table!K$618/Table!K$619)^0.5)*0.217</f>
        <v>65.422602765171504</v>
      </c>
      <c r="F721" s="79">
        <f>Table!A721*Table!$P$9/Table!$P$16</f>
        <v>3220.670405438108</v>
      </c>
      <c r="G721" s="79">
        <f>Table!A721*Table!$Q$9/Table!$P$16</f>
        <v>1104.2298532930656</v>
      </c>
      <c r="H721" s="79">
        <f>ABS(Table!A721*Table!$R$9/Table!$P$16)</f>
        <v>1394.5911941630648</v>
      </c>
      <c r="I721" s="79">
        <f>$F721*(Table!$P$10/Table!$P$9)/(Table!$P$12-Table!$P$14)</f>
        <v>6908.3449280096702</v>
      </c>
      <c r="J721" s="79">
        <f>$H721*(Table!$R$10/Table!$R$9)/(Table!$P$12-Table!$P$13)</f>
        <v>11449.845600681974</v>
      </c>
    </row>
    <row r="722" spans="1:11" x14ac:dyDescent="0.2">
      <c r="A722" s="79">
        <v>18693.4921875</v>
      </c>
      <c r="B722" s="72">
        <v>0.98896135205042668</v>
      </c>
      <c r="C722" s="72">
        <f>1-Table!B722</f>
        <v>1.1038647949573321E-2</v>
      </c>
      <c r="D722" s="106">
        <f>(2*Table!$P$16*0.147)/Table!A722</f>
        <v>5.8432247997715139E-3</v>
      </c>
      <c r="E722" s="41">
        <f>(Table!A722/Table!$P$16*(Table!K$618/Table!K$619)^0.5)*0.217</f>
        <v>71.544180121856527</v>
      </c>
      <c r="F722" s="79">
        <f>Table!A722*Table!$P$9/Table!$P$16</f>
        <v>3522.0277680921554</v>
      </c>
      <c r="G722" s="79">
        <f>Table!A722*Table!$Q$9/Table!$P$16</f>
        <v>1207.5523776315963</v>
      </c>
      <c r="H722" s="79">
        <f>ABS(Table!A722*Table!$R$9/Table!$P$16)</f>
        <v>1525.0827600010073</v>
      </c>
      <c r="I722" s="79">
        <f>$F722*(Table!$P$10/Table!$P$9)/(Table!$P$12-Table!$P$14)</f>
        <v>7554.7571173147917</v>
      </c>
      <c r="J722" s="79">
        <f>$H722*(Table!$R$10/Table!$R$9)/(Table!$P$12-Table!$P$13)</f>
        <v>12521.204926116641</v>
      </c>
    </row>
    <row r="723" spans="1:11" x14ac:dyDescent="0.2">
      <c r="A723" s="79">
        <v>20393.2109375</v>
      </c>
      <c r="B723" s="72">
        <v>0.99142998114190173</v>
      </c>
      <c r="C723" s="72">
        <f>1-Table!B723</f>
        <v>8.5700188580982717E-3</v>
      </c>
      <c r="D723" s="106">
        <f>(2*Table!$P$16*0.147)/Table!A723</f>
        <v>5.356207881098177E-3</v>
      </c>
      <c r="E723" s="41">
        <f>(Table!A723/Table!$P$16*(Table!K$618/Table!K$619)^0.5)*0.217</f>
        <v>78.049384349443912</v>
      </c>
      <c r="F723" s="79">
        <f>Table!A723*Table!$P$9/Table!$P$16</f>
        <v>3842.2705871118101</v>
      </c>
      <c r="G723" s="79">
        <f>Table!A723*Table!$Q$9/Table!$P$16</f>
        <v>1317.3499155811921</v>
      </c>
      <c r="H723" s="79">
        <f>ABS(Table!A723*Table!$R$9/Table!$P$16)</f>
        <v>1663.7519683262888</v>
      </c>
      <c r="I723" s="79">
        <f>$F723*(Table!$P$10/Table!$P$9)/(Table!$P$12-Table!$P$14)</f>
        <v>8241.6786510334841</v>
      </c>
      <c r="J723" s="79">
        <f>$H723*(Table!$R$10/Table!$R$9)/(Table!$P$12-Table!$P$13)</f>
        <v>13659.704173450644</v>
      </c>
    </row>
    <row r="724" spans="1:11" x14ac:dyDescent="0.2">
      <c r="A724" s="79">
        <v>22293.62890625</v>
      </c>
      <c r="B724" s="72">
        <v>0.99297347804847869</v>
      </c>
      <c r="C724" s="72">
        <f>1-Table!B724</f>
        <v>7.026521951521314E-3</v>
      </c>
      <c r="D724" s="106">
        <f>(2*Table!$P$16*0.147)/Table!A724</f>
        <v>4.8996185234657973E-3</v>
      </c>
      <c r="E724" s="41">
        <f>(Table!A724/Table!$P$16*(Table!K$618/Table!K$619)^0.5)*0.217</f>
        <v>85.322709424251457</v>
      </c>
      <c r="F724" s="79">
        <f>Table!A724*Table!$P$9/Table!$P$16</f>
        <v>4200.3270053445949</v>
      </c>
      <c r="G724" s="79">
        <f>Table!A724*Table!$Q$9/Table!$P$16</f>
        <v>1440.1121161181468</v>
      </c>
      <c r="H724" s="79">
        <f>ABS(Table!A724*Table!$R$9/Table!$P$16)</f>
        <v>1818.7949454151174</v>
      </c>
      <c r="I724" s="79">
        <f>$F724*(Table!$P$10/Table!$P$9)/(Table!$P$12-Table!$P$14)</f>
        <v>9009.7104361745933</v>
      </c>
      <c r="J724" s="79">
        <f>$H724*(Table!$R$10/Table!$R$9)/(Table!$P$12-Table!$P$13)</f>
        <v>14932.635019828547</v>
      </c>
    </row>
    <row r="725" spans="1:11" x14ac:dyDescent="0.2">
      <c r="A725" s="79">
        <v>24394.32421875</v>
      </c>
      <c r="B725" s="72">
        <v>0.99421232052725272</v>
      </c>
      <c r="C725" s="72">
        <f>1-Table!B725</f>
        <v>5.7876794727472758E-3</v>
      </c>
      <c r="D725" s="106">
        <f>(2*Table!$P$16*0.147)/Table!A725</f>
        <v>4.4776922764836547E-3</v>
      </c>
      <c r="E725" s="41">
        <f>(Table!A725/Table!$P$16*(Table!K$618/Table!K$619)^0.5)*0.217</f>
        <v>93.362540736195285</v>
      </c>
      <c r="F725" s="79">
        <f>Table!A725*Table!$P$9/Table!$P$16</f>
        <v>4596.117537617286</v>
      </c>
      <c r="G725" s="79">
        <f>Table!A725*Table!$Q$9/Table!$P$16</f>
        <v>1575.8117271830697</v>
      </c>
      <c r="H725" s="79">
        <f>ABS(Table!A725*Table!$R$9/Table!$P$16)</f>
        <v>1990.1772731778751</v>
      </c>
      <c r="I725" s="79">
        <f>$F725*(Table!$P$10/Table!$P$9)/(Table!$P$12-Table!$P$14)</f>
        <v>9858.6819768710575</v>
      </c>
      <c r="J725" s="79">
        <f>$H725*(Table!$R$10/Table!$R$9)/(Table!$P$12-Table!$P$13)</f>
        <v>16339.714886517853</v>
      </c>
    </row>
    <row r="726" spans="1:11" x14ac:dyDescent="0.2">
      <c r="A726" s="79">
        <v>26695.080078125</v>
      </c>
      <c r="B726" s="72">
        <v>0.99491294269909347</v>
      </c>
      <c r="C726" s="72">
        <f>1-Table!B726</f>
        <v>5.0870573009065279E-3</v>
      </c>
      <c r="D726" s="106">
        <f>(2*Table!$P$16*0.147)/Table!A726</f>
        <v>4.0917755940295024E-3</v>
      </c>
      <c r="E726" s="41">
        <f>(Table!A726/Table!$P$16*(Table!K$618/Table!K$619)^0.5)*0.217</f>
        <v>102.16804855509338</v>
      </c>
      <c r="F726" s="79">
        <f>Table!A726*Table!$P$9/Table!$P$16</f>
        <v>5029.6013373825344</v>
      </c>
      <c r="G726" s="79">
        <f>Table!A726*Table!$Q$9/Table!$P$16</f>
        <v>1724.4347442454405</v>
      </c>
      <c r="H726" s="79">
        <f>ABS(Table!A726*Table!$R$9/Table!$P$16)</f>
        <v>2177.8812645407311</v>
      </c>
      <c r="I726" s="79">
        <f>$F726*(Table!$P$10/Table!$P$9)/(Table!$P$12-Table!$P$14)</f>
        <v>10788.505657191195</v>
      </c>
      <c r="J726" s="79">
        <f>$H726*(Table!$R$10/Table!$R$9)/(Table!$P$12-Table!$P$13)</f>
        <v>17880.798559447707</v>
      </c>
    </row>
    <row r="727" spans="1:11" x14ac:dyDescent="0.2">
      <c r="A727" s="79">
        <v>29295.568359375</v>
      </c>
      <c r="B727" s="72">
        <v>0.99597096971861188</v>
      </c>
      <c r="C727" s="72">
        <f>1-Table!B727</f>
        <v>4.029030281388124E-3</v>
      </c>
      <c r="D727" s="106">
        <f>(2*Table!$P$16*0.147)/Table!A727</f>
        <v>3.7285597536249812E-3</v>
      </c>
      <c r="E727" s="41">
        <f>(Table!A727/Table!$P$16*(Table!K$618/Table!K$619)^0.5)*0.217</f>
        <v>112.12069946335626</v>
      </c>
      <c r="F727" s="79">
        <f>Table!A727*Table!$P$9/Table!$P$16</f>
        <v>5519.5575127880693</v>
      </c>
      <c r="G727" s="79">
        <f>Table!A727*Table!$Q$9/Table!$P$16</f>
        <v>1892.4197186701952</v>
      </c>
      <c r="H727" s="79">
        <f>ABS(Table!A727*Table!$R$9/Table!$P$16)</f>
        <v>2390.0385118618597</v>
      </c>
      <c r="I727" s="79">
        <f>$F727*(Table!$P$10/Table!$P$9)/(Table!$P$12-Table!$P$14)</f>
        <v>11839.462704393114</v>
      </c>
      <c r="J727" s="79">
        <f>$H727*(Table!$R$10/Table!$R$9)/(Table!$P$12-Table!$P$13)</f>
        <v>19622.647880639237</v>
      </c>
    </row>
    <row r="728" spans="1:11" x14ac:dyDescent="0.2">
      <c r="A728" s="79">
        <v>31995.552734375</v>
      </c>
      <c r="B728" s="72">
        <v>0.99682856023571631</v>
      </c>
      <c r="C728" s="72">
        <f>1-Table!B728</f>
        <v>3.17143976428369E-3</v>
      </c>
      <c r="D728" s="106">
        <f>(2*Table!$P$16*0.147)/Table!A728</f>
        <v>3.4139206173794748E-3</v>
      </c>
      <c r="E728" s="41">
        <f>(Table!A728/Table!$P$16*(Table!K$618/Table!K$619)^0.5)*0.217</f>
        <v>122.45414419982804</v>
      </c>
      <c r="F728" s="79">
        <f>Table!A728*Table!$P$9/Table!$P$16</f>
        <v>6028.2596775191578</v>
      </c>
      <c r="G728" s="79">
        <f>Table!A728*Table!$Q$9/Table!$P$16</f>
        <v>2066.8318894351401</v>
      </c>
      <c r="H728" s="79">
        <f>ABS(Table!A728*Table!$R$9/Table!$P$16)</f>
        <v>2610.3130106704893</v>
      </c>
      <c r="I728" s="79">
        <f>$F728*(Table!$P$10/Table!$P$9)/(Table!$P$12-Table!$P$14)</f>
        <v>12930.629938908532</v>
      </c>
      <c r="J728" s="79">
        <f>$H728*(Table!$R$10/Table!$R$9)/(Table!$P$12-Table!$P$13)</f>
        <v>21431.141302713371</v>
      </c>
    </row>
    <row r="729" spans="1:11" x14ac:dyDescent="0.2">
      <c r="A729" s="79">
        <v>34995.55078125</v>
      </c>
      <c r="B729" s="72">
        <v>0.99751439115963803</v>
      </c>
      <c r="C729" s="72">
        <f>1-Table!B729</f>
        <v>2.4856088403619747E-3</v>
      </c>
      <c r="D729" s="106">
        <f>(2*Table!$P$16*0.147)/Table!A729</f>
        <v>3.1212618377436342E-3</v>
      </c>
      <c r="E729" s="41">
        <f>(Table!A729/Table!$P$16*(Table!K$618/Table!K$619)^0.5)*0.217</f>
        <v>133.9358084323872</v>
      </c>
      <c r="F729" s="79">
        <f>Table!A729*Table!$P$9/Table!$P$16</f>
        <v>6593.487208006015</v>
      </c>
      <c r="G729" s="79">
        <f>Table!A729*Table!$Q$9/Table!$P$16</f>
        <v>2260.6241856020624</v>
      </c>
      <c r="H729" s="79">
        <f>ABS(Table!A729*Table!$R$9/Table!$P$16)</f>
        <v>2855.0637108304704</v>
      </c>
      <c r="I729" s="79">
        <f>$F729*(Table!$P$10/Table!$P$9)/(Table!$P$12-Table!$P$14)</f>
        <v>14143.044204217107</v>
      </c>
      <c r="J729" s="79">
        <f>$H729*(Table!$R$10/Table!$R$9)/(Table!$P$12-Table!$P$13)</f>
        <v>23440.588758870854</v>
      </c>
    </row>
    <row r="730" spans="1:11" x14ac:dyDescent="0.2">
      <c r="A730" s="79">
        <v>38296.70703125</v>
      </c>
      <c r="B730" s="72">
        <v>0.99758283841403916</v>
      </c>
      <c r="C730" s="72">
        <f>1-Table!B730</f>
        <v>2.4171615859608364E-3</v>
      </c>
      <c r="D730" s="106">
        <f>(2*Table!$P$16*0.147)/Table!A730</f>
        <v>2.8522106889034469E-3</v>
      </c>
      <c r="E730" s="41">
        <f>(Table!A730/Table!$P$16*(Table!K$618/Table!K$619)^0.5)*0.217</f>
        <v>146.57007253839095</v>
      </c>
      <c r="F730" s="79">
        <f>Table!A730*Table!$P$9/Table!$P$16</f>
        <v>7215.4557445796991</v>
      </c>
      <c r="G730" s="79">
        <f>Table!A730*Table!$Q$9/Table!$P$16</f>
        <v>2473.8705409987538</v>
      </c>
      <c r="H730" s="79">
        <f>ABS(Table!A730*Table!$R$9/Table!$P$16)</f>
        <v>3124.3839873441907</v>
      </c>
      <c r="I730" s="79">
        <f>$F730*(Table!$P$10/Table!$P$9)/(Table!$P$12-Table!$P$14)</f>
        <v>15477.168049291507</v>
      </c>
      <c r="J730" s="79">
        <f>$H730*(Table!$R$10/Table!$R$9)/(Table!$P$12-Table!$P$13)</f>
        <v>25651.756874747043</v>
      </c>
    </row>
    <row r="731" spans="1:11" x14ac:dyDescent="0.2">
      <c r="A731" s="79">
        <v>41892.23828125</v>
      </c>
      <c r="B731" s="72">
        <v>0.99758283841403916</v>
      </c>
      <c r="C731" s="72">
        <f>1-Table!B731</f>
        <v>2.4171615859608364E-3</v>
      </c>
      <c r="D731" s="106">
        <f>(2*Table!$P$16*0.147)/Table!A731</f>
        <v>2.6074108623893701E-3</v>
      </c>
      <c r="E731" s="41">
        <f>(Table!A731/Table!$P$16*(Table!K$618/Table!K$619)^0.5)*0.217</f>
        <v>160.33097568070346</v>
      </c>
      <c r="F731" s="79">
        <f>Table!A731*Table!$P$9/Table!$P$16</f>
        <v>7892.8872686911218</v>
      </c>
      <c r="G731" s="79">
        <f>Table!A731*Table!$Q$9/Table!$P$16</f>
        <v>2706.1327778369559</v>
      </c>
      <c r="H731" s="79">
        <f>ABS(Table!A731*Table!$R$9/Table!$P$16)</f>
        <v>3417.720441946642</v>
      </c>
      <c r="I731" s="79">
        <f>$F731*(Table!$P$10/Table!$P$9)/(Table!$P$12-Table!$P$14)</f>
        <v>16930.26012160258</v>
      </c>
      <c r="J731" s="79">
        <f>$H731*(Table!$R$10/Table!$R$9)/(Table!$P$12-Table!$P$13)</f>
        <v>28060.102150629238</v>
      </c>
    </row>
    <row r="732" spans="1:11" x14ac:dyDescent="0.2">
      <c r="A732" s="79">
        <v>45790.60546875</v>
      </c>
      <c r="B732" s="72">
        <v>0.99891842772869222</v>
      </c>
      <c r="C732" s="72">
        <f>1-Table!B732</f>
        <v>1.0815722713077847E-3</v>
      </c>
      <c r="D732" s="106">
        <f>(2*Table!$P$16*0.147)/Table!A732</f>
        <v>2.3854298502097712E-3</v>
      </c>
      <c r="E732" s="41">
        <f>(Table!A732/Table!$P$16*(Table!K$618/Table!K$619)^0.5)*0.217</f>
        <v>175.25089976156269</v>
      </c>
      <c r="F732" s="79">
        <f>Table!A732*Table!$P$9/Table!$P$16</f>
        <v>8627.3758996476972</v>
      </c>
      <c r="G732" s="79">
        <f>Table!A732*Table!$Q$9/Table!$P$16</f>
        <v>2957.9574513077819</v>
      </c>
      <c r="H732" s="79">
        <f>ABS(Table!A732*Table!$R$9/Table!$P$16)</f>
        <v>3735.7633485462661</v>
      </c>
      <c r="I732" s="79">
        <f>$F732*(Table!$P$10/Table!$P$9)/(Table!$P$12-Table!$P$14)</f>
        <v>18505.739810484123</v>
      </c>
      <c r="J732" s="79">
        <f>$H732*(Table!$R$10/Table!$R$9)/(Table!$P$12-Table!$P$13)</f>
        <v>30671.291859985758</v>
      </c>
    </row>
    <row r="733" spans="1:11" x14ac:dyDescent="0.2">
      <c r="A733" s="79">
        <v>50084.66796875</v>
      </c>
      <c r="B733" s="72">
        <v>1</v>
      </c>
      <c r="C733" s="72">
        <f>1-Table!B733</f>
        <v>0</v>
      </c>
      <c r="D733" s="106">
        <f>(2*Table!$P$16*0.147)/Table!A733</f>
        <v>2.1809124743022868E-3</v>
      </c>
      <c r="E733" s="41">
        <f>(Table!A733/Table!$P$16*(Table!K$618/Table!K$619)^0.5)*0.217</f>
        <v>191.68523840054311</v>
      </c>
      <c r="F733" s="79">
        <f>Table!A733*Table!$P$9/Table!$P$16</f>
        <v>9436.4172072443725</v>
      </c>
      <c r="G733" s="79">
        <f>Table!A733*Table!$Q$9/Table!$P$16</f>
        <v>3235.3430424837848</v>
      </c>
      <c r="H733" s="79">
        <f>ABS(Table!A733*Table!$R$9/Table!$P$16)</f>
        <v>4086.0885110911163</v>
      </c>
      <c r="I733" s="79">
        <f>$F733*(Table!$P$10/Table!$P$9)/(Table!$P$12-Table!$P$14)</f>
        <v>20241.13515067433</v>
      </c>
      <c r="J733" s="79">
        <f>$H733*(Table!$R$10/Table!$R$9)/(Table!$P$12-Table!$P$13)</f>
        <v>33547.524721601934</v>
      </c>
    </row>
    <row r="734" spans="1:11" x14ac:dyDescent="0.2">
      <c r="A734" s="79">
        <v>54780.1484375</v>
      </c>
      <c r="B734" s="72">
        <v>1</v>
      </c>
      <c r="C734" s="72">
        <f>1-Table!B734</f>
        <v>0</v>
      </c>
      <c r="D734" s="106">
        <f>(2*Table!$P$16*0.147)/Table!A734</f>
        <v>1.9939755597588151E-3</v>
      </c>
      <c r="E734" s="41">
        <f>(Table!A734/Table!$P$16*(Table!K$618/Table!K$619)^0.5)*0.217</f>
        <v>209.65589348443069</v>
      </c>
      <c r="F734" s="79">
        <f>Table!A734*Table!$P$9/Table!$P$16</f>
        <v>10321.089393136437</v>
      </c>
      <c r="G734" s="79">
        <f>Table!A734*Table!$Q$9/Table!$P$16</f>
        <v>3538.6592205039215</v>
      </c>
      <c r="H734" s="79">
        <f>ABS(Table!A734*Table!$R$9/Table!$P$16)</f>
        <v>4469.1628045931357</v>
      </c>
      <c r="I734" s="79">
        <f>$F734*(Table!$P$10/Table!$P$9)/(Table!$P$12-Table!$P$14)</f>
        <v>22138.758887036547</v>
      </c>
      <c r="J734" s="79">
        <f>$H734*(Table!$R$10/Table!$R$9)/(Table!$P$12-Table!$P$13)</f>
        <v>36692.633863654635</v>
      </c>
    </row>
    <row r="735" spans="1:11" x14ac:dyDescent="0.2">
      <c r="A735" s="79">
        <v>59479.92578125</v>
      </c>
      <c r="B735" s="72">
        <v>1</v>
      </c>
      <c r="C735" s="72">
        <f>1-Table!B735</f>
        <v>0</v>
      </c>
      <c r="D735" s="106">
        <f>(2*Table!$P$16*0.147)/Table!A735</f>
        <v>1.8364225528130697E-3</v>
      </c>
      <c r="E735" s="41">
        <f>(Table!A735/Table!$P$16*(Table!K$618/Table!K$619)^0.5)*0.217</f>
        <v>227.64299367102441</v>
      </c>
      <c r="F735" s="79">
        <f>Table!A735*Table!$P$9/Table!$P$16</f>
        <v>11206.571150237254</v>
      </c>
      <c r="G735" s="79">
        <f>Table!A735*Table!$Q$9/Table!$P$16</f>
        <v>3842.2529657956302</v>
      </c>
      <c r="H735" s="79">
        <f>ABS(Table!A735*Table!$R$9/Table!$P$16)</f>
        <v>4852.5876527116297</v>
      </c>
      <c r="I735" s="79">
        <f>$F735*(Table!$P$10/Table!$P$9)/(Table!$P$12-Table!$P$14)</f>
        <v>24038.11915537807</v>
      </c>
      <c r="J735" s="79">
        <f>$H735*(Table!$R$10/Table!$R$9)/(Table!$P$12-Table!$P$13)</f>
        <v>39840.621122427168</v>
      </c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</sheetData>
  <printOptions horizontalCentered="1"/>
  <pageMargins left="0.5" right="0.5" top="0.5" bottom="0.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Summary</vt:lpstr>
      <vt:lpstr>Gas-Water</vt:lpstr>
      <vt:lpstr>J Function</vt:lpstr>
      <vt:lpstr>Pore Throat Radii</vt:lpstr>
      <vt:lpstr>Saturation</vt:lpstr>
      <vt:lpstr>Table</vt:lpstr>
      <vt:lpstr>'Gas-Water'!Print_Area</vt:lpstr>
      <vt:lpstr>'J Function'!Print_Area</vt:lpstr>
      <vt:lpstr>'Pore Throat Radii'!Print_Area</vt:lpstr>
      <vt:lpstr>Saturation!Print_Area</vt:lpstr>
      <vt:lpstr>Summary!Print_Area</vt:lpstr>
      <vt:lpstr>Table!Print_Area</vt:lpstr>
      <vt:lpstr>Table!Print_Titles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Kristi D</dc:creator>
  <cp:lastModifiedBy>Morris, Kristi D</cp:lastModifiedBy>
  <dcterms:created xsi:type="dcterms:W3CDTF">2016-03-31T19:38:38Z</dcterms:created>
  <dcterms:modified xsi:type="dcterms:W3CDTF">2016-04-04T20:20:52Z</dcterms:modified>
</cp:coreProperties>
</file>