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queryTables/queryTable1.xml" ContentType="application/vnd.openxmlformats-officedocument.spreadsheetml.queryTab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ml.chartshape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765" yWindow="255" windowWidth="26685" windowHeight="12915" tabRatio="820" activeTab="1"/>
  </bookViews>
  <sheets>
    <sheet name="Cover Page " sheetId="1" r:id="rId1"/>
    <sheet name="P&amp;P Data Summary" sheetId="8150" r:id="rId2"/>
    <sheet name="PoroPerm" sheetId="8149" r:id="rId3"/>
    <sheet name="KMC001" sheetId="8225" r:id="rId4"/>
    <sheet name="KMC002" sheetId="8226" r:id="rId5"/>
    <sheet name="KMC004" sheetId="8228" r:id="rId6"/>
    <sheet name="KMC019" sheetId="8227" r:id="rId7"/>
    <sheet name="BCA034TRawD" sheetId="8182" state="hidden" r:id="rId8"/>
    <sheet name="KMC020" sheetId="8174" r:id="rId9"/>
    <sheet name="Experiment Parameters" sheetId="814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[1]Coredata!$E$12:$E$78</definedName>
    <definedName name="__123Graph_LBL_A" hidden="1">[1]Coredata!$A$12:$A$76</definedName>
    <definedName name="__123Graph_X" hidden="1">[1]Coredata!$F$12:$F$78</definedName>
    <definedName name="_1__123Graph_AChart_1A" localSheetId="9" hidden="1">#REF!</definedName>
    <definedName name="_1__123Graph_AChart_1A" localSheetId="3" hidden="1">#REF!</definedName>
    <definedName name="_1__123Graph_AChart_1A" localSheetId="4" hidden="1">#REF!</definedName>
    <definedName name="_1__123Graph_AChart_1A" localSheetId="5" hidden="1">#REF!</definedName>
    <definedName name="_1__123Graph_AChart_1A" localSheetId="6" hidden="1">#REF!</definedName>
    <definedName name="_1__123Graph_AChart_1A" localSheetId="8" hidden="1">#REF!</definedName>
    <definedName name="_1__123Graph_AChart_1A" localSheetId="1" hidden="1">#REF!</definedName>
    <definedName name="_1__123Graph_AChart_1A" hidden="1">#REF!</definedName>
    <definedName name="_2__123Graph_BChart_1A" localSheetId="9" hidden="1">#REF!</definedName>
    <definedName name="_2__123Graph_BChart_1A" localSheetId="3" hidden="1">#REF!</definedName>
    <definedName name="_2__123Graph_BChart_1A" localSheetId="4" hidden="1">#REF!</definedName>
    <definedName name="_2__123Graph_BChart_1A" localSheetId="5" hidden="1">#REF!</definedName>
    <definedName name="_2__123Graph_BChart_1A" localSheetId="6" hidden="1">#REF!</definedName>
    <definedName name="_2__123Graph_BChart_1A" localSheetId="8" hidden="1">#REF!</definedName>
    <definedName name="_2__123Graph_BChart_1A" hidden="1">#REF!</definedName>
    <definedName name="_3__123Graph_XChart_1A" localSheetId="9" hidden="1">#REF!</definedName>
    <definedName name="_3__123Graph_XChart_1A" localSheetId="3" hidden="1">#REF!</definedName>
    <definedName name="_3__123Graph_XChart_1A" localSheetId="4" hidden="1">#REF!</definedName>
    <definedName name="_3__123Graph_XChart_1A" localSheetId="5" hidden="1">#REF!</definedName>
    <definedName name="_3__123Graph_XChart_1A" localSheetId="6" hidden="1">#REF!</definedName>
    <definedName name="_3__123Graph_XChart_1A" localSheetId="8" hidden="1">#REF!</definedName>
    <definedName name="_3__123Graph_XChart_1A" hidden="1">#REF!</definedName>
    <definedName name="_xlnm._FilterDatabase" localSheetId="3" hidden="1">'KMC001'!$A$8:$D$16</definedName>
    <definedName name="_xlnm._FilterDatabase" localSheetId="4" hidden="1">'KMC002'!$A$8:$D$16</definedName>
    <definedName name="_xlnm._FilterDatabase" localSheetId="5" hidden="1">'KMC004'!$A$8:$D$16</definedName>
    <definedName name="_xlnm._FilterDatabase" localSheetId="6" hidden="1">'KMC019'!$A$8:$D$16</definedName>
    <definedName name="_xlnm._FilterDatabase" localSheetId="8" hidden="1">'KMC020'!$A$8:$D$16</definedName>
    <definedName name="_Order1" hidden="1">255</definedName>
    <definedName name="_Sort" localSheetId="9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" hidden="1">#REF!</definedName>
    <definedName name="_Sort" hidden="1">#REF!</definedName>
    <definedName name="Act_OB_Perm" localSheetId="9">#REF!</definedName>
    <definedName name="Act_OB_Perm" localSheetId="3">#REF!</definedName>
    <definedName name="Act_OB_Perm" localSheetId="4">#REF!</definedName>
    <definedName name="Act_OB_Perm" localSheetId="5">#REF!</definedName>
    <definedName name="Act_OB_Perm" localSheetId="6">#REF!</definedName>
    <definedName name="Act_OB_Perm" localSheetId="8">#REF!</definedName>
    <definedName name="Act_OB_Perm" localSheetId="1">#REF!</definedName>
    <definedName name="Act_OB_Perm">#REF!</definedName>
    <definedName name="Act_OB_PV" localSheetId="3">#REF!</definedName>
    <definedName name="Act_OB_PV" localSheetId="4">#REF!</definedName>
    <definedName name="Act_OB_PV" localSheetId="5">#REF!</definedName>
    <definedName name="Act_OB_PV" localSheetId="6">#REF!</definedName>
    <definedName name="Act_OB_PV" localSheetId="8">#REF!</definedName>
    <definedName name="Act_OB_PV" localSheetId="1">#REF!</definedName>
    <definedName name="Act_OB_PV">#REF!</definedName>
    <definedName name="Adjusted_PV" localSheetId="3">#REF!</definedName>
    <definedName name="Adjusted_PV" localSheetId="4">#REF!</definedName>
    <definedName name="Adjusted_PV" localSheetId="5">#REF!</definedName>
    <definedName name="Adjusted_PV" localSheetId="6">#REF!</definedName>
    <definedName name="Adjusted_PV" localSheetId="8">#REF!</definedName>
    <definedName name="Adjusted_PV" localSheetId="1">#REF!</definedName>
    <definedName name="Adjusted_PV">#REF!</definedName>
    <definedName name="air_pressure" localSheetId="3">#REF!</definedName>
    <definedName name="air_pressure" localSheetId="4">#REF!</definedName>
    <definedName name="air_pressure" localSheetId="5">#REF!</definedName>
    <definedName name="air_pressure" localSheetId="6">#REF!</definedName>
    <definedName name="air_pressure" localSheetId="8">#REF!</definedName>
    <definedName name="air_pressure" localSheetId="1">#REF!</definedName>
    <definedName name="air_pressure">#REF!</definedName>
    <definedName name="Alpha" localSheetId="3">#REF!</definedName>
    <definedName name="Alpha" localSheetId="4">#REF!</definedName>
    <definedName name="Alpha" localSheetId="5">#REF!</definedName>
    <definedName name="Alpha" localSheetId="6">#REF!</definedName>
    <definedName name="Alpha" localSheetId="8">#REF!</definedName>
    <definedName name="Alpha" localSheetId="1">#REF!</definedName>
    <definedName name="Alpha">#REF!</definedName>
    <definedName name="Area" localSheetId="3">#REF!</definedName>
    <definedName name="Area" localSheetId="4">#REF!</definedName>
    <definedName name="Area" localSheetId="5">#REF!</definedName>
    <definedName name="Area" localSheetId="6">#REF!</definedName>
    <definedName name="Area" localSheetId="8">#REF!</definedName>
    <definedName name="Area" localSheetId="1">#REF!</definedName>
    <definedName name="Area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1">#REF!</definedName>
    <definedName name="B">#REF!</definedName>
    <definedName name="b_factor" localSheetId="3">#REF!</definedName>
    <definedName name="b_factor" localSheetId="4">#REF!</definedName>
    <definedName name="b_factor" localSheetId="5">#REF!</definedName>
    <definedName name="b_factor" localSheetId="6">#REF!</definedName>
    <definedName name="b_factor" localSheetId="8">#REF!</definedName>
    <definedName name="b_factor" localSheetId="1">#REF!</definedName>
    <definedName name="b_factor">#REF!</definedName>
    <definedName name="BCA034P_P" localSheetId="7">BCA034TRawD!$A$5:$I$6678</definedName>
    <definedName name="Beta" localSheetId="3">#REF!</definedName>
    <definedName name="Beta" localSheetId="4">#REF!</definedName>
    <definedName name="Beta" localSheetId="5">#REF!</definedName>
    <definedName name="Beta" localSheetId="6">#REF!</definedName>
    <definedName name="Beta" localSheetId="8">#REF!</definedName>
    <definedName name="Beta" localSheetId="1">#REF!</definedName>
    <definedName name="Beta">#REF!</definedName>
    <definedName name="BL" localSheetId="3">#REF!</definedName>
    <definedName name="BL" localSheetId="4">#REF!</definedName>
    <definedName name="BL" localSheetId="5">#REF!</definedName>
    <definedName name="BL" localSheetId="6">#REF!</definedName>
    <definedName name="BL" localSheetId="8">#REF!</definedName>
    <definedName name="BL" localSheetId="1">#REF!</definedName>
    <definedName name="BL">#REF!</definedName>
    <definedName name="BL__without_frits" localSheetId="9">#REF!</definedName>
    <definedName name="BL__without_frits" localSheetId="3">'KMC001'!$G$11:$I$11</definedName>
    <definedName name="BL__without_frits" localSheetId="4">'KMC002'!$G$11:$I$11</definedName>
    <definedName name="BL__without_frits" localSheetId="5">'KMC004'!$G$11:$I$11</definedName>
    <definedName name="BL__without_frits" localSheetId="6">'KMC019'!$G$11:$I$11</definedName>
    <definedName name="BL__without_frits" localSheetId="8">'KMC020'!$G$11:$I$11</definedName>
    <definedName name="BL__without_frits" localSheetId="1">#REF!</definedName>
    <definedName name="BL__without_frits">#REF!</definedName>
    <definedName name="BPV" localSheetId="9">#REF!</definedName>
    <definedName name="BPV" localSheetId="3">#REF!</definedName>
    <definedName name="BPV" localSheetId="4">#REF!</definedName>
    <definedName name="BPV" localSheetId="5">#REF!</definedName>
    <definedName name="BPV" localSheetId="6">#REF!</definedName>
    <definedName name="BPV" localSheetId="8">#REF!</definedName>
    <definedName name="BPV" localSheetId="1">#REF!</definedName>
    <definedName name="BPV">#REF!</definedName>
    <definedName name="BPV__without_frits" localSheetId="9">#REF!</definedName>
    <definedName name="BPV__without_frits" localSheetId="3">'KMC001'!$G$12:$I$12</definedName>
    <definedName name="BPV__without_frits" localSheetId="4">'KMC002'!$G$12:$I$12</definedName>
    <definedName name="BPV__without_frits" localSheetId="5">'KMC004'!$G$12:$I$12</definedName>
    <definedName name="BPV__without_frits" localSheetId="6">'KMC019'!$G$12:$I$12</definedName>
    <definedName name="BPV__without_frits" localSheetId="8">'KMC020'!$G$12:$I$12</definedName>
    <definedName name="BPV__without_frits" localSheetId="1">#REF!</definedName>
    <definedName name="BPV__without_frits">#REF!</definedName>
    <definedName name="BV" localSheetId="9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8">#REF!</definedName>
    <definedName name="BV" localSheetId="1">#REF!</definedName>
    <definedName name="BV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8">#REF!</definedName>
    <definedName name="CC" localSheetId="1">#REF!</definedName>
    <definedName name="CC">#REF!</definedName>
    <definedName name="Conductivity" localSheetId="9">'[2]CRY-008'!$G$8:$G$70</definedName>
    <definedName name="Conductivity">'[3]CRY-008'!$G$8:$G$70</definedName>
    <definedName name="Confining_Pressure" localSheetId="9">#REF!</definedName>
    <definedName name="Confining_Pressure" localSheetId="3">#REF!</definedName>
    <definedName name="Confining_Pressure" localSheetId="4">#REF!</definedName>
    <definedName name="Confining_Pressure" localSheetId="5">#REF!</definedName>
    <definedName name="Confining_Pressure" localSheetId="6">#REF!</definedName>
    <definedName name="Confining_Pressure" localSheetId="8">#REF!</definedName>
    <definedName name="Confining_Pressure" localSheetId="1">#REF!</definedName>
    <definedName name="Confining_Pressure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8">#REF!</definedName>
    <definedName name="_xlnm.Criteria" localSheetId="1">#REF!</definedName>
    <definedName name="_xlnm.Criteria">#REF!</definedName>
    <definedName name="DATA">[1]Coredata!$C$12:$U$78</definedName>
    <definedName name="_xlnm.Database" localSheetId="9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">#REF!</definedName>
    <definedName name="_xlnm.Database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8">#REF!</definedName>
    <definedName name="Date" localSheetId="1">#REF!</definedName>
    <definedName name="Date">#REF!</definedName>
    <definedName name="Density" localSheetId="3">#REF!</definedName>
    <definedName name="Density" localSheetId="4">#REF!</definedName>
    <definedName name="Density" localSheetId="5">#REF!</definedName>
    <definedName name="Density" localSheetId="6">#REF!</definedName>
    <definedName name="Density" localSheetId="8">#REF!</definedName>
    <definedName name="Density" localSheetId="1">#REF!</definedName>
    <definedName name="Density">#REF!</definedName>
    <definedName name="Dia" localSheetId="3">#REF!</definedName>
    <definedName name="Dia" localSheetId="4">#REF!</definedName>
    <definedName name="Dia" localSheetId="5">#REF!</definedName>
    <definedName name="Dia" localSheetId="6">#REF!</definedName>
    <definedName name="Dia" localSheetId="8">#REF!</definedName>
    <definedName name="Dia" localSheetId="1">#REF!</definedName>
    <definedName name="Dia">#REF!</definedName>
    <definedName name="Diameter" localSheetId="3">#REF!</definedName>
    <definedName name="Diameter" localSheetId="4">#REF!</definedName>
    <definedName name="Diameter" localSheetId="5">#REF!</definedName>
    <definedName name="Diameter" localSheetId="6">#REF!</definedName>
    <definedName name="Diameter" localSheetId="8">#REF!</definedName>
    <definedName name="Diameter" localSheetId="1">#REF!</definedName>
    <definedName name="Diameter">#REF!</definedName>
    <definedName name="Dp" localSheetId="3">#REF!</definedName>
    <definedName name="Dp" localSheetId="4">#REF!</definedName>
    <definedName name="Dp" localSheetId="5">#REF!</definedName>
    <definedName name="Dp" localSheetId="6">#REF!</definedName>
    <definedName name="Dp" localSheetId="8">#REF!</definedName>
    <definedName name="Dp" localSheetId="1">#REF!</definedName>
    <definedName name="Dp">#REF!</definedName>
    <definedName name="dPc" localSheetId="3">#REF!</definedName>
    <definedName name="dPc" localSheetId="4">#REF!</definedName>
    <definedName name="dPc" localSheetId="5">#REF!</definedName>
    <definedName name="dPc" localSheetId="6">#REF!</definedName>
    <definedName name="dPc" localSheetId="8">#REF!</definedName>
    <definedName name="dPc" localSheetId="1">#REF!</definedName>
    <definedName name="dPc">#REF!</definedName>
    <definedName name="dPc__psi" localSheetId="3">#REF!</definedName>
    <definedName name="dPc__psi" localSheetId="4">#REF!</definedName>
    <definedName name="dPc__psi" localSheetId="5">#REF!</definedName>
    <definedName name="dPc__psi" localSheetId="6">#REF!</definedName>
    <definedName name="dPc__psi" localSheetId="8">#REF!</definedName>
    <definedName name="dPc__psi" localSheetId="1">#REF!</definedName>
    <definedName name="dPc__psi">#REF!</definedName>
    <definedName name="dPc_air" localSheetId="3">#REF!</definedName>
    <definedName name="dPc_air" localSheetId="4">#REF!</definedName>
    <definedName name="dPc_air" localSheetId="5">#REF!</definedName>
    <definedName name="dPc_air" localSheetId="6">#REF!</definedName>
    <definedName name="dPc_air" localSheetId="8">#REF!</definedName>
    <definedName name="dPc_air" localSheetId="1">#REF!</definedName>
    <definedName name="dPc_air">#REF!</definedName>
    <definedName name="DV" localSheetId="3">#REF!</definedName>
    <definedName name="DV" localSheetId="4">#REF!</definedName>
    <definedName name="DV" localSheetId="5">#REF!</definedName>
    <definedName name="DV" localSheetId="6">#REF!</definedName>
    <definedName name="DV" localSheetId="8">#REF!</definedName>
    <definedName name="DV" localSheetId="1">#REF!</definedName>
    <definedName name="DV">#REF!</definedName>
    <definedName name="Equation1" localSheetId="3">#REF!</definedName>
    <definedName name="Equation1" localSheetId="4">#REF!</definedName>
    <definedName name="Equation1" localSheetId="5">#REF!</definedName>
    <definedName name="Equation1" localSheetId="6">#REF!</definedName>
    <definedName name="Equation1" localSheetId="8">#REF!</definedName>
    <definedName name="Equation1" localSheetId="1">#REF!</definedName>
    <definedName name="Equation1">#REF!</definedName>
    <definedName name="equation2" localSheetId="3">#REF!</definedName>
    <definedName name="equation2" localSheetId="4">#REF!</definedName>
    <definedName name="equation2" localSheetId="5">#REF!</definedName>
    <definedName name="equation2" localSheetId="6">#REF!</definedName>
    <definedName name="equation2" localSheetId="8">#REF!</definedName>
    <definedName name="equation2" localSheetId="1">#REF!</definedName>
    <definedName name="equation2">#REF!</definedName>
    <definedName name="Equation3" localSheetId="3">#REF!</definedName>
    <definedName name="Equation3" localSheetId="4">#REF!</definedName>
    <definedName name="Equation3" localSheetId="5">#REF!</definedName>
    <definedName name="Equation3" localSheetId="6">#REF!</definedName>
    <definedName name="Equation3" localSheetId="8">#REF!</definedName>
    <definedName name="Equation3" localSheetId="1">#REF!</definedName>
    <definedName name="Equation3">#REF!</definedName>
    <definedName name="Equation4" localSheetId="3">#REF!</definedName>
    <definedName name="Equation4" localSheetId="4">#REF!</definedName>
    <definedName name="Equation4" localSheetId="5">#REF!</definedName>
    <definedName name="Equation4" localSheetId="6">#REF!</definedName>
    <definedName name="Equation4" localSheetId="8">#REF!</definedName>
    <definedName name="Equation4" localSheetId="1">#REF!</definedName>
    <definedName name="Equation4">#REF!</definedName>
    <definedName name="est_ff" localSheetId="9">'[2]CRY-008'!$J$3</definedName>
    <definedName name="est_ff">'[3]CRY-008'!$J$3</definedName>
    <definedName name="F" localSheetId="9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8">#REF!</definedName>
    <definedName name="F" localSheetId="1">#REF!</definedName>
    <definedName name="F">#REF!</definedName>
    <definedName name="FINAL_REPORT">[1]Coredata!$B$12:$Q$12</definedName>
    <definedName name="Flowed" localSheetId="9">#REF!</definedName>
    <definedName name="Flowed" localSheetId="3">#REF!</definedName>
    <definedName name="Flowed" localSheetId="4">#REF!</definedName>
    <definedName name="Flowed" localSheetId="5">#REF!</definedName>
    <definedName name="Flowed" localSheetId="6">#REF!</definedName>
    <definedName name="Flowed" localSheetId="8">#REF!</definedName>
    <definedName name="Flowed" localSheetId="1">#REF!</definedName>
    <definedName name="Flowed">#REF!</definedName>
    <definedName name="Flowtime" localSheetId="3">#REF!</definedName>
    <definedName name="Flowtime" localSheetId="4">#REF!</definedName>
    <definedName name="Flowtime" localSheetId="5">#REF!</definedName>
    <definedName name="Flowtime" localSheetId="6">#REF!</definedName>
    <definedName name="Flowtime" localSheetId="8">#REF!</definedName>
    <definedName name="Flowtime" localSheetId="1">#REF!</definedName>
    <definedName name="Flowtime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8">#REF!</definedName>
    <definedName name="G" localSheetId="1">#REF!</definedName>
    <definedName name="G">#REF!</definedName>
    <definedName name="Inlet" localSheetId="3">#REF!</definedName>
    <definedName name="Inlet" localSheetId="4">#REF!</definedName>
    <definedName name="Inlet" localSheetId="5">#REF!</definedName>
    <definedName name="Inlet" localSheetId="6">#REF!</definedName>
    <definedName name="Inlet" localSheetId="8">#REF!</definedName>
    <definedName name="Inlet" localSheetId="1">#REF!</definedName>
    <definedName name="Inlet">#REF!</definedName>
    <definedName name="Kair" localSheetId="3">#REF!</definedName>
    <definedName name="Kair" localSheetId="4">#REF!</definedName>
    <definedName name="Kair" localSheetId="5">#REF!</definedName>
    <definedName name="Kair" localSheetId="6">#REF!</definedName>
    <definedName name="Kair" localSheetId="8">#REF!</definedName>
    <definedName name="Kair" localSheetId="1">#REF!</definedName>
    <definedName name="Kair">#REF!</definedName>
    <definedName name="Kinf" localSheetId="3">#REF!</definedName>
    <definedName name="Kinf" localSheetId="4">#REF!</definedName>
    <definedName name="Kinf" localSheetId="5">#REF!</definedName>
    <definedName name="Kinf" localSheetId="6">#REF!</definedName>
    <definedName name="Kinf" localSheetId="8">#REF!</definedName>
    <definedName name="Kinf" localSheetId="1">#REF!</definedName>
    <definedName name="Kinf">#REF!</definedName>
    <definedName name="ks" localSheetId="3">#REF!</definedName>
    <definedName name="ks" localSheetId="4">#REF!</definedName>
    <definedName name="ks" localSheetId="5">#REF!</definedName>
    <definedName name="ks" localSheetId="6">#REF!</definedName>
    <definedName name="ks" localSheetId="8">#REF!</definedName>
    <definedName name="ks" localSheetId="1">#REF!</definedName>
    <definedName name="ks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8">#REF!</definedName>
    <definedName name="L" localSheetId="1">#REF!</definedName>
    <definedName name="L">#REF!</definedName>
    <definedName name="Latm" localSheetId="3">#REF!</definedName>
    <definedName name="Latm" localSheetId="4">#REF!</definedName>
    <definedName name="Latm" localSheetId="5">#REF!</definedName>
    <definedName name="Latm" localSheetId="6">#REF!</definedName>
    <definedName name="Latm" localSheetId="8">#REF!</definedName>
    <definedName name="Latm" localSheetId="1">#REF!</definedName>
    <definedName name="Latm">#REF!</definedName>
    <definedName name="Length" localSheetId="3">#REF!</definedName>
    <definedName name="Length" localSheetId="4">#REF!</definedName>
    <definedName name="Length" localSheetId="5">#REF!</definedName>
    <definedName name="Length" localSheetId="6">#REF!</definedName>
    <definedName name="Length" localSheetId="8">#REF!</definedName>
    <definedName name="Length" localSheetId="1">#REF!</definedName>
    <definedName name="Length">#REF!</definedName>
    <definedName name="Length__Frits" localSheetId="9">#REF!</definedName>
    <definedName name="Length__Frits" localSheetId="3">'KMC001'!$B$12:$D$12</definedName>
    <definedName name="Length__Frits" localSheetId="4">'KMC002'!$B$12:$D$12</definedName>
    <definedName name="Length__Frits" localSheetId="5">'KMC004'!$B$12:$D$12</definedName>
    <definedName name="Length__Frits" localSheetId="6">'KMC019'!$B$12:$D$12</definedName>
    <definedName name="Length__Frits" localSheetId="8">'KMC020'!$B$12:$D$12</definedName>
    <definedName name="Length__Frits" localSheetId="1">#REF!</definedName>
    <definedName name="Length__Frits">#REF!</definedName>
    <definedName name="M" localSheetId="9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8">#REF!</definedName>
    <definedName name="M" localSheetId="1">#REF!</definedName>
    <definedName name="M">#REF!</definedName>
    <definedName name="methanol">'[4]BIL165 Step 1-14'!$I$17</definedName>
    <definedName name="methanol1" localSheetId="3">#REF!</definedName>
    <definedName name="methanol1" localSheetId="4">#REF!</definedName>
    <definedName name="methanol1" localSheetId="5">#REF!</definedName>
    <definedName name="methanol1" localSheetId="6">#REF!</definedName>
    <definedName name="methanol1" localSheetId="8">#REF!</definedName>
    <definedName name="methanol1">#REF!</definedName>
    <definedName name="o" hidden="1">0</definedName>
    <definedName name="offset_5b" localSheetId="9">#REF!</definedName>
    <definedName name="offset_5b" localSheetId="3">#REF!</definedName>
    <definedName name="offset_5b" localSheetId="4">#REF!</definedName>
    <definedName name="offset_5b" localSheetId="5">#REF!</definedName>
    <definedName name="offset_5b" localSheetId="6">#REF!</definedName>
    <definedName name="offset_5b" localSheetId="8">#REF!</definedName>
    <definedName name="offset_5b" localSheetId="1">#REF!</definedName>
    <definedName name="offset_5b">#REF!</definedName>
    <definedName name="OLE_LINK1" localSheetId="3">'KMC001'!$AB$21</definedName>
    <definedName name="OLE_LINK1" localSheetId="4">'KMC002'!$AB$21</definedName>
    <definedName name="OLE_LINK1" localSheetId="5">'KMC004'!$AB$21</definedName>
    <definedName name="OLE_LINK1" localSheetId="6">'KMC019'!$AB$21</definedName>
    <definedName name="OLE_LINK1" localSheetId="8">'KMC020'!$AB$21</definedName>
    <definedName name="Ori" localSheetId="9">'[5]Airperm 2'!$G$10</definedName>
    <definedName name="Ori">'[6]Airperm 2'!$G$10</definedName>
    <definedName name="Orifice" localSheetId="9">#REF!</definedName>
    <definedName name="Orifice" localSheetId="3">#REF!</definedName>
    <definedName name="Orifice" localSheetId="4">#REF!</definedName>
    <definedName name="Orifice" localSheetId="5">#REF!</definedName>
    <definedName name="Orifice" localSheetId="6">#REF!</definedName>
    <definedName name="Orifice" localSheetId="8">#REF!</definedName>
    <definedName name="Orifice" localSheetId="1">#REF!</definedName>
    <definedName name="Orifice">#REF!</definedName>
    <definedName name="Outlet" localSheetId="3">#REF!</definedName>
    <definedName name="Outlet" localSheetId="4">#REF!</definedName>
    <definedName name="Outlet" localSheetId="5">#REF!</definedName>
    <definedName name="Outlet" localSheetId="6">#REF!</definedName>
    <definedName name="Outlet" localSheetId="8">#REF!</definedName>
    <definedName name="Outlet" localSheetId="1">#REF!</definedName>
    <definedName name="Outlet">#REF!</definedName>
    <definedName name="Perm_ak" localSheetId="3">#REF!</definedName>
    <definedName name="Perm_ak" localSheetId="4">#REF!</definedName>
    <definedName name="Perm_ak" localSheetId="5">#REF!</definedName>
    <definedName name="Perm_ak" localSheetId="6">#REF!</definedName>
    <definedName name="Perm_ak" localSheetId="8">#REF!</definedName>
    <definedName name="Perm_ak" localSheetId="1">#REF!</definedName>
    <definedName name="Perm_ak">#REF!</definedName>
    <definedName name="Perm_C" localSheetId="3">#REF!</definedName>
    <definedName name="Perm_C" localSheetId="4">#REF!</definedName>
    <definedName name="Perm_C" localSheetId="5">#REF!</definedName>
    <definedName name="Perm_C" localSheetId="6">#REF!</definedName>
    <definedName name="Perm_C" localSheetId="8">#REF!</definedName>
    <definedName name="Perm_C" localSheetId="1">#REF!</definedName>
    <definedName name="Perm_C">#REF!</definedName>
    <definedName name="Perm_Code" localSheetId="3">#REF!</definedName>
    <definedName name="Perm_Code" localSheetId="4">#REF!</definedName>
    <definedName name="Perm_Code" localSheetId="5">#REF!</definedName>
    <definedName name="Perm_Code" localSheetId="6">#REF!</definedName>
    <definedName name="Perm_Code" localSheetId="8">#REF!</definedName>
    <definedName name="Perm_Code" localSheetId="1">#REF!</definedName>
    <definedName name="Perm_Code">#REF!</definedName>
    <definedName name="Perm_Ko" localSheetId="3">#REF!</definedName>
    <definedName name="Perm_Ko" localSheetId="4">#REF!</definedName>
    <definedName name="Perm_Ko" localSheetId="5">#REF!</definedName>
    <definedName name="Perm_Ko" localSheetId="6">#REF!</definedName>
    <definedName name="Perm_Ko" localSheetId="8">#REF!</definedName>
    <definedName name="Perm_Ko" localSheetId="1">#REF!</definedName>
    <definedName name="Perm_Ko">#REF!</definedName>
    <definedName name="Perm_rhoo" localSheetId="3">#REF!</definedName>
    <definedName name="Perm_rhoo" localSheetId="4">#REF!</definedName>
    <definedName name="Perm_rhoo" localSheetId="5">#REF!</definedName>
    <definedName name="Perm_rhoo" localSheetId="6">#REF!</definedName>
    <definedName name="Perm_rhoo" localSheetId="8">#REF!</definedName>
    <definedName name="Perm_rhoo" localSheetId="1">#REF!</definedName>
    <definedName name="Perm_rhoo">#REF!</definedName>
    <definedName name="PERMS" localSheetId="3">#REF!</definedName>
    <definedName name="PERMS" localSheetId="4">#REF!</definedName>
    <definedName name="PERMS" localSheetId="5">#REF!</definedName>
    <definedName name="PERMS" localSheetId="6">#REF!</definedName>
    <definedName name="PERMS" localSheetId="8">#REF!</definedName>
    <definedName name="PERMS" localSheetId="1">#REF!</definedName>
    <definedName name="PERMS">#REF!</definedName>
    <definedName name="perms1" localSheetId="3">#REF!</definedName>
    <definedName name="perms1" localSheetId="4">#REF!</definedName>
    <definedName name="perms1" localSheetId="5">#REF!</definedName>
    <definedName name="perms1" localSheetId="6">#REF!</definedName>
    <definedName name="perms1" localSheetId="8">#REF!</definedName>
    <definedName name="perms1" localSheetId="1">#REF!</definedName>
    <definedName name="perms1">#REF!</definedName>
    <definedName name="Pf" localSheetId="3">#REF!</definedName>
    <definedName name="Pf" localSheetId="4">#REF!</definedName>
    <definedName name="Pf" localSheetId="5">#REF!</definedName>
    <definedName name="Pf" localSheetId="6">#REF!</definedName>
    <definedName name="Pf" localSheetId="8">#REF!</definedName>
    <definedName name="Pf" localSheetId="1">#REF!</definedName>
    <definedName name="Pf">#REF!</definedName>
    <definedName name="Pi" localSheetId="3">#REF!</definedName>
    <definedName name="Pi" localSheetId="4">#REF!</definedName>
    <definedName name="Pi" localSheetId="5">#REF!</definedName>
    <definedName name="Pi" localSheetId="6">#REF!</definedName>
    <definedName name="Pi" localSheetId="8">#REF!</definedName>
    <definedName name="Pi" localSheetId="1">#REF!</definedName>
    <definedName name="Pi">#REF!</definedName>
    <definedName name="Pm" localSheetId="3">#REF!</definedName>
    <definedName name="Pm" localSheetId="4">#REF!</definedName>
    <definedName name="Pm" localSheetId="5">#REF!</definedName>
    <definedName name="Pm" localSheetId="6">#REF!</definedName>
    <definedName name="Pm" localSheetId="8">#REF!</definedName>
    <definedName name="Pm" localSheetId="1">#REF!</definedName>
    <definedName name="Pm">#REF!</definedName>
    <definedName name="POROSITY" localSheetId="3">#REF!</definedName>
    <definedName name="POROSITY" localSheetId="4">#REF!</definedName>
    <definedName name="POROSITY" localSheetId="5">#REF!</definedName>
    <definedName name="POROSITY" localSheetId="6">#REF!</definedName>
    <definedName name="POROSITY" localSheetId="8">#REF!</definedName>
    <definedName name="POROSITY" localSheetId="1">#REF!</definedName>
    <definedName name="POROSITY">#REF!</definedName>
    <definedName name="Porosity_1" localSheetId="3">#REF!</definedName>
    <definedName name="Porosity_1" localSheetId="4">#REF!</definedName>
    <definedName name="Porosity_1" localSheetId="5">#REF!</definedName>
    <definedName name="Porosity_1" localSheetId="6">#REF!</definedName>
    <definedName name="Porosity_1" localSheetId="8">#REF!</definedName>
    <definedName name="Porosity_1" localSheetId="1">#REF!</definedName>
    <definedName name="Porosity_1">#REF!</definedName>
    <definedName name="Porosity_2" localSheetId="3">#REF!</definedName>
    <definedName name="Porosity_2" localSheetId="4">#REF!</definedName>
    <definedName name="Porosity_2" localSheetId="5">#REF!</definedName>
    <definedName name="Porosity_2" localSheetId="6">#REF!</definedName>
    <definedName name="Porosity_2" localSheetId="8">#REF!</definedName>
    <definedName name="Porosity_2" localSheetId="1">#REF!</definedName>
    <definedName name="Porosity_2">#REF!</definedName>
    <definedName name="Porosity_3" localSheetId="3">#REF!</definedName>
    <definedName name="Porosity_3" localSheetId="4">#REF!</definedName>
    <definedName name="Porosity_3" localSheetId="5">#REF!</definedName>
    <definedName name="Porosity_3" localSheetId="6">#REF!</definedName>
    <definedName name="Porosity_3" localSheetId="8">#REF!</definedName>
    <definedName name="Porosity_3" localSheetId="1">#REF!</definedName>
    <definedName name="Porosity_3">#REF!</definedName>
    <definedName name="_xlnm.Print_Area" localSheetId="9">'Experiment Parameters'!$A$1:$A$11</definedName>
    <definedName name="_xlnm.Print_Area" localSheetId="3">'KMC001'!$J$30:$S$91</definedName>
    <definedName name="_xlnm.Print_Area" localSheetId="4">'KMC002'!$J$30:$S$90</definedName>
    <definedName name="_xlnm.Print_Area" localSheetId="5">'KMC004'!$AC$1:$AJ$44</definedName>
    <definedName name="_xlnm.Print_Area" localSheetId="6">'KMC019'!$AC$1:$AJ$45</definedName>
    <definedName name="_xlnm.Print_Area" localSheetId="8">'KMC020'!$J$31:$R$91</definedName>
    <definedName name="_xlnm.Print_Area" localSheetId="1">'P&amp;P Data Summary'!$A$1:$K$25</definedName>
    <definedName name="_xlnm.Print_Titles" localSheetId="1">'P&amp;P Data Summary'!$2:$14</definedName>
    <definedName name="Print_Titles_MI">[7]Statistical!$A$1:$IV$6</definedName>
    <definedName name="PV_av" localSheetId="9">#REF!</definedName>
    <definedName name="PV_av" localSheetId="3">#REF!</definedName>
    <definedName name="PV_av" localSheetId="4">#REF!</definedName>
    <definedName name="PV_av" localSheetId="5">#REF!</definedName>
    <definedName name="PV_av" localSheetId="6">#REF!</definedName>
    <definedName name="PV_av" localSheetId="8">#REF!</definedName>
    <definedName name="PV_av" localSheetId="1">#REF!</definedName>
    <definedName name="PV_av">#REF!</definedName>
    <definedName name="PV_C" localSheetId="3">#REF!</definedName>
    <definedName name="PV_C" localSheetId="4">#REF!</definedName>
    <definedName name="PV_C" localSheetId="5">#REF!</definedName>
    <definedName name="PV_C" localSheetId="6">#REF!</definedName>
    <definedName name="PV_C" localSheetId="8">#REF!</definedName>
    <definedName name="PV_C" localSheetId="1">#REF!</definedName>
    <definedName name="PV_C">#REF!</definedName>
    <definedName name="PV_Code" localSheetId="3">#REF!</definedName>
    <definedName name="PV_Code" localSheetId="4">#REF!</definedName>
    <definedName name="PV_Code" localSheetId="5">#REF!</definedName>
    <definedName name="PV_Code" localSheetId="6">#REF!</definedName>
    <definedName name="PV_Code" localSheetId="8">#REF!</definedName>
    <definedName name="PV_Code" localSheetId="1">#REF!</definedName>
    <definedName name="PV_Code">#REF!</definedName>
    <definedName name="PV_rhoo" localSheetId="3">#REF!</definedName>
    <definedName name="PV_rhoo" localSheetId="4">#REF!</definedName>
    <definedName name="PV_rhoo" localSheetId="5">#REF!</definedName>
    <definedName name="PV_rhoo" localSheetId="6">#REF!</definedName>
    <definedName name="PV_rhoo" localSheetId="8">#REF!</definedName>
    <definedName name="PV_rhoo" localSheetId="1">#REF!</definedName>
    <definedName name="PV_rhoo">#REF!</definedName>
    <definedName name="PV_Vo" localSheetId="3">#REF!</definedName>
    <definedName name="PV_Vo" localSheetId="4">#REF!</definedName>
    <definedName name="PV_Vo" localSheetId="5">#REF!</definedName>
    <definedName name="PV_Vo" localSheetId="6">#REF!</definedName>
    <definedName name="PV_Vo" localSheetId="8">#REF!</definedName>
    <definedName name="PV_Vo" localSheetId="1">#REF!</definedName>
    <definedName name="PV_Vo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8">#REF!</definedName>
    <definedName name="Q" localSheetId="1">#REF!</definedName>
    <definedName name="Q">#REF!</definedName>
    <definedName name="R_" localSheetId="9">'[2]CRY-008'!$D$7:$D$82</definedName>
    <definedName name="R_">'[3]CRY-008'!$D$7:$D$82</definedName>
    <definedName name="R__ohms" localSheetId="9">#REF!</definedName>
    <definedName name="R__ohms" localSheetId="3">#REF!</definedName>
    <definedName name="R__ohms" localSheetId="4">#REF!</definedName>
    <definedName name="R__ohms" localSheetId="5">#REF!</definedName>
    <definedName name="R__ohms" localSheetId="6">#REF!</definedName>
    <definedName name="R__ohms" localSheetId="8">#REF!</definedName>
    <definedName name="R__ohms" localSheetId="1">#REF!</definedName>
    <definedName name="R__ohms">#REF!</definedName>
    <definedName name="res" localSheetId="3">#REF!</definedName>
    <definedName name="res" localSheetId="4">#REF!</definedName>
    <definedName name="res" localSheetId="5">#REF!</definedName>
    <definedName name="res" localSheetId="6">#REF!</definedName>
    <definedName name="res" localSheetId="8">#REF!</definedName>
    <definedName name="res" localSheetId="1">#REF!</definedName>
    <definedName name="res">#REF!</definedName>
    <definedName name="resistance" localSheetId="3">#REF!</definedName>
    <definedName name="resistance" localSheetId="4">#REF!</definedName>
    <definedName name="resistance" localSheetId="5">#REF!</definedName>
    <definedName name="resistance" localSheetId="6">#REF!</definedName>
    <definedName name="resistance" localSheetId="8">#REF!</definedName>
    <definedName name="resistance" localSheetId="1">#REF!</definedName>
    <definedName name="resistance">#REF!</definedName>
    <definedName name="Resistivity" localSheetId="9">'[2]CRY-008'!$F$8:$F$117</definedName>
    <definedName name="Resistivity">'[3]CRY-008'!$F$8:$F$117</definedName>
    <definedName name="Ro" localSheetId="9">#REF!</definedName>
    <definedName name="Ro" localSheetId="3">#REF!</definedName>
    <definedName name="Ro" localSheetId="4">#REF!</definedName>
    <definedName name="Ro" localSheetId="5">#REF!</definedName>
    <definedName name="Ro" localSheetId="6">#REF!</definedName>
    <definedName name="Ro" localSheetId="8">#REF!</definedName>
    <definedName name="Ro" localSheetId="1">#REF!</definedName>
    <definedName name="Ro">#REF!</definedName>
    <definedName name="Rw" localSheetId="3">#REF!</definedName>
    <definedName name="Rw" localSheetId="4">#REF!</definedName>
    <definedName name="Rw" localSheetId="5">#REF!</definedName>
    <definedName name="Rw" localSheetId="6">#REF!</definedName>
    <definedName name="Rw" localSheetId="8">#REF!</definedName>
    <definedName name="Rw" localSheetId="1">#REF!</definedName>
    <definedName name="Rw">#REF!</definedName>
    <definedName name="Sample_Depth" localSheetId="3">#REF!</definedName>
    <definedName name="Sample_Depth" localSheetId="4">#REF!</definedName>
    <definedName name="Sample_Depth" localSheetId="5">#REF!</definedName>
    <definedName name="Sample_Depth" localSheetId="6">#REF!</definedName>
    <definedName name="Sample_Depth" localSheetId="8">#REF!</definedName>
    <definedName name="Sample_Depth" localSheetId="1">#REF!</definedName>
    <definedName name="Sample_Depth">#REF!</definedName>
    <definedName name="Sample_ID" localSheetId="3">#REF!</definedName>
    <definedName name="Sample_ID" localSheetId="4">#REF!</definedName>
    <definedName name="Sample_ID" localSheetId="5">#REF!</definedName>
    <definedName name="Sample_ID" localSheetId="6">#REF!</definedName>
    <definedName name="Sample_ID" localSheetId="8">#REF!</definedName>
    <definedName name="Sample_ID" localSheetId="1">#REF!</definedName>
    <definedName name="Sample_ID">#REF!</definedName>
    <definedName name="Sec" localSheetId="3">#REF!</definedName>
    <definedName name="Sec" localSheetId="4">#REF!</definedName>
    <definedName name="Sec" localSheetId="5">#REF!</definedName>
    <definedName name="Sec" localSheetId="6">#REF!</definedName>
    <definedName name="Sec" localSheetId="8">#REF!</definedName>
    <definedName name="Sec" localSheetId="1">#REF!</definedName>
    <definedName name="Sec">#REF!</definedName>
    <definedName name="spl_PV" localSheetId="3">#REF!</definedName>
    <definedName name="spl_PV" localSheetId="4">#REF!</definedName>
    <definedName name="spl_PV" localSheetId="5">#REF!</definedName>
    <definedName name="spl_PV" localSheetId="6">#REF!</definedName>
    <definedName name="spl_PV" localSheetId="8">#REF!</definedName>
    <definedName name="spl_PV" localSheetId="1">#REF!</definedName>
    <definedName name="spl_PV">#REF!</definedName>
    <definedName name="Stat_Formula" localSheetId="3">#REF!</definedName>
    <definedName name="Stat_Formula" localSheetId="4">#REF!</definedName>
    <definedName name="Stat_Formula" localSheetId="5">#REF!</definedName>
    <definedName name="Stat_Formula" localSheetId="6">#REF!</definedName>
    <definedName name="Stat_Formula" localSheetId="8">#REF!</definedName>
    <definedName name="Stat_Formula" localSheetId="1">#REF!</definedName>
    <definedName name="Stat_Formula">#REF!</definedName>
    <definedName name="STKY_REPORT" localSheetId="3">#REF!</definedName>
    <definedName name="STKY_REPORT" localSheetId="4">#REF!</definedName>
    <definedName name="STKY_REPORT" localSheetId="5">#REF!</definedName>
    <definedName name="STKY_REPORT" localSheetId="6">#REF!</definedName>
    <definedName name="STKY_REPORT" localSheetId="8">#REF!</definedName>
    <definedName name="STKY_REPORT" localSheetId="1">#REF!</definedName>
    <definedName name="STKY_REPORT">#REF!</definedName>
    <definedName name="Stress" localSheetId="3">#REF!</definedName>
    <definedName name="Stress" localSheetId="4">#REF!</definedName>
    <definedName name="Stress" localSheetId="5">#REF!</definedName>
    <definedName name="Stress" localSheetId="6">#REF!</definedName>
    <definedName name="Stress" localSheetId="8">#REF!</definedName>
    <definedName name="Stress" localSheetId="1">#REF!</definedName>
    <definedName name="Stress">#REF!</definedName>
    <definedName name="teflon_adj" localSheetId="3">#REF!</definedName>
    <definedName name="teflon_adj" localSheetId="4">#REF!</definedName>
    <definedName name="teflon_adj" localSheetId="5">#REF!</definedName>
    <definedName name="teflon_adj" localSheetId="6">#REF!</definedName>
    <definedName name="teflon_adj" localSheetId="8">#REF!</definedName>
    <definedName name="teflon_adj" localSheetId="1">#REF!</definedName>
    <definedName name="teflon_adj">#REF!</definedName>
    <definedName name="Time" localSheetId="3">#REF!</definedName>
    <definedName name="Time" localSheetId="4">#REF!</definedName>
    <definedName name="Time" localSheetId="5">#REF!</definedName>
    <definedName name="Time" localSheetId="6">#REF!</definedName>
    <definedName name="Time" localSheetId="8">#REF!</definedName>
    <definedName name="Time" localSheetId="1">#REF!</definedName>
    <definedName name="Time">#REF!</definedName>
    <definedName name="Top" localSheetId="3">#REF!</definedName>
    <definedName name="Top" localSheetId="4">#REF!</definedName>
    <definedName name="Top" localSheetId="5">#REF!</definedName>
    <definedName name="Top" localSheetId="6">#REF!</definedName>
    <definedName name="Top" localSheetId="8">#REF!</definedName>
    <definedName name="Top" localSheetId="1">#REF!</definedName>
    <definedName name="Top">#REF!</definedName>
    <definedName name="Total_L" localSheetId="3">#REF!</definedName>
    <definedName name="Total_L" localSheetId="4">#REF!</definedName>
    <definedName name="Total_L" localSheetId="5">#REF!</definedName>
    <definedName name="Total_L" localSheetId="6">#REF!</definedName>
    <definedName name="Total_L" localSheetId="8">#REF!</definedName>
    <definedName name="Total_L" localSheetId="1">#REF!</definedName>
    <definedName name="Total_L">#REF!</definedName>
    <definedName name="total_PV" localSheetId="3">#REF!</definedName>
    <definedName name="total_PV" localSheetId="4">#REF!</definedName>
    <definedName name="total_PV" localSheetId="5">#REF!</definedName>
    <definedName name="total_PV" localSheetId="6">#REF!</definedName>
    <definedName name="total_PV" localSheetId="8">#REF!</definedName>
    <definedName name="total_PV" localSheetId="1">#REF!</definedName>
    <definedName name="total_PV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8">#REF!</definedName>
    <definedName name="U" localSheetId="1">#REF!</definedName>
    <definedName name="U">#REF!</definedName>
    <definedName name="V_1" localSheetId="3">#REF!</definedName>
    <definedName name="V_1" localSheetId="4">#REF!</definedName>
    <definedName name="V_1" localSheetId="5">#REF!</definedName>
    <definedName name="V_1" localSheetId="6">#REF!</definedName>
    <definedName name="V_1" localSheetId="8">#REF!</definedName>
    <definedName name="V_1" localSheetId="1">#REF!</definedName>
    <definedName name="V_1">#REF!</definedName>
    <definedName name="V_2" localSheetId="3">#REF!</definedName>
    <definedName name="V_2" localSheetId="4">#REF!</definedName>
    <definedName name="V_2" localSheetId="5">#REF!</definedName>
    <definedName name="V_2" localSheetId="6">#REF!</definedName>
    <definedName name="V_2" localSheetId="8">#REF!</definedName>
    <definedName name="V_2" localSheetId="1">#REF!</definedName>
    <definedName name="V_2">#REF!</definedName>
    <definedName name="Vis">[8]CER028!$H$16</definedName>
    <definedName name="viscosity" localSheetId="9">#REF!</definedName>
    <definedName name="viscosity" localSheetId="3">'KMC001'!$H$16</definedName>
    <definedName name="viscosity" localSheetId="4">'KMC002'!$H$16</definedName>
    <definedName name="viscosity" localSheetId="5">'KMC004'!$H$16</definedName>
    <definedName name="viscosity" localSheetId="6">'KMC019'!$H$16</definedName>
    <definedName name="viscosity" localSheetId="8">'KMC020'!$H$16</definedName>
    <definedName name="Viscosity" localSheetId="1">#REF!</definedName>
    <definedName name="viscosity">#REF!</definedName>
    <definedName name="water_column" localSheetId="9">#REF!</definedName>
    <definedName name="water_column" localSheetId="3">#REF!</definedName>
    <definedName name="water_column" localSheetId="4">#REF!</definedName>
    <definedName name="water_column" localSheetId="5">#REF!</definedName>
    <definedName name="water_column" localSheetId="6">#REF!</definedName>
    <definedName name="water_column" localSheetId="8">#REF!</definedName>
    <definedName name="water_column" localSheetId="1">#REF!</definedName>
    <definedName name="water_column">#REF!</definedName>
    <definedName name="Z_factor" localSheetId="3">#REF!</definedName>
    <definedName name="Z_factor" localSheetId="4">#REF!</definedName>
    <definedName name="Z_factor" localSheetId="5">#REF!</definedName>
    <definedName name="Z_factor" localSheetId="6">#REF!</definedName>
    <definedName name="Z_factor" localSheetId="8">#REF!</definedName>
    <definedName name="Z_factor" localSheetId="1">#REF!</definedName>
    <definedName name="Z_factor">#REF!</definedName>
  </definedNames>
  <calcPr calcId="145621" iterate="1" iterateCount="1"/>
</workbook>
</file>

<file path=xl/calcChain.xml><?xml version="1.0" encoding="utf-8"?>
<calcChain xmlns="http://schemas.openxmlformats.org/spreadsheetml/2006/main">
  <c r="D57" i="8228" l="1"/>
  <c r="D58" i="8228" s="1"/>
  <c r="D59" i="8228" s="1"/>
  <c r="D60" i="8228" s="1"/>
  <c r="D61" i="8228" s="1"/>
  <c r="D62" i="8228" s="1"/>
  <c r="D63" i="8228" s="1"/>
  <c r="D64" i="8228" s="1"/>
  <c r="D65" i="8228" s="1"/>
  <c r="D66" i="8228" s="1"/>
  <c r="D67" i="8228" s="1"/>
  <c r="D68" i="8228" s="1"/>
  <c r="D69" i="8228" s="1"/>
  <c r="D70" i="8228" s="1"/>
  <c r="D71" i="8228" s="1"/>
  <c r="D72" i="8228" s="1"/>
  <c r="D73" i="8228" s="1"/>
  <c r="D74" i="8228" s="1"/>
  <c r="D75" i="8228" s="1"/>
  <c r="D76" i="8228" s="1"/>
  <c r="D77" i="8228" s="1"/>
  <c r="D78" i="8228" s="1"/>
  <c r="D79" i="8228" s="1"/>
  <c r="D80" i="8228" s="1"/>
  <c r="D81" i="8228" s="1"/>
  <c r="D82" i="8228" s="1"/>
  <c r="D83" i="8228" s="1"/>
  <c r="D84" i="8228" s="1"/>
  <c r="D85" i="8228" s="1"/>
  <c r="D86" i="8228" s="1"/>
  <c r="D87" i="8228" s="1"/>
  <c r="D88" i="8228" s="1"/>
  <c r="D89" i="8228" s="1"/>
  <c r="D90" i="8228" s="1"/>
  <c r="D91" i="8228" s="1"/>
  <c r="D92" i="8228" s="1"/>
  <c r="D93" i="8228" s="1"/>
  <c r="D94" i="8228" s="1"/>
  <c r="D95" i="8228" s="1"/>
  <c r="D96" i="8228" s="1"/>
  <c r="D97" i="8228" s="1"/>
  <c r="D98" i="8228" s="1"/>
  <c r="D99" i="8228" s="1"/>
  <c r="D100" i="8228" s="1"/>
  <c r="D101" i="8228" s="1"/>
  <c r="D102" i="8228" s="1"/>
  <c r="D103" i="8228" s="1"/>
  <c r="D104" i="8228" s="1"/>
  <c r="D105" i="8228" s="1"/>
  <c r="D106" i="8228" s="1"/>
  <c r="D107" i="8228" s="1"/>
  <c r="D108" i="8228" s="1"/>
  <c r="D109" i="8228" s="1"/>
  <c r="D110" i="8228" s="1"/>
  <c r="D111" i="8228" s="1"/>
  <c r="D112" i="8228" s="1"/>
  <c r="D113" i="8228" s="1"/>
  <c r="D114" i="8228" s="1"/>
  <c r="D115" i="8228" s="1"/>
  <c r="D116" i="8228" s="1"/>
  <c r="D117" i="8228" s="1"/>
  <c r="D118" i="8228" s="1"/>
  <c r="D119" i="8228" s="1"/>
  <c r="D120" i="8228" s="1"/>
  <c r="D121" i="8228" s="1"/>
  <c r="D122" i="8228" s="1"/>
  <c r="D123" i="8228" s="1"/>
  <c r="D124" i="8228" s="1"/>
  <c r="D125" i="8228" s="1"/>
  <c r="D126" i="8228" s="1"/>
  <c r="D127" i="8228" s="1"/>
  <c r="D128" i="8228" s="1"/>
  <c r="D129" i="8228" s="1"/>
  <c r="D130" i="8228" s="1"/>
  <c r="D131" i="8228" s="1"/>
  <c r="D132" i="8228" s="1"/>
  <c r="D133" i="8228" s="1"/>
  <c r="D134" i="8228" s="1"/>
  <c r="D135" i="8228" s="1"/>
  <c r="D136" i="8228" s="1"/>
  <c r="D137" i="8228" s="1"/>
  <c r="D138" i="8228" s="1"/>
  <c r="D139" i="8228" s="1"/>
  <c r="D140" i="8228" s="1"/>
  <c r="D141" i="8228" s="1"/>
  <c r="D142" i="8228" s="1"/>
  <c r="D143" i="8228" s="1"/>
  <c r="D144" i="8228" s="1"/>
  <c r="D145" i="8228" s="1"/>
  <c r="D146" i="8228" s="1"/>
  <c r="D147" i="8228" s="1"/>
  <c r="D148" i="8228" s="1"/>
  <c r="D149" i="8228" s="1"/>
  <c r="D150" i="8228" s="1"/>
  <c r="D151" i="8228" s="1"/>
  <c r="D152" i="8228" s="1"/>
  <c r="D153" i="8228" s="1"/>
  <c r="D154" i="8228" s="1"/>
  <c r="D155" i="8228" s="1"/>
  <c r="D156" i="8228" s="1"/>
  <c r="D157" i="8228" s="1"/>
  <c r="D158" i="8228" s="1"/>
  <c r="D159" i="8228" s="1"/>
  <c r="D160" i="8228" s="1"/>
  <c r="D161" i="8228" s="1"/>
  <c r="D162" i="8228" s="1"/>
  <c r="D163" i="8228" s="1"/>
  <c r="D164" i="8228" s="1"/>
  <c r="D165" i="8228" s="1"/>
  <c r="D166" i="8228" s="1"/>
  <c r="D167" i="8228" s="1"/>
  <c r="D168" i="8228" s="1"/>
  <c r="D169" i="8228" s="1"/>
  <c r="D170" i="8228" s="1"/>
  <c r="D171" i="8228" s="1"/>
  <c r="D172" i="8228" s="1"/>
  <c r="D173" i="8228" s="1"/>
  <c r="D174" i="8228" s="1"/>
  <c r="D175" i="8228" s="1"/>
  <c r="D176" i="8228" s="1"/>
  <c r="D177" i="8228" s="1"/>
  <c r="D178" i="8228" s="1"/>
  <c r="D179" i="8228" s="1"/>
  <c r="D180" i="8228" s="1"/>
  <c r="D181" i="8228" s="1"/>
  <c r="D182" i="8228" s="1"/>
  <c r="D183" i="8228" s="1"/>
  <c r="D184" i="8228" s="1"/>
  <c r="D185" i="8228" s="1"/>
  <c r="D186" i="8228" s="1"/>
  <c r="D187" i="8228" s="1"/>
  <c r="D188" i="8228" s="1"/>
  <c r="D189" i="8228" s="1"/>
  <c r="D190" i="8228" s="1"/>
  <c r="D191" i="8228" s="1"/>
  <c r="D192" i="8228" s="1"/>
  <c r="D193" i="8228" s="1"/>
  <c r="D194" i="8228" s="1"/>
  <c r="D195" i="8228" s="1"/>
  <c r="D196" i="8228" s="1"/>
  <c r="D197" i="8228" s="1"/>
  <c r="D198" i="8228" s="1"/>
  <c r="D199" i="8228" s="1"/>
  <c r="D200" i="8228" s="1"/>
  <c r="D201" i="8228" s="1"/>
  <c r="D202" i="8228" s="1"/>
  <c r="D203" i="8228" s="1"/>
  <c r="D204" i="8228" s="1"/>
  <c r="D205" i="8228" s="1"/>
  <c r="D206" i="8228" s="1"/>
  <c r="D207" i="8228" s="1"/>
  <c r="D208" i="8228" s="1"/>
  <c r="D209" i="8228" s="1"/>
  <c r="D210" i="8228" s="1"/>
  <c r="D211" i="8228" s="1"/>
  <c r="D212" i="8228" s="1"/>
  <c r="D213" i="8228" s="1"/>
  <c r="D214" i="8228" s="1"/>
  <c r="D215" i="8228" s="1"/>
  <c r="D216" i="8228" s="1"/>
  <c r="D217" i="8228" s="1"/>
  <c r="D218" i="8228" s="1"/>
  <c r="D219" i="8228" s="1"/>
  <c r="D220" i="8228" s="1"/>
  <c r="D221" i="8228" s="1"/>
  <c r="D222" i="8228" s="1"/>
  <c r="D223" i="8228" s="1"/>
  <c r="D224" i="8228" s="1"/>
  <c r="D225" i="8228" s="1"/>
  <c r="D226" i="8228" s="1"/>
  <c r="D227" i="8228" s="1"/>
  <c r="D228" i="8228" s="1"/>
  <c r="D229" i="8228" s="1"/>
  <c r="D230" i="8228" s="1"/>
  <c r="D231" i="8228" s="1"/>
  <c r="D232" i="8228" s="1"/>
  <c r="D233" i="8228" s="1"/>
  <c r="D234" i="8228" s="1"/>
  <c r="D235" i="8228" s="1"/>
  <c r="D236" i="8228" s="1"/>
  <c r="D237" i="8228" s="1"/>
  <c r="D238" i="8228" s="1"/>
  <c r="D239" i="8228" s="1"/>
  <c r="D240" i="8228" s="1"/>
  <c r="D241" i="8228" s="1"/>
  <c r="D242" i="8228" s="1"/>
  <c r="D243" i="8228" s="1"/>
  <c r="D244" i="8228" s="1"/>
  <c r="D245" i="8228" s="1"/>
  <c r="D246" i="8228" s="1"/>
  <c r="D247" i="8228" s="1"/>
  <c r="D248" i="8228" s="1"/>
  <c r="D249" i="8228" s="1"/>
  <c r="D250" i="8228" s="1"/>
  <c r="D251" i="8228" s="1"/>
  <c r="D252" i="8228" s="1"/>
  <c r="D253" i="8228" s="1"/>
  <c r="D254" i="8228" s="1"/>
  <c r="D255" i="8228" s="1"/>
  <c r="D256" i="8228" s="1"/>
  <c r="D257" i="8228" s="1"/>
  <c r="D258" i="8228" s="1"/>
  <c r="D259" i="8228" s="1"/>
  <c r="D260" i="8228" s="1"/>
  <c r="D261" i="8228" s="1"/>
  <c r="D262" i="8228" s="1"/>
  <c r="D263" i="8228" s="1"/>
  <c r="D264" i="8228" s="1"/>
  <c r="D265" i="8228" s="1"/>
  <c r="D266" i="8228" s="1"/>
  <c r="D267" i="8228" s="1"/>
  <c r="D268" i="8228" s="1"/>
  <c r="D269" i="8228" s="1"/>
  <c r="D270" i="8228" s="1"/>
  <c r="D271" i="8228" s="1"/>
  <c r="D272" i="8228" s="1"/>
  <c r="D41" i="8228"/>
  <c r="D42" i="8228" s="1"/>
  <c r="D43" i="8228" s="1"/>
  <c r="D44" i="8228" s="1"/>
  <c r="D45" i="8228" s="1"/>
  <c r="D46" i="8228" s="1"/>
  <c r="D47" i="8228" s="1"/>
  <c r="D48" i="8228" s="1"/>
  <c r="D49" i="8228" s="1"/>
  <c r="D50" i="8228" s="1"/>
  <c r="D51" i="8228" s="1"/>
  <c r="D52" i="8228" s="1"/>
  <c r="D53" i="8228" s="1"/>
  <c r="D54" i="8228" s="1"/>
  <c r="D55" i="8228" s="1"/>
  <c r="D56" i="8228" s="1"/>
  <c r="C272" i="8228"/>
  <c r="C271" i="8228"/>
  <c r="C270" i="8228"/>
  <c r="C269" i="8228"/>
  <c r="C268" i="8228"/>
  <c r="C267" i="8228"/>
  <c r="C266" i="8228"/>
  <c r="C265" i="8228"/>
  <c r="C264" i="8228"/>
  <c r="C263" i="8228"/>
  <c r="C262" i="8228"/>
  <c r="C261" i="8228"/>
  <c r="C260" i="8228"/>
  <c r="C259" i="8228"/>
  <c r="C258" i="8228"/>
  <c r="C257" i="8228"/>
  <c r="C256" i="8228"/>
  <c r="C255" i="8228"/>
  <c r="C254" i="8228"/>
  <c r="C253" i="8228"/>
  <c r="C252" i="8228"/>
  <c r="C251" i="8228"/>
  <c r="C250" i="8228"/>
  <c r="C249" i="8228"/>
  <c r="C248" i="8228"/>
  <c r="C247" i="8228"/>
  <c r="C246" i="8228"/>
  <c r="C245" i="8228"/>
  <c r="C244" i="8228"/>
  <c r="C243" i="8228"/>
  <c r="C242" i="8228"/>
  <c r="C241" i="8228"/>
  <c r="C240" i="8228"/>
  <c r="C239" i="8228"/>
  <c r="C238" i="8228"/>
  <c r="C237" i="8228"/>
  <c r="C236" i="8228"/>
  <c r="C235" i="8228"/>
  <c r="C234" i="8228"/>
  <c r="C233" i="8228"/>
  <c r="C232" i="8228"/>
  <c r="C231" i="8228"/>
  <c r="C230" i="8228"/>
  <c r="C229" i="8228"/>
  <c r="C228" i="8228"/>
  <c r="C227" i="8228"/>
  <c r="C226" i="8228"/>
  <c r="C225" i="8228"/>
  <c r="C224" i="8228"/>
  <c r="C223" i="8228"/>
  <c r="C222" i="8228"/>
  <c r="C221" i="8228"/>
  <c r="C220" i="8228"/>
  <c r="C219" i="8228"/>
  <c r="C218" i="8228"/>
  <c r="C217" i="8228"/>
  <c r="C216" i="8228"/>
  <c r="C215" i="8228"/>
  <c r="C214" i="8228"/>
  <c r="C213" i="8228"/>
  <c r="C212" i="8228"/>
  <c r="C211" i="8228"/>
  <c r="C210" i="8228"/>
  <c r="C209" i="8228"/>
  <c r="C208" i="8228"/>
  <c r="C207" i="8228"/>
  <c r="C206" i="8228"/>
  <c r="C205" i="8228"/>
  <c r="C204" i="8228"/>
  <c r="C203" i="8228"/>
  <c r="C202" i="8228"/>
  <c r="C201" i="8228"/>
  <c r="C200" i="8228"/>
  <c r="C199" i="8228"/>
  <c r="C198" i="8228"/>
  <c r="C197" i="8228"/>
  <c r="C196" i="8228"/>
  <c r="C195" i="8228"/>
  <c r="C194" i="8228"/>
  <c r="C193" i="8228"/>
  <c r="C192" i="8228"/>
  <c r="C191" i="8228"/>
  <c r="C190" i="8228"/>
  <c r="C189" i="8228"/>
  <c r="C188" i="8228"/>
  <c r="C187" i="8228"/>
  <c r="C186" i="8228"/>
  <c r="C185" i="8228"/>
  <c r="C184" i="8228"/>
  <c r="C183" i="8228"/>
  <c r="C182" i="8228"/>
  <c r="C181" i="8228"/>
  <c r="C180" i="8228"/>
  <c r="C179" i="8228"/>
  <c r="C178" i="8228"/>
  <c r="C177" i="8228"/>
  <c r="C176" i="8228"/>
  <c r="C175" i="8228"/>
  <c r="C174" i="8228"/>
  <c r="C173" i="8228"/>
  <c r="C172" i="8228"/>
  <c r="C171" i="8228"/>
  <c r="C170" i="8228"/>
  <c r="C169" i="8228"/>
  <c r="C168" i="8228"/>
  <c r="C167" i="8228"/>
  <c r="C166" i="8228"/>
  <c r="C165" i="8228"/>
  <c r="C164" i="8228"/>
  <c r="C163" i="8228"/>
  <c r="C162" i="8228"/>
  <c r="C161" i="8228"/>
  <c r="C160" i="8228"/>
  <c r="C159" i="8228"/>
  <c r="C158" i="8228"/>
  <c r="C157" i="8228"/>
  <c r="C156" i="8228"/>
  <c r="C155" i="8228"/>
  <c r="C154" i="8228"/>
  <c r="C153" i="8228"/>
  <c r="C152" i="8228"/>
  <c r="C151" i="8228"/>
  <c r="C150" i="8228"/>
  <c r="C149" i="8228"/>
  <c r="C148" i="8228"/>
  <c r="C147" i="8228"/>
  <c r="C146" i="8228"/>
  <c r="C145" i="8228"/>
  <c r="C144" i="8228"/>
  <c r="C143" i="8228"/>
  <c r="C142" i="8228"/>
  <c r="C141" i="8228"/>
  <c r="C140" i="8228"/>
  <c r="C139" i="8228"/>
  <c r="C138" i="8228"/>
  <c r="C137" i="8228"/>
  <c r="C136" i="8228"/>
  <c r="C135" i="8228"/>
  <c r="C134" i="8228"/>
  <c r="C133" i="8228"/>
  <c r="C132" i="8228"/>
  <c r="C131" i="8228"/>
  <c r="C130" i="8228"/>
  <c r="C129" i="8228"/>
  <c r="C128" i="8228"/>
  <c r="C127" i="8228"/>
  <c r="C126" i="8228"/>
  <c r="C125" i="8228"/>
  <c r="C124" i="8228"/>
  <c r="C123" i="8228"/>
  <c r="C122" i="8228"/>
  <c r="C121" i="8228"/>
  <c r="C120" i="8228"/>
  <c r="C119" i="8228"/>
  <c r="C118" i="8228"/>
  <c r="C117" i="8228"/>
  <c r="C116" i="8228"/>
  <c r="C115" i="8228"/>
  <c r="C114" i="8228"/>
  <c r="C113" i="8228"/>
  <c r="C112" i="8228"/>
  <c r="C111" i="8228"/>
  <c r="C110" i="8228"/>
  <c r="C109" i="8228"/>
  <c r="C108" i="8228"/>
  <c r="C107" i="8228"/>
  <c r="C106" i="8228"/>
  <c r="C105" i="8228"/>
  <c r="C104" i="8228"/>
  <c r="C103" i="8228"/>
  <c r="C102" i="8228"/>
  <c r="C101" i="8228"/>
  <c r="C100" i="8228"/>
  <c r="C99" i="8228"/>
  <c r="C98" i="8228"/>
  <c r="C97" i="8228"/>
  <c r="C96" i="8228"/>
  <c r="C95" i="8228"/>
  <c r="C94" i="8228"/>
  <c r="C93" i="8228"/>
  <c r="C92" i="8228"/>
  <c r="C91" i="8228"/>
  <c r="C90" i="8228"/>
  <c r="C89" i="8228"/>
  <c r="C88" i="8228"/>
  <c r="C87" i="8228"/>
  <c r="C86" i="8228"/>
  <c r="C85" i="8228"/>
  <c r="C84" i="8228"/>
  <c r="C83" i="8228"/>
  <c r="C82" i="8228"/>
  <c r="C81" i="8228"/>
  <c r="C80" i="8228"/>
  <c r="C79" i="8228"/>
  <c r="C78" i="8228"/>
  <c r="C77" i="8228"/>
  <c r="C76" i="8228"/>
  <c r="C75" i="8228"/>
  <c r="C74" i="8228"/>
  <c r="C73" i="8228"/>
  <c r="C72" i="8228"/>
  <c r="C71" i="8228"/>
  <c r="C70" i="8228"/>
  <c r="C69" i="8228"/>
  <c r="C68" i="8228"/>
  <c r="C67" i="8228"/>
  <c r="C66" i="8228"/>
  <c r="C65" i="8228"/>
  <c r="C64" i="8228"/>
  <c r="C63" i="8228"/>
  <c r="C62" i="8228"/>
  <c r="C61" i="8228"/>
  <c r="C60" i="8228"/>
  <c r="C59" i="8228"/>
  <c r="C58" i="8228"/>
  <c r="C57" i="8228"/>
  <c r="C56" i="8228"/>
  <c r="C55" i="8228"/>
  <c r="C54" i="8228"/>
  <c r="C53" i="8228"/>
  <c r="C52" i="8228"/>
  <c r="C51" i="8228"/>
  <c r="C50" i="8228"/>
  <c r="C49" i="8228"/>
  <c r="C48" i="8228"/>
  <c r="C47" i="8228"/>
  <c r="C46" i="8228"/>
  <c r="C45" i="8228"/>
  <c r="C44" i="8228"/>
  <c r="C43" i="8228"/>
  <c r="C42" i="8228"/>
  <c r="C41" i="8228"/>
  <c r="C40" i="8228"/>
  <c r="C39" i="8228"/>
  <c r="C38" i="8228"/>
  <c r="C37" i="8228"/>
  <c r="C36" i="8228"/>
  <c r="C35" i="8228"/>
  <c r="B24" i="8228" l="1"/>
  <c r="D296" i="8174" l="1"/>
  <c r="D295" i="8174"/>
  <c r="D294" i="8174"/>
  <c r="D293" i="8174"/>
  <c r="D292" i="8174"/>
  <c r="D291" i="8174"/>
  <c r="D290" i="8174"/>
  <c r="D289" i="8174"/>
  <c r="D288" i="8174"/>
  <c r="D287" i="8174"/>
  <c r="D286" i="8174"/>
  <c r="D285" i="8174"/>
  <c r="D284" i="8174"/>
  <c r="D283" i="8174"/>
  <c r="D282" i="8174"/>
  <c r="D281" i="8174"/>
  <c r="D280" i="8174"/>
  <c r="D279" i="8174"/>
  <c r="D278" i="8174"/>
  <c r="D277" i="8174"/>
  <c r="D276" i="8174"/>
  <c r="D275" i="8174"/>
  <c r="D274" i="8174"/>
  <c r="D273" i="8174"/>
  <c r="D272" i="8174"/>
  <c r="D271" i="8174"/>
  <c r="D270" i="8174"/>
  <c r="D269" i="8174"/>
  <c r="D268" i="8174"/>
  <c r="D267" i="8174"/>
  <c r="D266" i="8174"/>
  <c r="D265" i="8174"/>
  <c r="D264" i="8174"/>
  <c r="D263" i="8174"/>
  <c r="D262" i="8174"/>
  <c r="D261" i="8174"/>
  <c r="D260" i="8174"/>
  <c r="D259" i="8174"/>
  <c r="D258" i="8174"/>
  <c r="D257" i="8174"/>
  <c r="D256" i="8174"/>
  <c r="D255" i="8174"/>
  <c r="D254" i="8174"/>
  <c r="D253" i="8174"/>
  <c r="D252" i="8174"/>
  <c r="D251" i="8174"/>
  <c r="D250" i="8174"/>
  <c r="D249" i="8174"/>
  <c r="D248" i="8174"/>
  <c r="D247" i="8174"/>
  <c r="D246" i="8174"/>
  <c r="D245" i="8174"/>
  <c r="D244" i="8174"/>
  <c r="D243" i="8174"/>
  <c r="D242" i="8174"/>
  <c r="D241" i="8174"/>
  <c r="D240" i="8174"/>
  <c r="D239" i="8174"/>
  <c r="D238" i="8174"/>
  <c r="D237" i="8174"/>
  <c r="D236" i="8174"/>
  <c r="D235" i="8174"/>
  <c r="D234" i="8174"/>
  <c r="D233" i="8174"/>
  <c r="D232" i="8174"/>
  <c r="D231" i="8174"/>
  <c r="D230" i="8174"/>
  <c r="D229" i="8174"/>
  <c r="D228" i="8174"/>
  <c r="D227" i="8174"/>
  <c r="D226" i="8174"/>
  <c r="D225" i="8174"/>
  <c r="D224" i="8174"/>
  <c r="D223" i="8174"/>
  <c r="D222" i="8174"/>
  <c r="D221" i="8174"/>
  <c r="D220" i="8174"/>
  <c r="D219" i="8174"/>
  <c r="D218" i="8174"/>
  <c r="D217" i="8174"/>
  <c r="D216" i="8174"/>
  <c r="D215" i="8174"/>
  <c r="D214" i="8174"/>
  <c r="D213" i="8174"/>
  <c r="D212" i="8174"/>
  <c r="D211" i="8174"/>
  <c r="D210" i="8174"/>
  <c r="D209" i="8174"/>
  <c r="D208" i="8174"/>
  <c r="D207" i="8174"/>
  <c r="D206" i="8174"/>
  <c r="D205" i="8174"/>
  <c r="D204" i="8174"/>
  <c r="D203" i="8174"/>
  <c r="D202" i="8174"/>
  <c r="D201" i="8174"/>
  <c r="D200" i="8174"/>
  <c r="D199" i="8174"/>
  <c r="D198" i="8174"/>
  <c r="D197" i="8174"/>
  <c r="D196" i="8174"/>
  <c r="D195" i="8174"/>
  <c r="D194" i="8174"/>
  <c r="D193" i="8174"/>
  <c r="D192" i="8174"/>
  <c r="D191" i="8174"/>
  <c r="D190" i="8174"/>
  <c r="D189" i="8174"/>
  <c r="D188" i="8174"/>
  <c r="D187" i="8174"/>
  <c r="D186" i="8174"/>
  <c r="D185" i="8174"/>
  <c r="D184" i="8174"/>
  <c r="D183" i="8174"/>
  <c r="D182" i="8174"/>
  <c r="D181" i="8174"/>
  <c r="D180" i="8174"/>
  <c r="D179" i="8174"/>
  <c r="D178" i="8174"/>
  <c r="D177" i="8174"/>
  <c r="D176" i="8174"/>
  <c r="D175" i="8174"/>
  <c r="D174" i="8174"/>
  <c r="D173" i="8174"/>
  <c r="D172" i="8174"/>
  <c r="D171" i="8174"/>
  <c r="D170" i="8174"/>
  <c r="D169" i="8174"/>
  <c r="D168" i="8174"/>
  <c r="D167" i="8174"/>
  <c r="D166" i="8174"/>
  <c r="D165" i="8174"/>
  <c r="D164" i="8174"/>
  <c r="D163" i="8174"/>
  <c r="D162" i="8174"/>
  <c r="D161" i="8174"/>
  <c r="D160" i="8174"/>
  <c r="D159" i="8174"/>
  <c r="D158" i="8174"/>
  <c r="D157" i="8174"/>
  <c r="D156" i="8174"/>
  <c r="D155" i="8174"/>
  <c r="D154" i="8174"/>
  <c r="D153" i="8174"/>
  <c r="D152" i="8174"/>
  <c r="D151" i="8174"/>
  <c r="D150" i="8174"/>
  <c r="D149" i="8174"/>
  <c r="D148" i="8174"/>
  <c r="D147" i="8174"/>
  <c r="D146" i="8174"/>
  <c r="D145" i="8174"/>
  <c r="D144" i="8174"/>
  <c r="D143" i="8174"/>
  <c r="D142" i="8174"/>
  <c r="D141" i="8174"/>
  <c r="D140" i="8174"/>
  <c r="D139" i="8174"/>
  <c r="D138" i="8174"/>
  <c r="D137" i="8174"/>
  <c r="D136" i="8174"/>
  <c r="D135" i="8174"/>
  <c r="D134" i="8174"/>
  <c r="D133" i="8174"/>
  <c r="D132" i="8174"/>
  <c r="D131" i="8174"/>
  <c r="D130" i="8174"/>
  <c r="D129" i="8174"/>
  <c r="D128" i="8174"/>
  <c r="D127" i="8174"/>
  <c r="D126" i="8174"/>
  <c r="D125" i="8174"/>
  <c r="D124" i="8174"/>
  <c r="D123" i="8174"/>
  <c r="D122" i="8174"/>
  <c r="D121" i="8174"/>
  <c r="D120" i="8174"/>
  <c r="D119" i="8174"/>
  <c r="D118" i="8174"/>
  <c r="D117" i="8174"/>
  <c r="D116" i="8174"/>
  <c r="D115" i="8174"/>
  <c r="D114" i="8174"/>
  <c r="D113" i="8174"/>
  <c r="D112" i="8174"/>
  <c r="D111" i="8174"/>
  <c r="D110" i="8174"/>
  <c r="D109" i="8174"/>
  <c r="D108" i="8174"/>
  <c r="D107" i="8174"/>
  <c r="D106" i="8174"/>
  <c r="D105" i="8174"/>
  <c r="D104" i="8174"/>
  <c r="D103" i="8174"/>
  <c r="D102" i="8174"/>
  <c r="D101" i="8174"/>
  <c r="D100" i="8174"/>
  <c r="D99" i="8174"/>
  <c r="D98" i="8174"/>
  <c r="D97" i="8174"/>
  <c r="D96" i="8174"/>
  <c r="D95" i="8174"/>
  <c r="D94" i="8174"/>
  <c r="D93" i="8174"/>
  <c r="D92" i="8174"/>
  <c r="D91" i="8174"/>
  <c r="D90" i="8174"/>
  <c r="D89" i="8174"/>
  <c r="D88" i="8174"/>
  <c r="D87" i="8174"/>
  <c r="D86" i="8174"/>
  <c r="D85" i="8174"/>
  <c r="D84" i="8174"/>
  <c r="D83" i="8174"/>
  <c r="D82" i="8174"/>
  <c r="D81" i="8174"/>
  <c r="D80" i="8174"/>
  <c r="D79" i="8174"/>
  <c r="D78" i="8174"/>
  <c r="D77" i="8174"/>
  <c r="D76" i="8174"/>
  <c r="D75" i="8174"/>
  <c r="D74" i="8174"/>
  <c r="D73" i="8174"/>
  <c r="D72" i="8174"/>
  <c r="D71" i="8174"/>
  <c r="D70" i="8174"/>
  <c r="D69" i="8174"/>
  <c r="D68" i="8174"/>
  <c r="D67" i="8174"/>
  <c r="D66" i="8174"/>
  <c r="D65" i="8174"/>
  <c r="D64" i="8174"/>
  <c r="D63" i="8174"/>
  <c r="D62" i="8174"/>
  <c r="D61" i="8174"/>
  <c r="D60" i="8174"/>
  <c r="D59" i="8174"/>
  <c r="D58" i="8174"/>
  <c r="D57" i="8174"/>
  <c r="D56" i="8174"/>
  <c r="D55" i="8174"/>
  <c r="D54" i="8174"/>
  <c r="D53" i="8174"/>
  <c r="D52" i="8174"/>
  <c r="D51" i="8174"/>
  <c r="D50" i="8174"/>
  <c r="D49" i="8174"/>
  <c r="D48" i="8174"/>
  <c r="D47" i="8174"/>
  <c r="D46" i="8174"/>
  <c r="D45" i="8174"/>
  <c r="D44" i="8174"/>
  <c r="D43" i="8174"/>
  <c r="D42" i="8174"/>
  <c r="D41" i="8174"/>
  <c r="D40" i="8174"/>
  <c r="D39" i="8174"/>
  <c r="D38" i="8174"/>
  <c r="D37" i="8174"/>
  <c r="D36" i="8174"/>
  <c r="D35" i="8174"/>
  <c r="E19" i="8150" l="1"/>
  <c r="J19" i="8150"/>
  <c r="I19" i="8150"/>
  <c r="H19" i="8150"/>
  <c r="G19" i="8150"/>
  <c r="F19" i="8150"/>
  <c r="D19" i="8150"/>
  <c r="C19" i="8150"/>
  <c r="B19" i="8150"/>
  <c r="B18" i="8150"/>
  <c r="D62" i="8227"/>
  <c r="D63" i="8227" s="1"/>
  <c r="D64" i="8227" s="1"/>
  <c r="D65" i="8227" s="1"/>
  <c r="D66" i="8227" s="1"/>
  <c r="D67" i="8227" s="1"/>
  <c r="D68" i="8227" s="1"/>
  <c r="D69" i="8227" s="1"/>
  <c r="D70" i="8227" s="1"/>
  <c r="D71" i="8227" s="1"/>
  <c r="D72" i="8227" s="1"/>
  <c r="D73" i="8227" s="1"/>
  <c r="D74" i="8227" s="1"/>
  <c r="D75" i="8227" s="1"/>
  <c r="D76" i="8227" s="1"/>
  <c r="D77" i="8227" s="1"/>
  <c r="D78" i="8227" s="1"/>
  <c r="D79" i="8227" s="1"/>
  <c r="D80" i="8227" s="1"/>
  <c r="D81" i="8227" s="1"/>
  <c r="D82" i="8227" s="1"/>
  <c r="D83" i="8227" s="1"/>
  <c r="D84" i="8227" s="1"/>
  <c r="D85" i="8227" s="1"/>
  <c r="D86" i="8227" s="1"/>
  <c r="D87" i="8227" s="1"/>
  <c r="D88" i="8227" s="1"/>
  <c r="D89" i="8227" s="1"/>
  <c r="D90" i="8227" s="1"/>
  <c r="D91" i="8227" s="1"/>
  <c r="D92" i="8227" s="1"/>
  <c r="D93" i="8227" s="1"/>
  <c r="D94" i="8227" s="1"/>
  <c r="D95" i="8227" s="1"/>
  <c r="D96" i="8227" s="1"/>
  <c r="D97" i="8227" s="1"/>
  <c r="D98" i="8227" s="1"/>
  <c r="D99" i="8227" s="1"/>
  <c r="D100" i="8227" s="1"/>
  <c r="D101" i="8227" s="1"/>
  <c r="D102" i="8227" s="1"/>
  <c r="D103" i="8227" s="1"/>
  <c r="D104" i="8227" s="1"/>
  <c r="D105" i="8227" s="1"/>
  <c r="D106" i="8227" s="1"/>
  <c r="D107" i="8227" s="1"/>
  <c r="D108" i="8227" s="1"/>
  <c r="D109" i="8227" s="1"/>
  <c r="D110" i="8227" s="1"/>
  <c r="D111" i="8227" s="1"/>
  <c r="D112" i="8227" s="1"/>
  <c r="D113" i="8227" s="1"/>
  <c r="D114" i="8227" s="1"/>
  <c r="D115" i="8227" s="1"/>
  <c r="D116" i="8227" s="1"/>
  <c r="D117" i="8227" s="1"/>
  <c r="D118" i="8227" s="1"/>
  <c r="D119" i="8227" s="1"/>
  <c r="D120" i="8227" s="1"/>
  <c r="D121" i="8227" s="1"/>
  <c r="D122" i="8227" s="1"/>
  <c r="D123" i="8227" s="1"/>
  <c r="D124" i="8227" s="1"/>
  <c r="D125" i="8227" s="1"/>
  <c r="D126" i="8227" s="1"/>
  <c r="D127" i="8227" s="1"/>
  <c r="D128" i="8227" s="1"/>
  <c r="D129" i="8227" s="1"/>
  <c r="D130" i="8227" s="1"/>
  <c r="D131" i="8227" s="1"/>
  <c r="D132" i="8227" s="1"/>
  <c r="D133" i="8227" s="1"/>
  <c r="D134" i="8227" s="1"/>
  <c r="D135" i="8227" s="1"/>
  <c r="D136" i="8227" s="1"/>
  <c r="D137" i="8227" s="1"/>
  <c r="D138" i="8227" s="1"/>
  <c r="D139" i="8227" s="1"/>
  <c r="D140" i="8227" s="1"/>
  <c r="D141" i="8227" s="1"/>
  <c r="D142" i="8227" s="1"/>
  <c r="D143" i="8227" s="1"/>
  <c r="D144" i="8227" s="1"/>
  <c r="D145" i="8227" s="1"/>
  <c r="D146" i="8227" s="1"/>
  <c r="D147" i="8227" s="1"/>
  <c r="D148" i="8227" s="1"/>
  <c r="D149" i="8227" s="1"/>
  <c r="D150" i="8227" s="1"/>
  <c r="D151" i="8227" s="1"/>
  <c r="D152" i="8227" s="1"/>
  <c r="D153" i="8227" s="1"/>
  <c r="D154" i="8227" s="1"/>
  <c r="D155" i="8227" s="1"/>
  <c r="D156" i="8227" s="1"/>
  <c r="D157" i="8227" s="1"/>
  <c r="D158" i="8227" s="1"/>
  <c r="D159" i="8227" s="1"/>
  <c r="D160" i="8227" s="1"/>
  <c r="D161" i="8227" s="1"/>
  <c r="D162" i="8227" s="1"/>
  <c r="D163" i="8227" s="1"/>
  <c r="D164" i="8227" s="1"/>
  <c r="D165" i="8227" s="1"/>
  <c r="D166" i="8227" s="1"/>
  <c r="D167" i="8227" s="1"/>
  <c r="D168" i="8227" s="1"/>
  <c r="D169" i="8227" s="1"/>
  <c r="D170" i="8227" s="1"/>
  <c r="D171" i="8227" s="1"/>
  <c r="D172" i="8227" s="1"/>
  <c r="D173" i="8227" s="1"/>
  <c r="D174" i="8227" s="1"/>
  <c r="D175" i="8227" s="1"/>
  <c r="D176" i="8227" s="1"/>
  <c r="D177" i="8227" s="1"/>
  <c r="D178" i="8227" s="1"/>
  <c r="D179" i="8227" s="1"/>
  <c r="D180" i="8227" s="1"/>
  <c r="D181" i="8227" s="1"/>
  <c r="D182" i="8227" s="1"/>
  <c r="D183" i="8227" s="1"/>
  <c r="D184" i="8227" s="1"/>
  <c r="D185" i="8227" s="1"/>
  <c r="D186" i="8227" s="1"/>
  <c r="D187" i="8227" s="1"/>
  <c r="D188" i="8227" s="1"/>
  <c r="D189" i="8227" s="1"/>
  <c r="D190" i="8227" s="1"/>
  <c r="D191" i="8227" s="1"/>
  <c r="D192" i="8227" s="1"/>
  <c r="D193" i="8227" s="1"/>
  <c r="D194" i="8227" s="1"/>
  <c r="D195" i="8227" s="1"/>
  <c r="D196" i="8227" s="1"/>
  <c r="D197" i="8227" s="1"/>
  <c r="D198" i="8227" s="1"/>
  <c r="D199" i="8227" s="1"/>
  <c r="D200" i="8227" s="1"/>
  <c r="D201" i="8227" s="1"/>
  <c r="D202" i="8227" s="1"/>
  <c r="D203" i="8227" s="1"/>
  <c r="D204" i="8227" s="1"/>
  <c r="D205" i="8227" s="1"/>
  <c r="D206" i="8227" s="1"/>
  <c r="D207" i="8227" s="1"/>
  <c r="D208" i="8227" s="1"/>
  <c r="D209" i="8227" s="1"/>
  <c r="D210" i="8227" s="1"/>
  <c r="D211" i="8227" s="1"/>
  <c r="D212" i="8227" s="1"/>
  <c r="D213" i="8227" s="1"/>
  <c r="D214" i="8227" s="1"/>
  <c r="D215" i="8227" s="1"/>
  <c r="D216" i="8227" s="1"/>
  <c r="D217" i="8227" s="1"/>
  <c r="D218" i="8227" s="1"/>
  <c r="D219" i="8227" s="1"/>
  <c r="D220" i="8227" s="1"/>
  <c r="D221" i="8227" s="1"/>
  <c r="D222" i="8227" s="1"/>
  <c r="D223" i="8227" s="1"/>
  <c r="D224" i="8227" s="1"/>
  <c r="D225" i="8227" s="1"/>
  <c r="D226" i="8227" s="1"/>
  <c r="D227" i="8227" s="1"/>
  <c r="D228" i="8227" s="1"/>
  <c r="D229" i="8227" s="1"/>
  <c r="D230" i="8227" s="1"/>
  <c r="D231" i="8227" s="1"/>
  <c r="D232" i="8227" s="1"/>
  <c r="D233" i="8227" s="1"/>
  <c r="D234" i="8227" s="1"/>
  <c r="D235" i="8227" s="1"/>
  <c r="D236" i="8227" s="1"/>
  <c r="D237" i="8227" s="1"/>
  <c r="D238" i="8227" s="1"/>
  <c r="D239" i="8227" s="1"/>
  <c r="D240" i="8227" s="1"/>
  <c r="D241" i="8227" s="1"/>
  <c r="D242" i="8227" s="1"/>
  <c r="D243" i="8227" s="1"/>
  <c r="D244" i="8227" s="1"/>
  <c r="D245" i="8227" s="1"/>
  <c r="D246" i="8227" s="1"/>
  <c r="D247" i="8227" s="1"/>
  <c r="D248" i="8227" s="1"/>
  <c r="D249" i="8227" s="1"/>
  <c r="D250" i="8227" s="1"/>
  <c r="D251" i="8227" s="1"/>
  <c r="D252" i="8227" s="1"/>
  <c r="D253" i="8227" s="1"/>
  <c r="D254" i="8227" s="1"/>
  <c r="D255" i="8227" s="1"/>
  <c r="D256" i="8227" s="1"/>
  <c r="D257" i="8227" s="1"/>
  <c r="D258" i="8227" s="1"/>
  <c r="D259" i="8227" s="1"/>
  <c r="D260" i="8227" s="1"/>
  <c r="D261" i="8227" s="1"/>
  <c r="D262" i="8227" s="1"/>
  <c r="D263" i="8227" s="1"/>
  <c r="D264" i="8227" s="1"/>
  <c r="D265" i="8227" s="1"/>
  <c r="D266" i="8227" s="1"/>
  <c r="D267" i="8227" s="1"/>
  <c r="D268" i="8227" s="1"/>
  <c r="D269" i="8227" s="1"/>
  <c r="D270" i="8227" s="1"/>
  <c r="D271" i="8227" s="1"/>
  <c r="D272" i="8227" s="1"/>
  <c r="D58" i="8227"/>
  <c r="D59" i="8227" s="1"/>
  <c r="D60" i="8227" s="1"/>
  <c r="D61" i="8227" s="1"/>
  <c r="D54" i="8227"/>
  <c r="D55" i="8227" s="1"/>
  <c r="D56" i="8227" s="1"/>
  <c r="D57" i="8227" s="1"/>
  <c r="D40" i="8227"/>
  <c r="D41" i="8227" s="1"/>
  <c r="D42" i="8227" s="1"/>
  <c r="D43" i="8227" s="1"/>
  <c r="D44" i="8227" s="1"/>
  <c r="D45" i="8227" s="1"/>
  <c r="D46" i="8227" s="1"/>
  <c r="D47" i="8227" s="1"/>
  <c r="D48" i="8227" s="1"/>
  <c r="D49" i="8227" s="1"/>
  <c r="D50" i="8227" s="1"/>
  <c r="D51" i="8227" s="1"/>
  <c r="D52" i="8227" s="1"/>
  <c r="D53" i="8227" s="1"/>
  <c r="D39" i="8227"/>
  <c r="C279" i="8227"/>
  <c r="C278" i="8227"/>
  <c r="C277" i="8227"/>
  <c r="C276" i="8227"/>
  <c r="C275" i="8227"/>
  <c r="C274" i="8227"/>
  <c r="C273" i="8227"/>
  <c r="C272" i="8227"/>
  <c r="C271" i="8227"/>
  <c r="C270" i="8227"/>
  <c r="C269" i="8227"/>
  <c r="C268" i="8227"/>
  <c r="C267" i="8227"/>
  <c r="C266" i="8227"/>
  <c r="C265" i="8227"/>
  <c r="C264" i="8227"/>
  <c r="C263" i="8227"/>
  <c r="C262" i="8227"/>
  <c r="C261" i="8227"/>
  <c r="C260" i="8227"/>
  <c r="C259" i="8227"/>
  <c r="C258" i="8227"/>
  <c r="C257" i="8227"/>
  <c r="C256" i="8227"/>
  <c r="C255" i="8227"/>
  <c r="C254" i="8227"/>
  <c r="C253" i="8227"/>
  <c r="C252" i="8227"/>
  <c r="C251" i="8227"/>
  <c r="C250" i="8227"/>
  <c r="C249" i="8227"/>
  <c r="C248" i="8227"/>
  <c r="C247" i="8227"/>
  <c r="C246" i="8227"/>
  <c r="C245" i="8227"/>
  <c r="C244" i="8227"/>
  <c r="C243" i="8227"/>
  <c r="C242" i="8227"/>
  <c r="C241" i="8227"/>
  <c r="C240" i="8227"/>
  <c r="C239" i="8227"/>
  <c r="C238" i="8227"/>
  <c r="C237" i="8227"/>
  <c r="C236" i="8227"/>
  <c r="C235" i="8227"/>
  <c r="C234" i="8227"/>
  <c r="C233" i="8227"/>
  <c r="C232" i="8227"/>
  <c r="C231" i="8227"/>
  <c r="C230" i="8227"/>
  <c r="C229" i="8227"/>
  <c r="C228" i="8227"/>
  <c r="C227" i="8227"/>
  <c r="C226" i="8227"/>
  <c r="C225" i="8227"/>
  <c r="C224" i="8227"/>
  <c r="C223" i="8227"/>
  <c r="C222" i="8227"/>
  <c r="C221" i="8227"/>
  <c r="C220" i="8227"/>
  <c r="C219" i="8227"/>
  <c r="C218" i="8227"/>
  <c r="C217" i="8227"/>
  <c r="C216" i="8227"/>
  <c r="C215" i="8227"/>
  <c r="C214" i="8227"/>
  <c r="C213" i="8227"/>
  <c r="C212" i="8227"/>
  <c r="C211" i="8227"/>
  <c r="C210" i="8227"/>
  <c r="C209" i="8227"/>
  <c r="C208" i="8227"/>
  <c r="C207" i="8227"/>
  <c r="C206" i="8227"/>
  <c r="C205" i="8227"/>
  <c r="C204" i="8227"/>
  <c r="C203" i="8227"/>
  <c r="C202" i="8227"/>
  <c r="C201" i="8227"/>
  <c r="C200" i="8227"/>
  <c r="C199" i="8227"/>
  <c r="C198" i="8227"/>
  <c r="C197" i="8227"/>
  <c r="C196" i="8227"/>
  <c r="C195" i="8227"/>
  <c r="C194" i="8227"/>
  <c r="C193" i="8227"/>
  <c r="C192" i="8227"/>
  <c r="C191" i="8227"/>
  <c r="C190" i="8227"/>
  <c r="C189" i="8227"/>
  <c r="C188" i="8227"/>
  <c r="C187" i="8227"/>
  <c r="C186" i="8227"/>
  <c r="C185" i="8227"/>
  <c r="C184" i="8227"/>
  <c r="C183" i="8227"/>
  <c r="C182" i="8227"/>
  <c r="C181" i="8227"/>
  <c r="C180" i="8227"/>
  <c r="C179" i="8227"/>
  <c r="C178" i="8227"/>
  <c r="C177" i="8227"/>
  <c r="C176" i="8227"/>
  <c r="C175" i="8227"/>
  <c r="C174" i="8227"/>
  <c r="C173" i="8227"/>
  <c r="C172" i="8227"/>
  <c r="C171" i="8227"/>
  <c r="C170" i="8227"/>
  <c r="C169" i="8227"/>
  <c r="C168" i="8227"/>
  <c r="C167" i="8227"/>
  <c r="C166" i="8227"/>
  <c r="C165" i="8227"/>
  <c r="C164" i="8227"/>
  <c r="C163" i="8227"/>
  <c r="C162" i="8227"/>
  <c r="C161" i="8227"/>
  <c r="C160" i="8227"/>
  <c r="C159" i="8227"/>
  <c r="C158" i="8227"/>
  <c r="C157" i="8227"/>
  <c r="C156" i="8227"/>
  <c r="C155" i="8227"/>
  <c r="C154" i="8227"/>
  <c r="C153" i="8227"/>
  <c r="C152" i="8227"/>
  <c r="C151" i="8227"/>
  <c r="C150" i="8227"/>
  <c r="C149" i="8227"/>
  <c r="C148" i="8227"/>
  <c r="C147" i="8227"/>
  <c r="C146" i="8227"/>
  <c r="C145" i="8227"/>
  <c r="C144" i="8227"/>
  <c r="C143" i="8227"/>
  <c r="C142" i="8227"/>
  <c r="C141" i="8227"/>
  <c r="C140" i="8227"/>
  <c r="C139" i="8227"/>
  <c r="C138" i="8227"/>
  <c r="C137" i="8227"/>
  <c r="C136" i="8227"/>
  <c r="C135" i="8227"/>
  <c r="C134" i="8227"/>
  <c r="C133" i="8227"/>
  <c r="C132" i="8227"/>
  <c r="C131" i="8227"/>
  <c r="C130" i="8227"/>
  <c r="C129" i="8227"/>
  <c r="C128" i="8227"/>
  <c r="C127" i="8227"/>
  <c r="C126" i="8227"/>
  <c r="C125" i="8227"/>
  <c r="C124" i="8227"/>
  <c r="C123" i="8227"/>
  <c r="C122" i="8227"/>
  <c r="C121" i="8227"/>
  <c r="C120" i="8227"/>
  <c r="C119" i="8227"/>
  <c r="C118" i="8227"/>
  <c r="C117" i="8227"/>
  <c r="C116" i="8227"/>
  <c r="C115" i="8227"/>
  <c r="C114" i="8227"/>
  <c r="C113" i="8227"/>
  <c r="C112" i="8227"/>
  <c r="C111" i="8227"/>
  <c r="C110" i="8227"/>
  <c r="C109" i="8227"/>
  <c r="C108" i="8227"/>
  <c r="C107" i="8227"/>
  <c r="C106" i="8227"/>
  <c r="C105" i="8227"/>
  <c r="C104" i="8227"/>
  <c r="C103" i="8227"/>
  <c r="C102" i="8227"/>
  <c r="C101" i="8227"/>
  <c r="C100" i="8227"/>
  <c r="C99" i="8227"/>
  <c r="C98" i="8227"/>
  <c r="C97" i="8227"/>
  <c r="C96" i="8227"/>
  <c r="C95" i="8227"/>
  <c r="C94" i="8227"/>
  <c r="C93" i="8227"/>
  <c r="C92" i="8227"/>
  <c r="C91" i="8227"/>
  <c r="C90" i="8227"/>
  <c r="C89" i="8227"/>
  <c r="C88" i="8227"/>
  <c r="C87" i="8227"/>
  <c r="C86" i="8227"/>
  <c r="C85" i="8227"/>
  <c r="C84" i="8227"/>
  <c r="C83" i="8227"/>
  <c r="C82" i="8227"/>
  <c r="C81" i="8227"/>
  <c r="C80" i="8227"/>
  <c r="C79" i="8227"/>
  <c r="C78" i="8227"/>
  <c r="C77" i="8227"/>
  <c r="C76" i="8227"/>
  <c r="C75" i="8227"/>
  <c r="C74" i="8227"/>
  <c r="C73" i="8227"/>
  <c r="C72" i="8227"/>
  <c r="C71" i="8227"/>
  <c r="C70" i="8227"/>
  <c r="C69" i="8227"/>
  <c r="C68" i="8227"/>
  <c r="C67" i="8227"/>
  <c r="C66" i="8227"/>
  <c r="C65" i="8227"/>
  <c r="C64" i="8227"/>
  <c r="C63" i="8227"/>
  <c r="C62" i="8227"/>
  <c r="C61" i="8227"/>
  <c r="C60" i="8227"/>
  <c r="C59" i="8227"/>
  <c r="C58" i="8227"/>
  <c r="C57" i="8227"/>
  <c r="C56" i="8227"/>
  <c r="C55" i="8227"/>
  <c r="C54" i="8227"/>
  <c r="C53" i="8227"/>
  <c r="C52" i="8227"/>
  <c r="C51" i="8227"/>
  <c r="C50" i="8227"/>
  <c r="C49" i="8227"/>
  <c r="C48" i="8227"/>
  <c r="C47" i="8227"/>
  <c r="C46" i="8227"/>
  <c r="C45" i="8227"/>
  <c r="C44" i="8227"/>
  <c r="C43" i="8227"/>
  <c r="C42" i="8227"/>
  <c r="C41" i="8227"/>
  <c r="C40" i="8227"/>
  <c r="C39" i="8227"/>
  <c r="C38" i="8227"/>
  <c r="C37" i="8227"/>
  <c r="C36" i="8227"/>
  <c r="C35" i="8227"/>
  <c r="D57" i="8226"/>
  <c r="D58" i="8226" s="1"/>
  <c r="D59" i="8226" s="1"/>
  <c r="D60" i="8226" s="1"/>
  <c r="D61" i="8226" s="1"/>
  <c r="D62" i="8226" s="1"/>
  <c r="D63" i="8226" s="1"/>
  <c r="D64" i="8226" s="1"/>
  <c r="D65" i="8226" s="1"/>
  <c r="D66" i="8226" s="1"/>
  <c r="D67" i="8226" s="1"/>
  <c r="D68" i="8226" s="1"/>
  <c r="D69" i="8226" s="1"/>
  <c r="D70" i="8226" s="1"/>
  <c r="D71" i="8226" s="1"/>
  <c r="D72" i="8226" s="1"/>
  <c r="D73" i="8226" s="1"/>
  <c r="D74" i="8226" s="1"/>
  <c r="D75" i="8226" s="1"/>
  <c r="D76" i="8226" s="1"/>
  <c r="D77" i="8226" s="1"/>
  <c r="D78" i="8226" s="1"/>
  <c r="D79" i="8226" s="1"/>
  <c r="D80" i="8226" s="1"/>
  <c r="D81" i="8226" s="1"/>
  <c r="D82" i="8226" s="1"/>
  <c r="D83" i="8226" s="1"/>
  <c r="D84" i="8226" s="1"/>
  <c r="D85" i="8226" s="1"/>
  <c r="D86" i="8226" s="1"/>
  <c r="D87" i="8226" s="1"/>
  <c r="D88" i="8226" s="1"/>
  <c r="D89" i="8226" s="1"/>
  <c r="D90" i="8226" s="1"/>
  <c r="D91" i="8226" s="1"/>
  <c r="D92" i="8226" s="1"/>
  <c r="D93" i="8226" s="1"/>
  <c r="D94" i="8226" s="1"/>
  <c r="D95" i="8226" s="1"/>
  <c r="D96" i="8226" s="1"/>
  <c r="D97" i="8226" s="1"/>
  <c r="D98" i="8226" s="1"/>
  <c r="D99" i="8226" s="1"/>
  <c r="D100" i="8226" s="1"/>
  <c r="D101" i="8226" s="1"/>
  <c r="D102" i="8226" s="1"/>
  <c r="D103" i="8226" s="1"/>
  <c r="D104" i="8226" s="1"/>
  <c r="D105" i="8226" s="1"/>
  <c r="D106" i="8226" s="1"/>
  <c r="D107" i="8226" s="1"/>
  <c r="D108" i="8226" s="1"/>
  <c r="D109" i="8226" s="1"/>
  <c r="D110" i="8226" s="1"/>
  <c r="D111" i="8226" s="1"/>
  <c r="D112" i="8226" s="1"/>
  <c r="D113" i="8226" s="1"/>
  <c r="D114" i="8226" s="1"/>
  <c r="D115" i="8226" s="1"/>
  <c r="D116" i="8226" s="1"/>
  <c r="D117" i="8226" s="1"/>
  <c r="D118" i="8226" s="1"/>
  <c r="D119" i="8226" s="1"/>
  <c r="D120" i="8226" s="1"/>
  <c r="D121" i="8226" s="1"/>
  <c r="D122" i="8226" s="1"/>
  <c r="D123" i="8226" s="1"/>
  <c r="D124" i="8226" s="1"/>
  <c r="D125" i="8226" s="1"/>
  <c r="D126" i="8226" s="1"/>
  <c r="D127" i="8226" s="1"/>
  <c r="D128" i="8226" s="1"/>
  <c r="D129" i="8226" s="1"/>
  <c r="D130" i="8226" s="1"/>
  <c r="D131" i="8226" s="1"/>
  <c r="D132" i="8226" s="1"/>
  <c r="D133" i="8226" s="1"/>
  <c r="D134" i="8226" s="1"/>
  <c r="D135" i="8226" s="1"/>
  <c r="D136" i="8226" s="1"/>
  <c r="D137" i="8226" s="1"/>
  <c r="D138" i="8226" s="1"/>
  <c r="D139" i="8226" s="1"/>
  <c r="D140" i="8226" s="1"/>
  <c r="D141" i="8226" s="1"/>
  <c r="D142" i="8226" s="1"/>
  <c r="D143" i="8226" s="1"/>
  <c r="D144" i="8226" s="1"/>
  <c r="D145" i="8226" s="1"/>
  <c r="D146" i="8226" s="1"/>
  <c r="D147" i="8226" s="1"/>
  <c r="D148" i="8226" s="1"/>
  <c r="D149" i="8226" s="1"/>
  <c r="D150" i="8226" s="1"/>
  <c r="D151" i="8226" s="1"/>
  <c r="D152" i="8226" s="1"/>
  <c r="D153" i="8226" s="1"/>
  <c r="D154" i="8226" s="1"/>
  <c r="D155" i="8226" s="1"/>
  <c r="D156" i="8226" s="1"/>
  <c r="D157" i="8226" s="1"/>
  <c r="D158" i="8226" s="1"/>
  <c r="D159" i="8226" s="1"/>
  <c r="D160" i="8226" s="1"/>
  <c r="D161" i="8226" s="1"/>
  <c r="D162" i="8226" s="1"/>
  <c r="D163" i="8226" s="1"/>
  <c r="D164" i="8226" s="1"/>
  <c r="D165" i="8226" s="1"/>
  <c r="D166" i="8226" s="1"/>
  <c r="D167" i="8226" s="1"/>
  <c r="D168" i="8226" s="1"/>
  <c r="D169" i="8226" s="1"/>
  <c r="D170" i="8226" s="1"/>
  <c r="D171" i="8226" s="1"/>
  <c r="D172" i="8226" s="1"/>
  <c r="D173" i="8226" s="1"/>
  <c r="D174" i="8226" s="1"/>
  <c r="D175" i="8226" s="1"/>
  <c r="D176" i="8226" s="1"/>
  <c r="D177" i="8226" s="1"/>
  <c r="D178" i="8226" s="1"/>
  <c r="D179" i="8226" s="1"/>
  <c r="D180" i="8226" s="1"/>
  <c r="D181" i="8226" s="1"/>
  <c r="D182" i="8226" s="1"/>
  <c r="D183" i="8226" s="1"/>
  <c r="D184" i="8226" s="1"/>
  <c r="D185" i="8226" s="1"/>
  <c r="D186" i="8226" s="1"/>
  <c r="D187" i="8226" s="1"/>
  <c r="D188" i="8226" s="1"/>
  <c r="D189" i="8226" s="1"/>
  <c r="D190" i="8226" s="1"/>
  <c r="D191" i="8226" s="1"/>
  <c r="D192" i="8226" s="1"/>
  <c r="D193" i="8226" s="1"/>
  <c r="D194" i="8226" s="1"/>
  <c r="D195" i="8226" s="1"/>
  <c r="D196" i="8226" s="1"/>
  <c r="D197" i="8226" s="1"/>
  <c r="D198" i="8226" s="1"/>
  <c r="D199" i="8226" s="1"/>
  <c r="D200" i="8226" s="1"/>
  <c r="D201" i="8226" s="1"/>
  <c r="D202" i="8226" s="1"/>
  <c r="D203" i="8226" s="1"/>
  <c r="D204" i="8226" s="1"/>
  <c r="D205" i="8226" s="1"/>
  <c r="D206" i="8226" s="1"/>
  <c r="D207" i="8226" s="1"/>
  <c r="D208" i="8226" s="1"/>
  <c r="D209" i="8226" s="1"/>
  <c r="D210" i="8226" s="1"/>
  <c r="D211" i="8226" s="1"/>
  <c r="D212" i="8226" s="1"/>
  <c r="D213" i="8226" s="1"/>
  <c r="D214" i="8226" s="1"/>
  <c r="D215" i="8226" s="1"/>
  <c r="D216" i="8226" s="1"/>
  <c r="D217" i="8226" s="1"/>
  <c r="D218" i="8226" s="1"/>
  <c r="D219" i="8226" s="1"/>
  <c r="D220" i="8226" s="1"/>
  <c r="D221" i="8226" s="1"/>
  <c r="D222" i="8226" s="1"/>
  <c r="D223" i="8226" s="1"/>
  <c r="D224" i="8226" s="1"/>
  <c r="D225" i="8226" s="1"/>
  <c r="D226" i="8226" s="1"/>
  <c r="D227" i="8226" s="1"/>
  <c r="D228" i="8226" s="1"/>
  <c r="D229" i="8226" s="1"/>
  <c r="D230" i="8226" s="1"/>
  <c r="D231" i="8226" s="1"/>
  <c r="D232" i="8226" s="1"/>
  <c r="D233" i="8226" s="1"/>
  <c r="D234" i="8226" s="1"/>
  <c r="D235" i="8226" s="1"/>
  <c r="D236" i="8226" s="1"/>
  <c r="D237" i="8226" s="1"/>
  <c r="D238" i="8226" s="1"/>
  <c r="D239" i="8226" s="1"/>
  <c r="D240" i="8226" s="1"/>
  <c r="D241" i="8226" s="1"/>
  <c r="D242" i="8226" s="1"/>
  <c r="D243" i="8226" s="1"/>
  <c r="D244" i="8226" s="1"/>
  <c r="D245" i="8226" s="1"/>
  <c r="D246" i="8226" s="1"/>
  <c r="D247" i="8226" s="1"/>
  <c r="D248" i="8226" s="1"/>
  <c r="D249" i="8226" s="1"/>
  <c r="D250" i="8226" s="1"/>
  <c r="D251" i="8226" s="1"/>
  <c r="D252" i="8226" s="1"/>
  <c r="D253" i="8226" s="1"/>
  <c r="D254" i="8226" s="1"/>
  <c r="D255" i="8226" s="1"/>
  <c r="D256" i="8226" s="1"/>
  <c r="D257" i="8226" s="1"/>
  <c r="D258" i="8226" s="1"/>
  <c r="D259" i="8226" s="1"/>
  <c r="D260" i="8226" s="1"/>
  <c r="D261" i="8226" s="1"/>
  <c r="D262" i="8226" s="1"/>
  <c r="D263" i="8226" s="1"/>
  <c r="D264" i="8226" s="1"/>
  <c r="D265" i="8226" s="1"/>
  <c r="D266" i="8226" s="1"/>
  <c r="D267" i="8226" s="1"/>
  <c r="D268" i="8226" s="1"/>
  <c r="D269" i="8226" s="1"/>
  <c r="D270" i="8226" s="1"/>
  <c r="D271" i="8226" s="1"/>
  <c r="D272" i="8226" s="1"/>
  <c r="D45" i="8226"/>
  <c r="D46" i="8226" s="1"/>
  <c r="D47" i="8226" s="1"/>
  <c r="D48" i="8226" s="1"/>
  <c r="D49" i="8226" s="1"/>
  <c r="D50" i="8226" s="1"/>
  <c r="D51" i="8226" s="1"/>
  <c r="D52" i="8226" s="1"/>
  <c r="D53" i="8226" s="1"/>
  <c r="D54" i="8226" s="1"/>
  <c r="D55" i="8226" s="1"/>
  <c r="D56" i="8226" s="1"/>
  <c r="D44" i="8226"/>
  <c r="C277" i="8226"/>
  <c r="C276" i="8226"/>
  <c r="C275" i="8226"/>
  <c r="C274" i="8226"/>
  <c r="C273" i="8226"/>
  <c r="C272" i="8226"/>
  <c r="C271" i="8226"/>
  <c r="C270" i="8226"/>
  <c r="C269" i="8226"/>
  <c r="C268" i="8226"/>
  <c r="C267" i="8226"/>
  <c r="C266" i="8226"/>
  <c r="C265" i="8226"/>
  <c r="C264" i="8226"/>
  <c r="C263" i="8226"/>
  <c r="C262" i="8226"/>
  <c r="C261" i="8226"/>
  <c r="C260" i="8226"/>
  <c r="C259" i="8226"/>
  <c r="C258" i="8226"/>
  <c r="C257" i="8226"/>
  <c r="C256" i="8226"/>
  <c r="C255" i="8226"/>
  <c r="C254" i="8226"/>
  <c r="C253" i="8226"/>
  <c r="C252" i="8226"/>
  <c r="C251" i="8226"/>
  <c r="C250" i="8226"/>
  <c r="C249" i="8226"/>
  <c r="C248" i="8226"/>
  <c r="C247" i="8226"/>
  <c r="C246" i="8226"/>
  <c r="C245" i="8226"/>
  <c r="C244" i="8226"/>
  <c r="C243" i="8226"/>
  <c r="C242" i="8226"/>
  <c r="C241" i="8226"/>
  <c r="C240" i="8226"/>
  <c r="C239" i="8226"/>
  <c r="C238" i="8226"/>
  <c r="C237" i="8226"/>
  <c r="C236" i="8226"/>
  <c r="C235" i="8226"/>
  <c r="C234" i="8226"/>
  <c r="C233" i="8226"/>
  <c r="C232" i="8226"/>
  <c r="C231" i="8226"/>
  <c r="C230" i="8226"/>
  <c r="C229" i="8226"/>
  <c r="C228" i="8226"/>
  <c r="C227" i="8226"/>
  <c r="C226" i="8226"/>
  <c r="C225" i="8226"/>
  <c r="C224" i="8226"/>
  <c r="C223" i="8226"/>
  <c r="C222" i="8226"/>
  <c r="C221" i="8226"/>
  <c r="C220" i="8226"/>
  <c r="C219" i="8226"/>
  <c r="C218" i="8226"/>
  <c r="C217" i="8226"/>
  <c r="C216" i="8226"/>
  <c r="C215" i="8226"/>
  <c r="C214" i="8226"/>
  <c r="C213" i="8226"/>
  <c r="C212" i="8226"/>
  <c r="C211" i="8226"/>
  <c r="C210" i="8226"/>
  <c r="C209" i="8226"/>
  <c r="C208" i="8226"/>
  <c r="C207" i="8226"/>
  <c r="C206" i="8226"/>
  <c r="C205" i="8226"/>
  <c r="C204" i="8226"/>
  <c r="C203" i="8226"/>
  <c r="C202" i="8226"/>
  <c r="C201" i="8226"/>
  <c r="C200" i="8226"/>
  <c r="C199" i="8226"/>
  <c r="C198" i="8226"/>
  <c r="C197" i="8226"/>
  <c r="C196" i="8226"/>
  <c r="C195" i="8226"/>
  <c r="C194" i="8226"/>
  <c r="C193" i="8226"/>
  <c r="C192" i="8226"/>
  <c r="C191" i="8226"/>
  <c r="C190" i="8226"/>
  <c r="C189" i="8226"/>
  <c r="C188" i="8226"/>
  <c r="C187" i="8226"/>
  <c r="C186" i="8226"/>
  <c r="C185" i="8226"/>
  <c r="C184" i="8226"/>
  <c r="C183" i="8226"/>
  <c r="C182" i="8226"/>
  <c r="C181" i="8226"/>
  <c r="C180" i="8226"/>
  <c r="C179" i="8226"/>
  <c r="C178" i="8226"/>
  <c r="C177" i="8226"/>
  <c r="C176" i="8226"/>
  <c r="C175" i="8226"/>
  <c r="C174" i="8226"/>
  <c r="C173" i="8226"/>
  <c r="C172" i="8226"/>
  <c r="C171" i="8226"/>
  <c r="C170" i="8226"/>
  <c r="C169" i="8226"/>
  <c r="C168" i="8226"/>
  <c r="C167" i="8226"/>
  <c r="C166" i="8226"/>
  <c r="C165" i="8226"/>
  <c r="C164" i="8226"/>
  <c r="C163" i="8226"/>
  <c r="C162" i="8226"/>
  <c r="C161" i="8226"/>
  <c r="C160" i="8226"/>
  <c r="C159" i="8226"/>
  <c r="C158" i="8226"/>
  <c r="C157" i="8226"/>
  <c r="C156" i="8226"/>
  <c r="C155" i="8226"/>
  <c r="C154" i="8226"/>
  <c r="C153" i="8226"/>
  <c r="C152" i="8226"/>
  <c r="C151" i="8226"/>
  <c r="C150" i="8226"/>
  <c r="C149" i="8226"/>
  <c r="C148" i="8226"/>
  <c r="C147" i="8226"/>
  <c r="C146" i="8226"/>
  <c r="C145" i="8226"/>
  <c r="C144" i="8226"/>
  <c r="C143" i="8226"/>
  <c r="C142" i="8226"/>
  <c r="C141" i="8226"/>
  <c r="C140" i="8226"/>
  <c r="C139" i="8226"/>
  <c r="C138" i="8226"/>
  <c r="C137" i="8226"/>
  <c r="C136" i="8226"/>
  <c r="C135" i="8226"/>
  <c r="C134" i="8226"/>
  <c r="C133" i="8226"/>
  <c r="C132" i="8226"/>
  <c r="C131" i="8226"/>
  <c r="C130" i="8226"/>
  <c r="C129" i="8226"/>
  <c r="C128" i="8226"/>
  <c r="C127" i="8226"/>
  <c r="C126" i="8226"/>
  <c r="C125" i="8226"/>
  <c r="C124" i="8226"/>
  <c r="C123" i="8226"/>
  <c r="C122" i="8226"/>
  <c r="C121" i="8226"/>
  <c r="C120" i="8226"/>
  <c r="C119" i="8226"/>
  <c r="C118" i="8226"/>
  <c r="C117" i="8226"/>
  <c r="C116" i="8226"/>
  <c r="C115" i="8226"/>
  <c r="C114" i="8226"/>
  <c r="C113" i="8226"/>
  <c r="C112" i="8226"/>
  <c r="C111" i="8226"/>
  <c r="C110" i="8226"/>
  <c r="C109" i="8226"/>
  <c r="C108" i="8226"/>
  <c r="C107" i="8226"/>
  <c r="C106" i="8226"/>
  <c r="C105" i="8226"/>
  <c r="C104" i="8226"/>
  <c r="C103" i="8226"/>
  <c r="C102" i="8226"/>
  <c r="C101" i="8226"/>
  <c r="C100" i="8226"/>
  <c r="C99" i="8226"/>
  <c r="C98" i="8226"/>
  <c r="C97" i="8226"/>
  <c r="C96" i="8226"/>
  <c r="C95" i="8226"/>
  <c r="C94" i="8226"/>
  <c r="C93" i="8226"/>
  <c r="C92" i="8226"/>
  <c r="C91" i="8226"/>
  <c r="C90" i="8226"/>
  <c r="C89" i="8226"/>
  <c r="C88" i="8226"/>
  <c r="C87" i="8226"/>
  <c r="C86" i="8226"/>
  <c r="C85" i="8226"/>
  <c r="C84" i="8226"/>
  <c r="C83" i="8226"/>
  <c r="C82" i="8226"/>
  <c r="C81" i="8226"/>
  <c r="C80" i="8226"/>
  <c r="C79" i="8226"/>
  <c r="C78" i="8226"/>
  <c r="C77" i="8226"/>
  <c r="C76" i="8226"/>
  <c r="C75" i="8226"/>
  <c r="C74" i="8226"/>
  <c r="C73" i="8226"/>
  <c r="C72" i="8226"/>
  <c r="C71" i="8226"/>
  <c r="C70" i="8226"/>
  <c r="C69" i="8226"/>
  <c r="C68" i="8226"/>
  <c r="C67" i="8226"/>
  <c r="C66" i="8226"/>
  <c r="C65" i="8226"/>
  <c r="C64" i="8226"/>
  <c r="C63" i="8226"/>
  <c r="C62" i="8226"/>
  <c r="C61" i="8226"/>
  <c r="C60" i="8226"/>
  <c r="C59" i="8226"/>
  <c r="C58" i="8226"/>
  <c r="C57" i="8226"/>
  <c r="C56" i="8226"/>
  <c r="C55" i="8226"/>
  <c r="C54" i="8226"/>
  <c r="C53" i="8226"/>
  <c r="C52" i="8226"/>
  <c r="C51" i="8226"/>
  <c r="C50" i="8226"/>
  <c r="C49" i="8226"/>
  <c r="C48" i="8226"/>
  <c r="C47" i="8226"/>
  <c r="C46" i="8226"/>
  <c r="C45" i="8226"/>
  <c r="C44" i="8226"/>
  <c r="C43" i="8226"/>
  <c r="C42" i="8226"/>
  <c r="C41" i="8226"/>
  <c r="C40" i="8226"/>
  <c r="C39" i="8226"/>
  <c r="C38" i="8226"/>
  <c r="C37" i="8226"/>
  <c r="C36" i="8226"/>
  <c r="C35" i="8226"/>
  <c r="D47" i="8225"/>
  <c r="D48" i="8225" s="1"/>
  <c r="D49" i="8225" s="1"/>
  <c r="D50" i="8225" s="1"/>
  <c r="D51" i="8225" s="1"/>
  <c r="D52" i="8225" s="1"/>
  <c r="D53" i="8225" s="1"/>
  <c r="D54" i="8225" s="1"/>
  <c r="D55" i="8225" s="1"/>
  <c r="D56" i="8225" s="1"/>
  <c r="D57" i="8225" s="1"/>
  <c r="D58" i="8225" s="1"/>
  <c r="D59" i="8225" s="1"/>
  <c r="D60" i="8225" s="1"/>
  <c r="D61" i="8225" s="1"/>
  <c r="D62" i="8225" s="1"/>
  <c r="D63" i="8225" s="1"/>
  <c r="D64" i="8225" s="1"/>
  <c r="D65" i="8225" s="1"/>
  <c r="D66" i="8225" s="1"/>
  <c r="D67" i="8225" s="1"/>
  <c r="D68" i="8225" s="1"/>
  <c r="D69" i="8225" s="1"/>
  <c r="D70" i="8225" s="1"/>
  <c r="D71" i="8225" s="1"/>
  <c r="D72" i="8225" s="1"/>
  <c r="D73" i="8225" s="1"/>
  <c r="D74" i="8225" s="1"/>
  <c r="D75" i="8225" s="1"/>
  <c r="D76" i="8225" s="1"/>
  <c r="D77" i="8225" s="1"/>
  <c r="D78" i="8225" s="1"/>
  <c r="D79" i="8225" s="1"/>
  <c r="D80" i="8225" s="1"/>
  <c r="D81" i="8225" s="1"/>
  <c r="D82" i="8225" s="1"/>
  <c r="D83" i="8225" s="1"/>
  <c r="D84" i="8225" s="1"/>
  <c r="D85" i="8225" s="1"/>
  <c r="D86" i="8225" s="1"/>
  <c r="D87" i="8225" s="1"/>
  <c r="D88" i="8225" s="1"/>
  <c r="D89" i="8225" s="1"/>
  <c r="D90" i="8225" s="1"/>
  <c r="D91" i="8225" s="1"/>
  <c r="D92" i="8225" s="1"/>
  <c r="D93" i="8225" s="1"/>
  <c r="D94" i="8225" s="1"/>
  <c r="D95" i="8225" s="1"/>
  <c r="D96" i="8225" s="1"/>
  <c r="D97" i="8225" s="1"/>
  <c r="D98" i="8225" s="1"/>
  <c r="D99" i="8225" s="1"/>
  <c r="D100" i="8225" s="1"/>
  <c r="D101" i="8225" s="1"/>
  <c r="D102" i="8225" s="1"/>
  <c r="D103" i="8225" s="1"/>
  <c r="D104" i="8225" s="1"/>
  <c r="D105" i="8225" s="1"/>
  <c r="D106" i="8225" s="1"/>
  <c r="D107" i="8225" s="1"/>
  <c r="D108" i="8225" s="1"/>
  <c r="D109" i="8225" s="1"/>
  <c r="D110" i="8225" s="1"/>
  <c r="D111" i="8225" s="1"/>
  <c r="D112" i="8225" s="1"/>
  <c r="D113" i="8225" s="1"/>
  <c r="D114" i="8225" s="1"/>
  <c r="D115" i="8225" s="1"/>
  <c r="D116" i="8225" s="1"/>
  <c r="D117" i="8225" s="1"/>
  <c r="D118" i="8225" s="1"/>
  <c r="D119" i="8225" s="1"/>
  <c r="D120" i="8225" s="1"/>
  <c r="D121" i="8225" s="1"/>
  <c r="D122" i="8225" s="1"/>
  <c r="D123" i="8225" s="1"/>
  <c r="D124" i="8225" s="1"/>
  <c r="D125" i="8225" s="1"/>
  <c r="D126" i="8225" s="1"/>
  <c r="D127" i="8225" s="1"/>
  <c r="D128" i="8225" s="1"/>
  <c r="D129" i="8225" s="1"/>
  <c r="D130" i="8225" s="1"/>
  <c r="D131" i="8225" s="1"/>
  <c r="D132" i="8225" s="1"/>
  <c r="D133" i="8225" s="1"/>
  <c r="D134" i="8225" s="1"/>
  <c r="D135" i="8225" s="1"/>
  <c r="D136" i="8225" s="1"/>
  <c r="D137" i="8225" s="1"/>
  <c r="D138" i="8225" s="1"/>
  <c r="D139" i="8225" s="1"/>
  <c r="D140" i="8225" s="1"/>
  <c r="D141" i="8225" s="1"/>
  <c r="D142" i="8225" s="1"/>
  <c r="D143" i="8225" s="1"/>
  <c r="D144" i="8225" s="1"/>
  <c r="D145" i="8225" s="1"/>
  <c r="D146" i="8225" s="1"/>
  <c r="D147" i="8225" s="1"/>
  <c r="D148" i="8225" s="1"/>
  <c r="D149" i="8225" s="1"/>
  <c r="D150" i="8225" s="1"/>
  <c r="D151" i="8225" s="1"/>
  <c r="D152" i="8225" s="1"/>
  <c r="D153" i="8225" s="1"/>
  <c r="D154" i="8225" s="1"/>
  <c r="D155" i="8225" s="1"/>
  <c r="D156" i="8225" s="1"/>
  <c r="D157" i="8225" s="1"/>
  <c r="D158" i="8225" s="1"/>
  <c r="D159" i="8225" s="1"/>
  <c r="D160" i="8225" s="1"/>
  <c r="D161" i="8225" s="1"/>
  <c r="D162" i="8225" s="1"/>
  <c r="D163" i="8225" s="1"/>
  <c r="D164" i="8225" s="1"/>
  <c r="D165" i="8225" s="1"/>
  <c r="D166" i="8225" s="1"/>
  <c r="D167" i="8225" s="1"/>
  <c r="D168" i="8225" s="1"/>
  <c r="D169" i="8225" s="1"/>
  <c r="D170" i="8225" s="1"/>
  <c r="D171" i="8225" s="1"/>
  <c r="D172" i="8225" s="1"/>
  <c r="D173" i="8225" s="1"/>
  <c r="D174" i="8225" s="1"/>
  <c r="D175" i="8225" s="1"/>
  <c r="D176" i="8225" s="1"/>
  <c r="D177" i="8225" s="1"/>
  <c r="D178" i="8225" s="1"/>
  <c r="D179" i="8225" s="1"/>
  <c r="D180" i="8225" s="1"/>
  <c r="D181" i="8225" s="1"/>
  <c r="D182" i="8225" s="1"/>
  <c r="D183" i="8225" s="1"/>
  <c r="D184" i="8225" s="1"/>
  <c r="D185" i="8225" s="1"/>
  <c r="D186" i="8225" s="1"/>
  <c r="D187" i="8225" s="1"/>
  <c r="D188" i="8225" s="1"/>
  <c r="D189" i="8225" s="1"/>
  <c r="D190" i="8225" s="1"/>
  <c r="D191" i="8225" s="1"/>
  <c r="D192" i="8225" s="1"/>
  <c r="D193" i="8225" s="1"/>
  <c r="D194" i="8225" s="1"/>
  <c r="D195" i="8225" s="1"/>
  <c r="D196" i="8225" s="1"/>
  <c r="D197" i="8225" s="1"/>
  <c r="D198" i="8225" s="1"/>
  <c r="D199" i="8225" s="1"/>
  <c r="D200" i="8225" s="1"/>
  <c r="D201" i="8225" s="1"/>
  <c r="D202" i="8225" s="1"/>
  <c r="D203" i="8225" s="1"/>
  <c r="D204" i="8225" s="1"/>
  <c r="D205" i="8225" s="1"/>
  <c r="D206" i="8225" s="1"/>
  <c r="D207" i="8225" s="1"/>
  <c r="D208" i="8225" s="1"/>
  <c r="D209" i="8225" s="1"/>
  <c r="D210" i="8225" s="1"/>
  <c r="D211" i="8225" s="1"/>
  <c r="D212" i="8225" s="1"/>
  <c r="D213" i="8225" s="1"/>
  <c r="D214" i="8225" s="1"/>
  <c r="D215" i="8225" s="1"/>
  <c r="D216" i="8225" s="1"/>
  <c r="D217" i="8225" s="1"/>
  <c r="D218" i="8225" s="1"/>
  <c r="D219" i="8225" s="1"/>
  <c r="D220" i="8225" s="1"/>
  <c r="D221" i="8225" s="1"/>
  <c r="D222" i="8225" s="1"/>
  <c r="D223" i="8225" s="1"/>
  <c r="D224" i="8225" s="1"/>
  <c r="D225" i="8225" s="1"/>
  <c r="D226" i="8225" s="1"/>
  <c r="D227" i="8225" s="1"/>
  <c r="D228" i="8225" s="1"/>
  <c r="D229" i="8225" s="1"/>
  <c r="D230" i="8225" s="1"/>
  <c r="D231" i="8225" s="1"/>
  <c r="D232" i="8225" s="1"/>
  <c r="D233" i="8225" s="1"/>
  <c r="D234" i="8225" s="1"/>
  <c r="D235" i="8225" s="1"/>
  <c r="D236" i="8225" s="1"/>
  <c r="D237" i="8225" s="1"/>
  <c r="D238" i="8225" s="1"/>
  <c r="D239" i="8225" s="1"/>
  <c r="D240" i="8225" s="1"/>
  <c r="D241" i="8225" s="1"/>
  <c r="D242" i="8225" s="1"/>
  <c r="D243" i="8225" s="1"/>
  <c r="D244" i="8225" s="1"/>
  <c r="D245" i="8225" s="1"/>
  <c r="D246" i="8225" s="1"/>
  <c r="D247" i="8225" s="1"/>
  <c r="D248" i="8225" s="1"/>
  <c r="D249" i="8225" s="1"/>
  <c r="D250" i="8225" s="1"/>
  <c r="D251" i="8225" s="1"/>
  <c r="D252" i="8225" s="1"/>
  <c r="D253" i="8225" s="1"/>
  <c r="D254" i="8225" s="1"/>
  <c r="D255" i="8225" s="1"/>
  <c r="D256" i="8225" s="1"/>
  <c r="D257" i="8225" s="1"/>
  <c r="D258" i="8225" s="1"/>
  <c r="D259" i="8225" s="1"/>
  <c r="D260" i="8225" s="1"/>
  <c r="D261" i="8225" s="1"/>
  <c r="D262" i="8225" s="1"/>
  <c r="D263" i="8225" s="1"/>
  <c r="D264" i="8225" s="1"/>
  <c r="D265" i="8225" s="1"/>
  <c r="D266" i="8225" s="1"/>
  <c r="D267" i="8225" s="1"/>
  <c r="D268" i="8225" s="1"/>
  <c r="D36" i="8225"/>
  <c r="D37" i="8225" s="1"/>
  <c r="D38" i="8225" s="1"/>
  <c r="D39" i="8225" s="1"/>
  <c r="D40" i="8225" s="1"/>
  <c r="D41" i="8225" s="1"/>
  <c r="D42" i="8225" s="1"/>
  <c r="D43" i="8225" s="1"/>
  <c r="D44" i="8225" s="1"/>
  <c r="D45" i="8225" s="1"/>
  <c r="D46" i="8225" s="1"/>
  <c r="C272" i="8225"/>
  <c r="C271" i="8225"/>
  <c r="C270" i="8225"/>
  <c r="C269" i="8225"/>
  <c r="C268" i="8225"/>
  <c r="C267" i="8225"/>
  <c r="C266" i="8225"/>
  <c r="C265" i="8225"/>
  <c r="C264" i="8225"/>
  <c r="C263" i="8225"/>
  <c r="C262" i="8225"/>
  <c r="C261" i="8225"/>
  <c r="C260" i="8225"/>
  <c r="C259" i="8225"/>
  <c r="C258" i="8225"/>
  <c r="C257" i="8225"/>
  <c r="C256" i="8225"/>
  <c r="C255" i="8225"/>
  <c r="C254" i="8225"/>
  <c r="C253" i="8225"/>
  <c r="C252" i="8225"/>
  <c r="C251" i="8225"/>
  <c r="C250" i="8225"/>
  <c r="C249" i="8225"/>
  <c r="C248" i="8225"/>
  <c r="C247" i="8225"/>
  <c r="C246" i="8225"/>
  <c r="C245" i="8225"/>
  <c r="C244" i="8225"/>
  <c r="C243" i="8225"/>
  <c r="C242" i="8225"/>
  <c r="C241" i="8225"/>
  <c r="C240" i="8225"/>
  <c r="C239" i="8225"/>
  <c r="C238" i="8225"/>
  <c r="C237" i="8225"/>
  <c r="C236" i="8225"/>
  <c r="C235" i="8225"/>
  <c r="C234" i="8225"/>
  <c r="C233" i="8225"/>
  <c r="C232" i="8225"/>
  <c r="C231" i="8225"/>
  <c r="C230" i="8225"/>
  <c r="C229" i="8225"/>
  <c r="C228" i="8225"/>
  <c r="C227" i="8225"/>
  <c r="C226" i="8225"/>
  <c r="C225" i="8225"/>
  <c r="C224" i="8225"/>
  <c r="C223" i="8225"/>
  <c r="C222" i="8225"/>
  <c r="C221" i="8225"/>
  <c r="C220" i="8225"/>
  <c r="C219" i="8225"/>
  <c r="C218" i="8225"/>
  <c r="C217" i="8225"/>
  <c r="C216" i="8225"/>
  <c r="C215" i="8225"/>
  <c r="C214" i="8225"/>
  <c r="C213" i="8225"/>
  <c r="C212" i="8225"/>
  <c r="C211" i="8225"/>
  <c r="C210" i="8225"/>
  <c r="C209" i="8225"/>
  <c r="C208" i="8225"/>
  <c r="C207" i="8225"/>
  <c r="C206" i="8225"/>
  <c r="C205" i="8225"/>
  <c r="C204" i="8225"/>
  <c r="C203" i="8225"/>
  <c r="C202" i="8225"/>
  <c r="C201" i="8225"/>
  <c r="C200" i="8225"/>
  <c r="C199" i="8225"/>
  <c r="C198" i="8225"/>
  <c r="C197" i="8225"/>
  <c r="C196" i="8225"/>
  <c r="C195" i="8225"/>
  <c r="C194" i="8225"/>
  <c r="C193" i="8225"/>
  <c r="C192" i="8225"/>
  <c r="C191" i="8225"/>
  <c r="C190" i="8225"/>
  <c r="C189" i="8225"/>
  <c r="C188" i="8225"/>
  <c r="C187" i="8225"/>
  <c r="C186" i="8225"/>
  <c r="C185" i="8225"/>
  <c r="C184" i="8225"/>
  <c r="C183" i="8225"/>
  <c r="C182" i="8225"/>
  <c r="C181" i="8225"/>
  <c r="C180" i="8225"/>
  <c r="C179" i="8225"/>
  <c r="C178" i="8225"/>
  <c r="C177" i="8225"/>
  <c r="C176" i="8225"/>
  <c r="C175" i="8225"/>
  <c r="C174" i="8225"/>
  <c r="C173" i="8225"/>
  <c r="C172" i="8225"/>
  <c r="C171" i="8225"/>
  <c r="C170" i="8225"/>
  <c r="C169" i="8225"/>
  <c r="C168" i="8225"/>
  <c r="C167" i="8225"/>
  <c r="C166" i="8225"/>
  <c r="C165" i="8225"/>
  <c r="C164" i="8225"/>
  <c r="C163" i="8225"/>
  <c r="C162" i="8225"/>
  <c r="C161" i="8225"/>
  <c r="C160" i="8225"/>
  <c r="C159" i="8225"/>
  <c r="C158" i="8225"/>
  <c r="C157" i="8225"/>
  <c r="C156" i="8225"/>
  <c r="C155" i="8225"/>
  <c r="C154" i="8225"/>
  <c r="C153" i="8225"/>
  <c r="C152" i="8225"/>
  <c r="C151" i="8225"/>
  <c r="C150" i="8225"/>
  <c r="C149" i="8225"/>
  <c r="C148" i="8225"/>
  <c r="C147" i="8225"/>
  <c r="C146" i="8225"/>
  <c r="C145" i="8225"/>
  <c r="C144" i="8225"/>
  <c r="C143" i="8225"/>
  <c r="C142" i="8225"/>
  <c r="C141" i="8225"/>
  <c r="C140" i="8225"/>
  <c r="C139" i="8225"/>
  <c r="C138" i="8225"/>
  <c r="C137" i="8225"/>
  <c r="C136" i="8225"/>
  <c r="C135" i="8225"/>
  <c r="C134" i="8225"/>
  <c r="C133" i="8225"/>
  <c r="C132" i="8225"/>
  <c r="C131" i="8225"/>
  <c r="C130" i="8225"/>
  <c r="C129" i="8225"/>
  <c r="C128" i="8225"/>
  <c r="C127" i="8225"/>
  <c r="C126" i="8225"/>
  <c r="C125" i="8225"/>
  <c r="C124" i="8225"/>
  <c r="C123" i="8225"/>
  <c r="C122" i="8225"/>
  <c r="C121" i="8225"/>
  <c r="C120" i="8225"/>
  <c r="C119" i="8225"/>
  <c r="C118" i="8225"/>
  <c r="C117" i="8225"/>
  <c r="C116" i="8225"/>
  <c r="C115" i="8225"/>
  <c r="C114" i="8225"/>
  <c r="C113" i="8225"/>
  <c r="C112" i="8225"/>
  <c r="C111" i="8225"/>
  <c r="C110" i="8225"/>
  <c r="C109" i="8225"/>
  <c r="C108" i="8225"/>
  <c r="C107" i="8225"/>
  <c r="C106" i="8225"/>
  <c r="C105" i="8225"/>
  <c r="C104" i="8225"/>
  <c r="C103" i="8225"/>
  <c r="C102" i="8225"/>
  <c r="C101" i="8225"/>
  <c r="C100" i="8225"/>
  <c r="C99" i="8225"/>
  <c r="C98" i="8225"/>
  <c r="C97" i="8225"/>
  <c r="C96" i="8225"/>
  <c r="C95" i="8225"/>
  <c r="C94" i="8225"/>
  <c r="C93" i="8225"/>
  <c r="C92" i="8225"/>
  <c r="C91" i="8225"/>
  <c r="C90" i="8225"/>
  <c r="C89" i="8225"/>
  <c r="C88" i="8225"/>
  <c r="C87" i="8225"/>
  <c r="C86" i="8225"/>
  <c r="C85" i="8225"/>
  <c r="C84" i="8225"/>
  <c r="C83" i="8225"/>
  <c r="C82" i="8225"/>
  <c r="C81" i="8225"/>
  <c r="C80" i="8225"/>
  <c r="C79" i="8225"/>
  <c r="C78" i="8225"/>
  <c r="C77" i="8225"/>
  <c r="C76" i="8225"/>
  <c r="C75" i="8225"/>
  <c r="C74" i="8225"/>
  <c r="C73" i="8225"/>
  <c r="C72" i="8225"/>
  <c r="C71" i="8225"/>
  <c r="C70" i="8225"/>
  <c r="C69" i="8225"/>
  <c r="C68" i="8225"/>
  <c r="C67" i="8225"/>
  <c r="C66" i="8225"/>
  <c r="C65" i="8225"/>
  <c r="C64" i="8225"/>
  <c r="C63" i="8225"/>
  <c r="C62" i="8225"/>
  <c r="C61" i="8225"/>
  <c r="C60" i="8225"/>
  <c r="C59" i="8225"/>
  <c r="C58" i="8225"/>
  <c r="C57" i="8225"/>
  <c r="C56" i="8225"/>
  <c r="C55" i="8225"/>
  <c r="C54" i="8225"/>
  <c r="C53" i="8225"/>
  <c r="C52" i="8225"/>
  <c r="C51" i="8225"/>
  <c r="C50" i="8225"/>
  <c r="C49" i="8225"/>
  <c r="C48" i="8225"/>
  <c r="C47" i="8225"/>
  <c r="C46" i="8225"/>
  <c r="C45" i="8225"/>
  <c r="C44" i="8225"/>
  <c r="C43" i="8225"/>
  <c r="C42" i="8225"/>
  <c r="C41" i="8225"/>
  <c r="C40" i="8225"/>
  <c r="C39" i="8225"/>
  <c r="C38" i="8225"/>
  <c r="C37" i="8225"/>
  <c r="C36" i="8225"/>
  <c r="C35" i="8225"/>
  <c r="B24" i="8174" l="1"/>
  <c r="B24" i="8227"/>
  <c r="B24" i="8226"/>
  <c r="B24" i="8225"/>
  <c r="C18" i="8150" l="1"/>
  <c r="C17" i="8150"/>
  <c r="B17" i="8150"/>
  <c r="C16" i="8150"/>
  <c r="B16" i="8150"/>
  <c r="C15" i="8150"/>
  <c r="B15" i="8150"/>
  <c r="P26" i="8228"/>
  <c r="AB26" i="8228" s="1"/>
  <c r="P25" i="8228"/>
  <c r="AB25" i="8228" s="1"/>
  <c r="G25" i="8228"/>
  <c r="G26" i="8228" s="1"/>
  <c r="F25" i="8228"/>
  <c r="F26" i="8228" s="1"/>
  <c r="D25" i="8228"/>
  <c r="D26" i="8228" s="1"/>
  <c r="A25" i="8228"/>
  <c r="A26" i="8228" s="1"/>
  <c r="D17" i="8150" s="1"/>
  <c r="P24" i="8228"/>
  <c r="C24" i="8228"/>
  <c r="M24" i="8228" s="1"/>
  <c r="B25" i="8228"/>
  <c r="B26" i="8228" s="1"/>
  <c r="J26" i="8228" s="1"/>
  <c r="P23" i="8228"/>
  <c r="J23" i="8228"/>
  <c r="C23" i="8228"/>
  <c r="M23" i="8228" s="1"/>
  <c r="C16" i="8228"/>
  <c r="K22" i="8228" s="1"/>
  <c r="K23" i="8228" s="1"/>
  <c r="C13" i="8228"/>
  <c r="J22" i="8228" s="1"/>
  <c r="V22" i="8228" s="1"/>
  <c r="P26" i="8227"/>
  <c r="AB26" i="8227" s="1"/>
  <c r="P25" i="8227"/>
  <c r="AB25" i="8227" s="1"/>
  <c r="G25" i="8227"/>
  <c r="G26" i="8227" s="1"/>
  <c r="F25" i="8227"/>
  <c r="F26" i="8227" s="1"/>
  <c r="D25" i="8227"/>
  <c r="D26" i="8227" s="1"/>
  <c r="A25" i="8227"/>
  <c r="A26" i="8227" s="1"/>
  <c r="D18" i="8150" s="1"/>
  <c r="P24" i="8227"/>
  <c r="AB24" i="8227" s="1"/>
  <c r="C24" i="8227"/>
  <c r="C25" i="8227" s="1"/>
  <c r="P23" i="8227"/>
  <c r="J23" i="8227"/>
  <c r="C23" i="8227"/>
  <c r="M23" i="8227" s="1"/>
  <c r="C16" i="8227"/>
  <c r="K22" i="8227" s="1"/>
  <c r="K23" i="8227" s="1"/>
  <c r="C13" i="8227"/>
  <c r="J22" i="8227" s="1"/>
  <c r="V22" i="8227" s="1"/>
  <c r="P26" i="8226"/>
  <c r="AB26" i="8226" s="1"/>
  <c r="P25" i="8226"/>
  <c r="AB25" i="8226" s="1"/>
  <c r="G25" i="8226"/>
  <c r="G26" i="8226" s="1"/>
  <c r="F25" i="8226"/>
  <c r="F26" i="8226" s="1"/>
  <c r="D25" i="8226"/>
  <c r="D26" i="8226" s="1"/>
  <c r="A25" i="8226"/>
  <c r="A26" i="8226" s="1"/>
  <c r="D16" i="8150" s="1"/>
  <c r="P24" i="8226"/>
  <c r="AB24" i="8226" s="1"/>
  <c r="C24" i="8226"/>
  <c r="M24" i="8226" s="1"/>
  <c r="B25" i="8226"/>
  <c r="B26" i="8226" s="1"/>
  <c r="J26" i="8226" s="1"/>
  <c r="P23" i="8226"/>
  <c r="J23" i="8226"/>
  <c r="C23" i="8226"/>
  <c r="M23" i="8226" s="1"/>
  <c r="C16" i="8226"/>
  <c r="K22" i="8226" s="1"/>
  <c r="K23" i="8226" s="1"/>
  <c r="C13" i="8226"/>
  <c r="J22" i="8226" s="1"/>
  <c r="V22" i="8226" s="1"/>
  <c r="L22" i="8227" l="1"/>
  <c r="W22" i="8227" s="1"/>
  <c r="C25" i="8226"/>
  <c r="M25" i="8226" s="1"/>
  <c r="R23" i="8226"/>
  <c r="S23" i="8226" s="1"/>
  <c r="N23" i="8226"/>
  <c r="Z23" i="8226"/>
  <c r="O23" i="8226"/>
  <c r="V23" i="8226"/>
  <c r="V26" i="8226"/>
  <c r="N22" i="8226"/>
  <c r="X22" i="8226" s="1"/>
  <c r="R23" i="8227"/>
  <c r="S23" i="8227" s="1"/>
  <c r="N23" i="8227"/>
  <c r="J24" i="8228"/>
  <c r="AA24" i="8228" s="1"/>
  <c r="C25" i="8228"/>
  <c r="V23" i="8228"/>
  <c r="N22" i="8228"/>
  <c r="X22" i="8228" s="1"/>
  <c r="AB24" i="8228"/>
  <c r="AA26" i="8228"/>
  <c r="V26" i="8228"/>
  <c r="J25" i="8228"/>
  <c r="Q23" i="8228"/>
  <c r="R23" i="8228"/>
  <c r="S23" i="8228" s="1"/>
  <c r="Z23" i="8228"/>
  <c r="L23" i="8228"/>
  <c r="L22" i="8228"/>
  <c r="W22" i="8228" s="1"/>
  <c r="N23" i="8228"/>
  <c r="J24" i="8227"/>
  <c r="AA24" i="8227" s="1"/>
  <c r="B25" i="8227"/>
  <c r="C26" i="8227"/>
  <c r="M26" i="8227" s="1"/>
  <c r="M25" i="8227"/>
  <c r="N22" i="8227"/>
  <c r="X23" i="8227" s="1"/>
  <c r="O23" i="8227"/>
  <c r="Z23" i="8227"/>
  <c r="L23" i="8227"/>
  <c r="Q23" i="8227"/>
  <c r="V23" i="8227"/>
  <c r="M24" i="8227"/>
  <c r="L23" i="8226"/>
  <c r="Q23" i="8226"/>
  <c r="N24" i="8226"/>
  <c r="J25" i="8226"/>
  <c r="L22" i="8226"/>
  <c r="W22" i="8226" s="1"/>
  <c r="J24" i="8226"/>
  <c r="AA24" i="8226" s="1"/>
  <c r="AA26" i="8226"/>
  <c r="P26" i="8225"/>
  <c r="AB26" i="8225" s="1"/>
  <c r="P25" i="8225"/>
  <c r="AB25" i="8225" s="1"/>
  <c r="G25" i="8225"/>
  <c r="G26" i="8225" s="1"/>
  <c r="F25" i="8225"/>
  <c r="F26" i="8225" s="1"/>
  <c r="D25" i="8225"/>
  <c r="D26" i="8225" s="1"/>
  <c r="C25" i="8225"/>
  <c r="C26" i="8225" s="1"/>
  <c r="M26" i="8225" s="1"/>
  <c r="A25" i="8225"/>
  <c r="A26" i="8225" s="1"/>
  <c r="D15" i="8150" s="1"/>
  <c r="P24" i="8225"/>
  <c r="AB24" i="8225" s="1"/>
  <c r="C24" i="8225"/>
  <c r="M24" i="8225" s="1"/>
  <c r="J24" i="8225"/>
  <c r="P23" i="8225"/>
  <c r="J23" i="8225"/>
  <c r="C23" i="8225"/>
  <c r="M23" i="8225" s="1"/>
  <c r="C16" i="8225"/>
  <c r="K22" i="8225" s="1"/>
  <c r="C13" i="8225"/>
  <c r="J22" i="8225" s="1"/>
  <c r="V24" i="8228" l="1"/>
  <c r="W23" i="8227"/>
  <c r="C26" i="8226"/>
  <c r="M26" i="8226" s="1"/>
  <c r="T23" i="8226"/>
  <c r="T23" i="8227"/>
  <c r="U23" i="8226"/>
  <c r="M22" i="8226"/>
  <c r="O22" i="8226" s="1"/>
  <c r="X23" i="8226"/>
  <c r="M25" i="8228"/>
  <c r="C26" i="8228"/>
  <c r="M26" i="8228" s="1"/>
  <c r="N24" i="8228"/>
  <c r="X23" i="8228"/>
  <c r="O23" i="8228"/>
  <c r="U23" i="8228" s="1"/>
  <c r="M22" i="8228"/>
  <c r="O22" i="8228" s="1"/>
  <c r="AA25" i="8228"/>
  <c r="V25" i="8228"/>
  <c r="W23" i="8228"/>
  <c r="M22" i="8227"/>
  <c r="O22" i="8227" s="1"/>
  <c r="X22" i="8227"/>
  <c r="J25" i="8227"/>
  <c r="B26" i="8227"/>
  <c r="J26" i="8227" s="1"/>
  <c r="V24" i="8227"/>
  <c r="U23" i="8227"/>
  <c r="N24" i="8227"/>
  <c r="W23" i="8226"/>
  <c r="V25" i="8226"/>
  <c r="AA25" i="8226"/>
  <c r="V24" i="8226"/>
  <c r="X24" i="8226"/>
  <c r="N25" i="8226"/>
  <c r="K24" i="8226"/>
  <c r="O24" i="8226"/>
  <c r="V22" i="8225"/>
  <c r="N22" i="8225"/>
  <c r="L22" i="8225"/>
  <c r="W22" i="8225" s="1"/>
  <c r="K23" i="8225"/>
  <c r="Q23" i="8225" s="1"/>
  <c r="V24" i="8225"/>
  <c r="V23" i="8225"/>
  <c r="B25" i="8225"/>
  <c r="M25" i="8225"/>
  <c r="AA24" i="8225"/>
  <c r="N23" i="8225" l="1"/>
  <c r="X23" i="8225" s="1"/>
  <c r="T23" i="8228"/>
  <c r="X24" i="8228"/>
  <c r="K24" i="8228"/>
  <c r="N25" i="8228"/>
  <c r="O24" i="8228"/>
  <c r="K24" i="8227"/>
  <c r="X24" i="8227"/>
  <c r="N25" i="8227"/>
  <c r="V25" i="8227"/>
  <c r="AA25" i="8227"/>
  <c r="V26" i="8227"/>
  <c r="AA26" i="8227"/>
  <c r="O24" i="8227"/>
  <c r="Z24" i="8226"/>
  <c r="R24" i="8226"/>
  <c r="S24" i="8226" s="1"/>
  <c r="T24" i="8226" s="1"/>
  <c r="L24" i="8226"/>
  <c r="W24" i="8226" s="1"/>
  <c r="Q24" i="8226"/>
  <c r="U24" i="8226" s="1"/>
  <c r="X25" i="8226"/>
  <c r="K25" i="8226"/>
  <c r="N26" i="8226"/>
  <c r="O25" i="8226"/>
  <c r="J25" i="8225"/>
  <c r="B26" i="8225"/>
  <c r="J26" i="8225" s="1"/>
  <c r="Z23" i="8225"/>
  <c r="L23" i="8225"/>
  <c r="W23" i="8225" s="1"/>
  <c r="R23" i="8225"/>
  <c r="S23" i="8225" s="1"/>
  <c r="X22" i="8225"/>
  <c r="N24" i="8225" l="1"/>
  <c r="N25" i="8225" s="1"/>
  <c r="M22" i="8225"/>
  <c r="O22" i="8225" s="1"/>
  <c r="O23" i="8225"/>
  <c r="U23" i="8225" s="1"/>
  <c r="Z24" i="8228"/>
  <c r="L24" i="8228"/>
  <c r="W24" i="8228" s="1"/>
  <c r="R24" i="8228"/>
  <c r="S24" i="8228" s="1"/>
  <c r="T24" i="8228" s="1"/>
  <c r="Q24" i="8228"/>
  <c r="U24" i="8228" s="1"/>
  <c r="K25" i="8228"/>
  <c r="X25" i="8228"/>
  <c r="N26" i="8228"/>
  <c r="O25" i="8228"/>
  <c r="R24" i="8227"/>
  <c r="S24" i="8227" s="1"/>
  <c r="T24" i="8227" s="1"/>
  <c r="L24" i="8227"/>
  <c r="W24" i="8227" s="1"/>
  <c r="Z24" i="8227"/>
  <c r="Q24" i="8227"/>
  <c r="U24" i="8227" s="1"/>
  <c r="K25" i="8227"/>
  <c r="X25" i="8227"/>
  <c r="N26" i="8227"/>
  <c r="O25" i="8227"/>
  <c r="X26" i="8226"/>
  <c r="K26" i="8226"/>
  <c r="O26" i="8226"/>
  <c r="Z25" i="8226"/>
  <c r="R25" i="8226"/>
  <c r="S25" i="8226" s="1"/>
  <c r="T25" i="8226" s="1"/>
  <c r="L25" i="8226"/>
  <c r="W25" i="8226" s="1"/>
  <c r="Q25" i="8226"/>
  <c r="U25" i="8226" s="1"/>
  <c r="V26" i="8225"/>
  <c r="AA26" i="8225"/>
  <c r="K24" i="8225"/>
  <c r="V25" i="8225"/>
  <c r="AA25" i="8225"/>
  <c r="O24" i="8225" l="1"/>
  <c r="X24" i="8225"/>
  <c r="F16" i="8150"/>
  <c r="J16" i="8150"/>
  <c r="T23" i="8225"/>
  <c r="K26" i="8228"/>
  <c r="X26" i="8228"/>
  <c r="J17" i="8150" s="1"/>
  <c r="O26" i="8228"/>
  <c r="F17" i="8150" s="1"/>
  <c r="Z25" i="8228"/>
  <c r="L25" i="8228"/>
  <c r="W25" i="8228" s="1"/>
  <c r="R25" i="8228"/>
  <c r="S25" i="8228" s="1"/>
  <c r="T25" i="8228" s="1"/>
  <c r="Q25" i="8228"/>
  <c r="U25" i="8228" s="1"/>
  <c r="K26" i="8227"/>
  <c r="X26" i="8227"/>
  <c r="J18" i="8150" s="1"/>
  <c r="O26" i="8227"/>
  <c r="F18" i="8150" s="1"/>
  <c r="R25" i="8227"/>
  <c r="S25" i="8227" s="1"/>
  <c r="T25" i="8227" s="1"/>
  <c r="L25" i="8227"/>
  <c r="W25" i="8227" s="1"/>
  <c r="Z25" i="8227"/>
  <c r="Q25" i="8227"/>
  <c r="U25" i="8227" s="1"/>
  <c r="Z26" i="8226"/>
  <c r="AA29" i="8226" s="1" a="1"/>
  <c r="L26" i="8226"/>
  <c r="W26" i="8226" s="1"/>
  <c r="R26" i="8226"/>
  <c r="S26" i="8226" s="1"/>
  <c r="Q26" i="8226"/>
  <c r="U26" i="8226" s="1"/>
  <c r="R24" i="8225"/>
  <c r="S24" i="8225" s="1"/>
  <c r="Z24" i="8225"/>
  <c r="L24" i="8225"/>
  <c r="W24" i="8225" s="1"/>
  <c r="Q24" i="8225"/>
  <c r="X25" i="8225"/>
  <c r="K25" i="8225"/>
  <c r="N26" i="8225"/>
  <c r="K26" i="8225" s="1"/>
  <c r="O25" i="8225"/>
  <c r="T24" i="8225" l="1"/>
  <c r="U24" i="8225"/>
  <c r="G16" i="8150"/>
  <c r="T26" i="8226"/>
  <c r="H16" i="8150"/>
  <c r="Z26" i="8228"/>
  <c r="AA29" i="8228" s="1" a="1"/>
  <c r="L26" i="8228"/>
  <c r="W26" i="8228" s="1"/>
  <c r="Q26" i="8228"/>
  <c r="U26" i="8228" s="1"/>
  <c r="R26" i="8228"/>
  <c r="S26" i="8228" s="1"/>
  <c r="L26" i="8227"/>
  <c r="W26" i="8227" s="1"/>
  <c r="Z26" i="8227"/>
  <c r="AA29" i="8227" s="1" a="1"/>
  <c r="R26" i="8227"/>
  <c r="S26" i="8227" s="1"/>
  <c r="Q26" i="8227"/>
  <c r="U26" i="8227" s="1"/>
  <c r="AA29" i="8226"/>
  <c r="AA31" i="8226"/>
  <c r="AA30" i="8226"/>
  <c r="X26" i="8225"/>
  <c r="O26" i="8225"/>
  <c r="L25" i="8225"/>
  <c r="W25" i="8225" s="1"/>
  <c r="R25" i="8225"/>
  <c r="S25" i="8225" s="1"/>
  <c r="T25" i="8225" s="1"/>
  <c r="Z25" i="8225"/>
  <c r="Q25" i="8225"/>
  <c r="U25" i="8225" s="1"/>
  <c r="G17" i="8150" l="1"/>
  <c r="G18" i="8150"/>
  <c r="E16" i="8150"/>
  <c r="I16" i="8150"/>
  <c r="F15" i="8150"/>
  <c r="J15" i="8150"/>
  <c r="T26" i="8227"/>
  <c r="I18" i="8150" s="1"/>
  <c r="H18" i="8150"/>
  <c r="T26" i="8228"/>
  <c r="I17" i="8150" s="1"/>
  <c r="H17" i="8150"/>
  <c r="AA29" i="8228"/>
  <c r="AA31" i="8228"/>
  <c r="AA30" i="8228"/>
  <c r="AA31" i="8227"/>
  <c r="AA30" i="8227"/>
  <c r="AA29" i="8227"/>
  <c r="Z26" i="8225"/>
  <c r="AA29" i="8225" s="1" a="1"/>
  <c r="L26" i="8225"/>
  <c r="W26" i="8225" s="1"/>
  <c r="R26" i="8225"/>
  <c r="S26" i="8225" s="1"/>
  <c r="Q26" i="8225"/>
  <c r="U26" i="8225" s="1"/>
  <c r="E18" i="8150" l="1"/>
  <c r="E17" i="8150"/>
  <c r="G15" i="8150"/>
  <c r="T26" i="8225"/>
  <c r="H15" i="8150"/>
  <c r="AA31" i="8225"/>
  <c r="AA30" i="8225"/>
  <c r="AA29" i="8225"/>
  <c r="I15" i="8150" l="1"/>
  <c r="E15" i="8150"/>
  <c r="J24" i="8174" l="1"/>
  <c r="P26" i="8174"/>
  <c r="AB26" i="8174" s="1"/>
  <c r="P25" i="8174"/>
  <c r="AB25" i="8174" s="1"/>
  <c r="G25" i="8174"/>
  <c r="G26" i="8174" s="1"/>
  <c r="F25" i="8174"/>
  <c r="F26" i="8174" s="1"/>
  <c r="D25" i="8174"/>
  <c r="D26" i="8174" s="1"/>
  <c r="A25" i="8174"/>
  <c r="A26" i="8174" s="1"/>
  <c r="P24" i="8174"/>
  <c r="AB24" i="8174" s="1"/>
  <c r="C24" i="8174"/>
  <c r="C25" i="8174" s="1"/>
  <c r="P23" i="8174"/>
  <c r="J23" i="8174"/>
  <c r="C23" i="8174"/>
  <c r="M23" i="8174" s="1"/>
  <c r="C16" i="8174"/>
  <c r="K22" i="8174" s="1"/>
  <c r="C13" i="8174"/>
  <c r="J22" i="8174" s="1"/>
  <c r="B25" i="8174" l="1"/>
  <c r="J25" i="8174" s="1"/>
  <c r="V25" i="8174" s="1"/>
  <c r="K23" i="8174"/>
  <c r="L22" i="8174"/>
  <c r="W22" i="8174" s="1"/>
  <c r="V24" i="8174"/>
  <c r="N22" i="8174"/>
  <c r="V22" i="8174"/>
  <c r="Q23" i="8174"/>
  <c r="C26" i="8174"/>
  <c r="M26" i="8174" s="1"/>
  <c r="M25" i="8174"/>
  <c r="M24" i="8174"/>
  <c r="N23" i="8174"/>
  <c r="V23" i="8174"/>
  <c r="AA24" i="8174"/>
  <c r="B26" i="8174" l="1"/>
  <c r="J26" i="8174" s="1"/>
  <c r="AA26" i="8174" s="1"/>
  <c r="AA25" i="8174"/>
  <c r="Z23" i="8174"/>
  <c r="L23" i="8174"/>
  <c r="W23" i="8174" s="1"/>
  <c r="R23" i="8174"/>
  <c r="S23" i="8174" s="1"/>
  <c r="X22" i="8174"/>
  <c r="M22" i="8174"/>
  <c r="O22" i="8174" s="1"/>
  <c r="N24" i="8174"/>
  <c r="O24" i="8174" s="1"/>
  <c r="X23" i="8174"/>
  <c r="O23" i="8174"/>
  <c r="U23" i="8174" s="1"/>
  <c r="V26" i="8174" l="1"/>
  <c r="K24" i="8174"/>
  <c r="N25" i="8174"/>
  <c r="X24" i="8174"/>
  <c r="T23" i="8174"/>
  <c r="R24" i="8174" l="1"/>
  <c r="S24" i="8174" s="1"/>
  <c r="T24" i="8174" s="1"/>
  <c r="L24" i="8174"/>
  <c r="W24" i="8174" s="1"/>
  <c r="Z24" i="8174"/>
  <c r="Q24" i="8174"/>
  <c r="U24" i="8174" s="1"/>
  <c r="K25" i="8174"/>
  <c r="N26" i="8174"/>
  <c r="X25" i="8174"/>
  <c r="O25" i="8174"/>
  <c r="Z25" i="8174" l="1"/>
  <c r="L25" i="8174"/>
  <c r="W25" i="8174" s="1"/>
  <c r="R25" i="8174"/>
  <c r="S25" i="8174" s="1"/>
  <c r="T25" i="8174" s="1"/>
  <c r="Q25" i="8174"/>
  <c r="U25" i="8174" s="1"/>
  <c r="K26" i="8174"/>
  <c r="X26" i="8174"/>
  <c r="O26" i="8174"/>
  <c r="Z26" i="8174" l="1"/>
  <c r="AA29" i="8174" s="1" a="1"/>
  <c r="L26" i="8174"/>
  <c r="W26" i="8174" s="1"/>
  <c r="R26" i="8174"/>
  <c r="S26" i="8174" s="1"/>
  <c r="Q26" i="8174"/>
  <c r="U26" i="8174" s="1"/>
  <c r="T26" i="8174" l="1"/>
  <c r="AA31" i="8174"/>
  <c r="AA30" i="8174"/>
  <c r="AA29" i="8174"/>
</calcChain>
</file>

<file path=xl/connections.xml><?xml version="1.0" encoding="utf-8"?>
<connections xmlns="http://schemas.openxmlformats.org/spreadsheetml/2006/main">
  <connection id="1" name="BCA034P&amp;P" type="6" refreshedVersion="3" background="1" saveData="1">
    <textPr codePage="932" sourceFile="T:\0 PROJECT Folders\1 Brazil BC-10 P2, 9-ARGO-16DP-ESS (2013)\SCAL\Stressed Brine P&amp;P\Raw Data Files\BCA034P&amp;P.dat" comma="1">
      <textFields count="2">
        <textField/>
        <textField/>
      </textFields>
    </textPr>
  </connection>
  <connection id="2" name="BCA035P&amp;P" type="6" refreshedVersion="3" background="1">
    <textPr codePage="932" sourceFile="T:\0 PROJECT Folders\1 Brazil BC-10 P2, 9-ARGO-16DP-ESS (2013)\SCAL\Stressed Brine P&amp;P\Raw Data Files\BCA035P&amp;P.dat" comma="1">
      <textFields count="2">
        <textField/>
        <textField/>
      </textFields>
    </textPr>
  </connection>
  <connection id="3" name="BCA118FM" type="6" refreshedVersion="4" background="1" saveData="1">
    <textPr codePage="932" sourceFile="T:\0 PROJECT Folders\1 Brazil BC-10 P2, 9-ARGO-16DP-ESS (2013)\MIgration of Fines\FinesRawData\BCA118FM.dat" comma="1">
      <textFields count="2">
        <textField/>
        <textField/>
      </textFields>
    </textPr>
  </connection>
  <connection id="4" name="KMC004P&amp;P" type="6" refreshedVersion="4" background="1" saveData="1">
    <textPr codePage="932" sourceFile="T:\0 PROJECT Folders\1 Alaska  Burger J Posey 6912 - 1\Alaska RawData\KMC004P&amp;P.da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<sst xmlns="http://schemas.openxmlformats.org/spreadsheetml/2006/main" count="750" uniqueCount="185">
  <si>
    <t>Sample information</t>
  </si>
  <si>
    <t>Cell number:</t>
  </si>
  <si>
    <t>Lab. record:</t>
  </si>
  <si>
    <t>Time</t>
  </si>
  <si>
    <t>Date</t>
  </si>
  <si>
    <t>atm</t>
  </si>
  <si>
    <t>m</t>
  </si>
  <si>
    <t>Sample ID:</t>
  </si>
  <si>
    <t>Stress</t>
  </si>
  <si>
    <t>Effective</t>
  </si>
  <si>
    <t>psi</t>
  </si>
  <si>
    <t>Length</t>
  </si>
  <si>
    <t>Spl + BL</t>
  </si>
  <si>
    <t>PV</t>
  </si>
  <si>
    <t>Spl + BPV</t>
  </si>
  <si>
    <t>R</t>
  </si>
  <si>
    <t>Temp</t>
  </si>
  <si>
    <t>degrees</t>
  </si>
  <si>
    <t>C</t>
  </si>
  <si>
    <t>ohms</t>
  </si>
  <si>
    <t>cm</t>
  </si>
  <si>
    <t>Flowrate</t>
  </si>
  <si>
    <t>Q</t>
  </si>
  <si>
    <t>ml/min</t>
  </si>
  <si>
    <t>ml</t>
  </si>
  <si>
    <t>Spl + cell</t>
  </si>
  <si>
    <t>ppm NaCl</t>
  </si>
  <si>
    <t>System Blank information</t>
  </si>
  <si>
    <r>
      <t>R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>, ohm-m:</t>
    </r>
  </si>
  <si>
    <r>
      <t>D</t>
    </r>
    <r>
      <rPr>
        <b/>
        <sz val="10"/>
        <rFont val="Arial"/>
        <family val="2"/>
      </rPr>
      <t>P</t>
    </r>
  </si>
  <si>
    <r>
      <t>m</t>
    </r>
    <r>
      <rPr>
        <b/>
        <sz val="10"/>
        <rFont val="Arial"/>
        <family val="2"/>
      </rPr>
      <t>, viscosity in cP:</t>
    </r>
  </si>
  <si>
    <t>Area</t>
  </si>
  <si>
    <t>cm2</t>
  </si>
  <si>
    <t>BV</t>
  </si>
  <si>
    <t>cc</t>
  </si>
  <si>
    <t>Porosity</t>
  </si>
  <si>
    <r>
      <t>D</t>
    </r>
    <r>
      <rPr>
        <b/>
        <sz val="10"/>
        <rFont val="Arial"/>
        <family val="2"/>
      </rPr>
      <t>P</t>
    </r>
    <r>
      <rPr>
        <b/>
        <vertAlign val="subscript"/>
        <sz val="10"/>
        <rFont val="Arial"/>
        <family val="2"/>
      </rPr>
      <t>corr.</t>
    </r>
  </si>
  <si>
    <t>mD</t>
  </si>
  <si>
    <r>
      <t>K</t>
    </r>
    <r>
      <rPr>
        <b/>
        <vertAlign val="subscript"/>
        <sz val="10"/>
        <rFont val="Arial"/>
        <family val="2"/>
      </rPr>
      <t>brine</t>
    </r>
  </si>
  <si>
    <t>ohm-m</t>
  </si>
  <si>
    <r>
      <t>R</t>
    </r>
    <r>
      <rPr>
        <b/>
        <vertAlign val="subscript"/>
        <sz val="10"/>
        <rFont val="Arial"/>
        <family val="2"/>
      </rPr>
      <t>o</t>
    </r>
  </si>
  <si>
    <t>K/phi</t>
  </si>
  <si>
    <t>Experimental Results</t>
  </si>
  <si>
    <t>Length, SPl + frits</t>
  </si>
  <si>
    <t>Length, Frits</t>
  </si>
  <si>
    <t>Length, Sample only</t>
  </si>
  <si>
    <t>Sleeve thickness</t>
  </si>
  <si>
    <t>Datm, Spl + sleeve cm:</t>
  </si>
  <si>
    <t>Datm, Sample only cm:</t>
  </si>
  <si>
    <t>BL, without frits</t>
  </si>
  <si>
    <t>BPV, without frits</t>
  </si>
  <si>
    <t>PV, frits</t>
  </si>
  <si>
    <t>Strain</t>
  </si>
  <si>
    <t>Diameter</t>
  </si>
  <si>
    <t>Dia</t>
  </si>
  <si>
    <t>F</t>
  </si>
  <si>
    <t>Kb</t>
  </si>
  <si>
    <t>R2</t>
  </si>
  <si>
    <t xml:space="preserve"> </t>
  </si>
  <si>
    <t xml:space="preserve"> ΔP/L</t>
  </si>
  <si>
    <t>ΔP/Q</t>
  </si>
  <si>
    <t>Brine</t>
  </si>
  <si>
    <t xml:space="preserve">Performed By: </t>
  </si>
  <si>
    <t xml:space="preserve">Approved By: </t>
  </si>
  <si>
    <t>Stressed Brine                           Porosity &amp; Permeability</t>
  </si>
  <si>
    <t>Viscosity*Q/A</t>
  </si>
  <si>
    <t xml:space="preserve">Stressed Brine Porosity &amp; Permeability </t>
  </si>
  <si>
    <t>Rock Type 2: Unconsolidated ( Must be frozen to maintain structural integrity): Area Reduction = 0.02 cm^2</t>
  </si>
  <si>
    <t>Pore Volume at 500 psi</t>
  </si>
  <si>
    <t xml:space="preserve">Expelled volume </t>
  </si>
  <si>
    <t>Analysis:</t>
  </si>
  <si>
    <t>Posted on:</t>
  </si>
  <si>
    <t>Cumulative</t>
  </si>
  <si>
    <t>See Experiment Parameters worksheet for detailed explanation:</t>
  </si>
  <si>
    <t>Rock Type 3: Hard Rock (Rock maintains strong structural integrity at room temperature) : Area Reduction = 0.005 cm^2</t>
  </si>
  <si>
    <t>Time/Date</t>
  </si>
  <si>
    <t>Cumulative Time, Sec</t>
  </si>
  <si>
    <t>Time              Days</t>
  </si>
  <si>
    <t xml:space="preserve">Time             Hours&amp;Min </t>
  </si>
  <si>
    <t xml:space="preserve">Resistance, Ohms    </t>
  </si>
  <si>
    <t xml:space="preserve">Inj Pres.     psi  </t>
  </si>
  <si>
    <t xml:space="preserve">Delta Press., psi  </t>
  </si>
  <si>
    <t xml:space="preserve">Raw Data From Lab Computers </t>
  </si>
  <si>
    <t>EXPLANIATION OF PARAMETERS USED IN CALCULATIONS</t>
  </si>
  <si>
    <t>Typically three different types of plugs are analyzed for P&amp;P measurements.</t>
  </si>
  <si>
    <t>Rock Type 1: Friable (maintains structural integrity at room temperature, but easily crumbles due to lack of cementation) : Area Reduction = 0.01 cm^2</t>
  </si>
  <si>
    <t>The sample area for 500 psi applied stress (cell K23--Area cm^2) needs to be calculated by subtracting the selected area reduction</t>
  </si>
  <si>
    <t>value according to Rock Type from the area at ambient conditions (cell K22).</t>
  </si>
  <si>
    <t>Date:</t>
  </si>
  <si>
    <t>Analysis By:</t>
  </si>
  <si>
    <t>S Ellis, S Patterson</t>
  </si>
  <si>
    <t>RHF Sample ID#</t>
  </si>
  <si>
    <r>
      <t>k</t>
    </r>
    <r>
      <rPr>
        <b/>
        <vertAlign val="subscript"/>
        <sz val="12"/>
        <color indexed="8"/>
        <rFont val="Arial"/>
        <family val="2"/>
      </rPr>
      <t>b</t>
    </r>
    <r>
      <rPr>
        <b/>
        <sz val="12"/>
        <color indexed="8"/>
        <rFont val="Arial"/>
        <family val="2"/>
      </rPr>
      <t>/</t>
    </r>
    <r>
      <rPr>
        <b/>
        <sz val="12"/>
        <color indexed="8"/>
        <rFont val="Symbol"/>
        <family val="1"/>
        <charset val="2"/>
      </rPr>
      <t>f</t>
    </r>
  </si>
  <si>
    <t>BV % change</t>
  </si>
  <si>
    <t xml:space="preserve">Stress                  psi </t>
  </si>
  <si>
    <t xml:space="preserve"> Sleeved Length         (cm)  :</t>
  </si>
  <si>
    <t xml:space="preserve"> Sleeved Diameter       (cm)  :</t>
  </si>
  <si>
    <t xml:space="preserve"> SampleArea             (cm2) :</t>
  </si>
  <si>
    <t xml:space="preserve"> FritLength             (cm)  :</t>
  </si>
  <si>
    <t xml:space="preserve"> SleeveThickness        (cm)  :</t>
  </si>
  <si>
    <t xml:space="preserve"> Blength                (cm)  :</t>
  </si>
  <si>
    <t xml:space="preserve"> BporeVolume            (cc)  :</t>
  </si>
  <si>
    <t xml:space="preserve"> FritPoreVolume         (cc)  :</t>
  </si>
  <si>
    <t xml:space="preserve"> InitialLength          (cm)  :</t>
  </si>
  <si>
    <t xml:space="preserve"> Salinity               (  )  :</t>
  </si>
  <si>
    <t xml:space="preserve"> Viscosity              (cp)  :</t>
  </si>
  <si>
    <t xml:space="preserve"> BrineWaterSat          (  )  :</t>
  </si>
  <si>
    <t xml:space="preserve"> SetTemp                (cｰ)  :</t>
  </si>
  <si>
    <t xml:space="preserve"> Project Name       :</t>
  </si>
  <si>
    <t xml:space="preserve"> Sample ID          :</t>
  </si>
  <si>
    <t xml:space="preserve"> Test Type          :</t>
  </si>
  <si>
    <t xml:space="preserve"> P&amp;P Cell </t>
  </si>
  <si>
    <t xml:space="preserve"> Sample Depth       :</t>
  </si>
  <si>
    <t xml:space="preserve"> Comments           :</t>
  </si>
  <si>
    <t xml:space="preserve">  </t>
  </si>
  <si>
    <t xml:space="preserve"> Active Channels:</t>
  </si>
  <si>
    <t xml:space="preserve">                 </t>
  </si>
  <si>
    <t xml:space="preserve">    Time    </t>
  </si>
  <si>
    <t xml:space="preserve">    Sec.    </t>
  </si>
  <si>
    <t>____________</t>
  </si>
  <si>
    <t>_______________</t>
  </si>
  <si>
    <t xml:space="preserve">Offsets          </t>
  </si>
  <si>
    <t xml:space="preserve">X0               </t>
  </si>
  <si>
    <t xml:space="preserve">X1               </t>
  </si>
  <si>
    <t xml:space="preserve">X2               </t>
  </si>
  <si>
    <t xml:space="preserve">X3               </t>
  </si>
  <si>
    <t xml:space="preserve">S3X1 Corr.       </t>
  </si>
  <si>
    <t xml:space="preserve">S3X2 Corr.       </t>
  </si>
  <si>
    <t xml:space="preserve">SdX1Corr.        </t>
  </si>
  <si>
    <t xml:space="preserve">SdX2 Corr.       </t>
  </si>
  <si>
    <t xml:space="preserve">TcX1 Corr.       </t>
  </si>
  <si>
    <t xml:space="preserve">TcX2 Corr.       </t>
  </si>
  <si>
    <t>End of Header Information</t>
  </si>
  <si>
    <t xml:space="preserve">Radial LVDT    </t>
  </si>
  <si>
    <t xml:space="preserve">Axial LVDT     </t>
  </si>
  <si>
    <t xml:space="preserve">Inj Pres.      </t>
  </si>
  <si>
    <t xml:space="preserve">Delta Press.   </t>
  </si>
  <si>
    <t xml:space="preserve">Resistance     </t>
  </si>
  <si>
    <t>Matthias Appel</t>
  </si>
  <si>
    <t>SHELL CONFIDENTIAL</t>
  </si>
  <si>
    <t xml:space="preserve"> Experiment Start Date 01-16-2014 </t>
  </si>
  <si>
    <t xml:space="preserve"> Brazil Argonauta ON</t>
  </si>
  <si>
    <t xml:space="preserve"> BC-10 Phase II</t>
  </si>
  <si>
    <t xml:space="preserve"> 9-ARGO-16DP-ESS </t>
  </si>
  <si>
    <t xml:space="preserve">Conf Pres      </t>
  </si>
  <si>
    <t xml:space="preserve"> Ohms          </t>
  </si>
  <si>
    <t xml:space="preserve"> mm            </t>
  </si>
  <si>
    <t xml:space="preserve"> Psi           </t>
  </si>
  <si>
    <t xml:space="preserve"> BANK D1 </t>
  </si>
  <si>
    <t xml:space="preserve"> Experiment Start Time 14:47:38 </t>
  </si>
  <si>
    <t xml:space="preserve"> BCA013 </t>
  </si>
  <si>
    <t xml:space="preserve"> 2968.92 m </t>
  </si>
  <si>
    <t>S. Ellis, S. Patterson</t>
  </si>
  <si>
    <t xml:space="preserve">Brine Permeability, mD    </t>
  </si>
  <si>
    <t xml:space="preserve">Brine Porosity, fraction BV  </t>
  </si>
  <si>
    <t xml:space="preserve">Resistance, Ohm   </t>
  </si>
  <si>
    <t>Axial LVDT</t>
  </si>
  <si>
    <t xml:space="preserve">Raw Data From Lab Computers  </t>
  </si>
  <si>
    <t xml:space="preserve">Depth, ft: </t>
  </si>
  <si>
    <t>Stressed Brine Porosity &amp; Permeability</t>
  </si>
  <si>
    <t>Alaska  Burger J Posey 6912 - 1</t>
  </si>
  <si>
    <t xml:space="preserve">BURGER J POSEY 6912 - 1 Well </t>
  </si>
  <si>
    <t>OCS-Y 2321</t>
  </si>
  <si>
    <t>2000 psi</t>
  </si>
  <si>
    <t>KMC001</t>
  </si>
  <si>
    <t>KMC002</t>
  </si>
  <si>
    <t>KMC004</t>
  </si>
  <si>
    <t>KMC019</t>
  </si>
  <si>
    <t>KMC020</t>
  </si>
  <si>
    <t>Brine=  30,000 ppm; µ = 0.872 cP;  Rw= 0.189 @ 28° C</t>
  </si>
  <si>
    <t>28514-149</t>
  </si>
  <si>
    <t>B18</t>
  </si>
  <si>
    <t>28514-150</t>
  </si>
  <si>
    <t>B19</t>
  </si>
  <si>
    <t>28514-152</t>
  </si>
  <si>
    <t>B21</t>
  </si>
  <si>
    <t>28314-153</t>
  </si>
  <si>
    <t>B22</t>
  </si>
  <si>
    <t>Lease:</t>
  </si>
  <si>
    <t>RHF Well:</t>
  </si>
  <si>
    <t>RHF Project:</t>
  </si>
  <si>
    <t>Burger J Posey 6912 - 1</t>
  </si>
  <si>
    <t>28314-151</t>
  </si>
  <si>
    <t>B20</t>
  </si>
  <si>
    <t>Depth,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</si>
</sst>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000"/>
    <numFmt numFmtId="165" formatCode="0.0"/>
    <numFmt numFmtId="166" formatCode="m/d/yy"/>
    <numFmt numFmtId="167" formatCode="mmmm\ d\,\ yyyy"/>
    <numFmt numFmtId="168" formatCode="0.0000"/>
    <numFmt numFmtId="169" formatCode="#."/>
    <numFmt numFmtId="170" formatCode="#,##0.0"/>
    <numFmt numFmtId="171" formatCode="h:mm:ss;@"/>
    <numFmt numFmtId="172" formatCode="General_)"/>
    <numFmt numFmtId="173" formatCode="m/d/yy;@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"/>
      <color indexed="16"/>
      <name val="Courier"/>
      <family val="3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color indexed="8"/>
      <name val="Symbol"/>
      <family val="1"/>
      <charset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CE6F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169" fontId="10" fillId="0" borderId="0">
      <protection locked="0"/>
    </xf>
    <xf numFmtId="169" fontId="10" fillId="0" borderId="0">
      <protection locked="0"/>
    </xf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2" fontId="1" fillId="0" borderId="0" applyFont="0" applyFill="0" applyBorder="0" applyAlignment="0" applyProtection="0"/>
    <xf numFmtId="2" fontId="5" fillId="2" borderId="1">
      <alignment horizont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9" fontId="1" fillId="0" borderId="0" applyFont="0" applyFill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0" fontId="1" fillId="0" borderId="2" applyNumberFormat="0" applyFont="0" applyFill="0" applyAlignment="0" applyProtection="0"/>
    <xf numFmtId="2" fontId="5" fillId="3" borderId="1">
      <alignment horizontal="center"/>
    </xf>
    <xf numFmtId="0" fontId="16" fillId="0" borderId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9" fillId="0" borderId="0"/>
    <xf numFmtId="172" fontId="25" fillId="0" borderId="0"/>
  </cellStyleXfs>
  <cellXfs count="259">
    <xf numFmtId="0" fontId="0" fillId="0" borderId="0" xfId="0"/>
    <xf numFmtId="0" fontId="0" fillId="0" borderId="0" xfId="0" applyAlignment="1">
      <alignment horizontal="center" vertical="top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top"/>
    </xf>
    <xf numFmtId="0" fontId="4" fillId="4" borderId="3" xfId="0" quotePrefix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/>
    </xf>
    <xf numFmtId="0" fontId="2" fillId="4" borderId="4" xfId="0" quotePrefix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/>
    </xf>
    <xf numFmtId="0" fontId="5" fillId="3" borderId="3" xfId="0" quotePrefix="1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/>
    </xf>
    <xf numFmtId="10" fontId="2" fillId="0" borderId="7" xfId="18" applyNumberFormat="1" applyFont="1" applyBorder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Border="1"/>
    <xf numFmtId="0" fontId="11" fillId="0" borderId="0" xfId="0" applyFont="1"/>
    <xf numFmtId="0" fontId="12" fillId="0" borderId="0" xfId="0" applyFont="1"/>
    <xf numFmtId="0" fontId="0" fillId="0" borderId="0" xfId="0" applyFill="1"/>
    <xf numFmtId="168" fontId="5" fillId="0" borderId="0" xfId="0" applyNumberFormat="1" applyFont="1" applyAlignment="1">
      <alignment horizontal="center" vertical="center"/>
    </xf>
    <xf numFmtId="0" fontId="0" fillId="6" borderId="0" xfId="0" applyFill="1" applyBorder="1"/>
    <xf numFmtId="164" fontId="0" fillId="0" borderId="0" xfId="0" applyNumberFormat="1" applyBorder="1"/>
    <xf numFmtId="168" fontId="5" fillId="0" borderId="0" xfId="18" applyNumberFormat="1" applyFont="1" applyFill="1" applyBorder="1" applyAlignment="1">
      <alignment horizontal="center" vertical="center"/>
    </xf>
    <xf numFmtId="0" fontId="8" fillId="0" borderId="0" xfId="0" applyFont="1"/>
    <xf numFmtId="0" fontId="5" fillId="7" borderId="10" xfId="0" applyFont="1" applyFill="1" applyBorder="1"/>
    <xf numFmtId="2" fontId="5" fillId="7" borderId="11" xfId="0" applyNumberFormat="1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5" fillId="7" borderId="15" xfId="0" applyFont="1" applyFill="1" applyBorder="1"/>
    <xf numFmtId="0" fontId="13" fillId="0" borderId="0" xfId="0" applyFont="1"/>
    <xf numFmtId="0" fontId="5" fillId="0" borderId="0" xfId="0" applyFont="1"/>
    <xf numFmtId="0" fontId="14" fillId="0" borderId="0" xfId="0" applyFont="1"/>
    <xf numFmtId="164" fontId="2" fillId="6" borderId="7" xfId="0" applyNumberFormat="1" applyFont="1" applyFill="1" applyBorder="1" applyAlignment="1">
      <alignment horizontal="center"/>
    </xf>
    <xf numFmtId="0" fontId="0" fillId="6" borderId="0" xfId="0" applyFill="1"/>
    <xf numFmtId="0" fontId="14" fillId="0" borderId="0" xfId="0" applyFont="1" applyAlignment="1">
      <alignment horizontal="right"/>
    </xf>
    <xf numFmtId="167" fontId="14" fillId="0" borderId="0" xfId="0" applyNumberFormat="1" applyFont="1" applyAlignment="1">
      <alignment horizontal="left"/>
    </xf>
    <xf numFmtId="165" fontId="5" fillId="0" borderId="7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5" fillId="0" borderId="1" xfId="0" applyNumberFormat="1" applyFont="1" applyBorder="1"/>
    <xf numFmtId="0" fontId="5" fillId="0" borderId="0" xfId="0" applyFont="1" applyBorder="1"/>
    <xf numFmtId="0" fontId="5" fillId="0" borderId="18" xfId="0" applyFont="1" applyBorder="1"/>
    <xf numFmtId="0" fontId="14" fillId="0" borderId="0" xfId="0" applyFont="1" applyAlignment="1">
      <alignment horizontal="right" vertical="center"/>
    </xf>
    <xf numFmtId="168" fontId="2" fillId="0" borderId="8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1" fillId="0" borderId="0" xfId="26"/>
    <xf numFmtId="49" fontId="17" fillId="0" borderId="0" xfId="26" applyNumberFormat="1" applyFont="1" applyBorder="1"/>
    <xf numFmtId="0" fontId="1" fillId="0" borderId="0" xfId="26" applyBorder="1"/>
    <xf numFmtId="164" fontId="2" fillId="0" borderId="7" xfId="26" applyNumberFormat="1" applyFont="1" applyFill="1" applyBorder="1" applyAlignment="1">
      <alignment horizontal="center"/>
    </xf>
    <xf numFmtId="49" fontId="1" fillId="0" borderId="0" xfId="26" applyNumberFormat="1" applyBorder="1"/>
    <xf numFmtId="49" fontId="1" fillId="0" borderId="0" xfId="26" applyNumberFormat="1" applyFont="1" applyBorder="1"/>
    <xf numFmtId="49" fontId="1" fillId="0" borderId="0" xfId="26" applyNumberFormat="1"/>
    <xf numFmtId="0" fontId="2" fillId="0" borderId="0" xfId="28" applyFont="1"/>
    <xf numFmtId="0" fontId="18" fillId="0" borderId="0" xfId="28" applyFont="1"/>
    <xf numFmtId="0" fontId="2" fillId="10" borderId="0" xfId="28" applyFont="1" applyFill="1"/>
    <xf numFmtId="14" fontId="2" fillId="0" borderId="10" xfId="28" applyNumberFormat="1" applyFont="1" applyBorder="1" applyAlignment="1">
      <alignment horizontal="left"/>
    </xf>
    <xf numFmtId="14" fontId="2" fillId="0" borderId="11" xfId="28" applyNumberFormat="1" applyFont="1" applyBorder="1" applyAlignment="1">
      <alignment horizontal="right"/>
    </xf>
    <xf numFmtId="0" fontId="2" fillId="0" borderId="12" xfId="28" applyFont="1" applyBorder="1" applyAlignment="1">
      <alignment horizontal="left"/>
    </xf>
    <xf numFmtId="0" fontId="2" fillId="10" borderId="0" xfId="28" applyFont="1" applyFill="1" applyBorder="1"/>
    <xf numFmtId="0" fontId="2" fillId="0" borderId="0" xfId="28" applyFont="1" applyBorder="1"/>
    <xf numFmtId="14" fontId="2" fillId="0" borderId="37" xfId="28" applyNumberFormat="1" applyFont="1" applyBorder="1" applyAlignment="1">
      <alignment horizontal="right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4" fontId="2" fillId="0" borderId="0" xfId="26" applyNumberFormat="1" applyFont="1" applyFill="1" applyBorder="1" applyAlignment="1">
      <alignment horizontal="center"/>
    </xf>
    <xf numFmtId="10" fontId="2" fillId="0" borderId="0" xfId="18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8" borderId="17" xfId="0" applyFont="1" applyFill="1" applyBorder="1"/>
    <xf numFmtId="11" fontId="0" fillId="0" borderId="0" xfId="0" applyNumberFormat="1"/>
    <xf numFmtId="0" fontId="0" fillId="15" borderId="0" xfId="0" applyFill="1"/>
    <xf numFmtId="0" fontId="0" fillId="12" borderId="0" xfId="0" applyFill="1"/>
    <xf numFmtId="0" fontId="0" fillId="14" borderId="0" xfId="0" applyFill="1"/>
    <xf numFmtId="11" fontId="0" fillId="14" borderId="0" xfId="0" applyNumberFormat="1" applyFill="1"/>
    <xf numFmtId="0" fontId="0" fillId="13" borderId="0" xfId="0" applyFill="1"/>
    <xf numFmtId="11" fontId="0" fillId="13" borderId="0" xfId="0" applyNumberFormat="1" applyFill="1"/>
    <xf numFmtId="11" fontId="0" fillId="15" borderId="0" xfId="0" applyNumberFormat="1" applyFill="1"/>
    <xf numFmtId="0" fontId="0" fillId="17" borderId="0" xfId="0" applyFill="1"/>
    <xf numFmtId="22" fontId="0" fillId="17" borderId="0" xfId="0" applyNumberFormat="1" applyFill="1"/>
    <xf numFmtId="170" fontId="7" fillId="18" borderId="1" xfId="28" applyNumberFormat="1" applyFont="1" applyFill="1" applyBorder="1" applyAlignment="1">
      <alignment horizontal="center"/>
    </xf>
    <xf numFmtId="0" fontId="0" fillId="20" borderId="0" xfId="0" applyFill="1"/>
    <xf numFmtId="11" fontId="0" fillId="20" borderId="0" xfId="0" applyNumberFormat="1" applyFill="1"/>
    <xf numFmtId="0" fontId="0" fillId="19" borderId="0" xfId="0" applyFill="1"/>
    <xf numFmtId="11" fontId="0" fillId="19" borderId="0" xfId="0" applyNumberFormat="1" applyFill="1"/>
    <xf numFmtId="0" fontId="0" fillId="23" borderId="0" xfId="0" applyFill="1"/>
    <xf numFmtId="0" fontId="0" fillId="22" borderId="0" xfId="0" applyFill="1"/>
    <xf numFmtId="165" fontId="5" fillId="0" borderId="7" xfId="0" applyNumberFormat="1" applyFont="1" applyBorder="1" applyAlignment="1">
      <alignment horizontal="center"/>
    </xf>
    <xf numFmtId="0" fontId="0" fillId="0" borderId="0" xfId="0"/>
    <xf numFmtId="22" fontId="0" fillId="16" borderId="0" xfId="0" applyNumberFormat="1" applyFill="1"/>
    <xf numFmtId="0" fontId="0" fillId="24" borderId="0" xfId="0" applyFill="1"/>
    <xf numFmtId="0" fontId="0" fillId="0" borderId="0" xfId="0"/>
    <xf numFmtId="171" fontId="0" fillId="25" borderId="0" xfId="0" applyNumberFormat="1" applyFill="1" applyAlignment="1">
      <alignment horizontal="right"/>
    </xf>
    <xf numFmtId="20" fontId="1" fillId="12" borderId="0" xfId="26" applyNumberFormat="1" applyFill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7" fillId="0" borderId="0" xfId="28" applyFont="1" applyAlignment="1">
      <alignment horizontal="center" wrapText="1"/>
    </xf>
    <xf numFmtId="0" fontId="0" fillId="0" borderId="0" xfId="0"/>
    <xf numFmtId="2" fontId="0" fillId="21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20" fontId="0" fillId="16" borderId="0" xfId="0" applyNumberFormat="1" applyFill="1"/>
    <xf numFmtId="173" fontId="2" fillId="0" borderId="8" xfId="0" applyNumberFormat="1" applyFont="1" applyBorder="1" applyAlignment="1">
      <alignment horizontal="center"/>
    </xf>
    <xf numFmtId="170" fontId="7" fillId="12" borderId="20" xfId="28" applyNumberFormat="1" applyFont="1" applyFill="1" applyBorder="1" applyAlignment="1">
      <alignment horizontal="center"/>
    </xf>
    <xf numFmtId="2" fontId="7" fillId="12" borderId="20" xfId="28" applyNumberFormat="1" applyFont="1" applyFill="1" applyBorder="1" applyAlignment="1">
      <alignment horizontal="center"/>
    </xf>
    <xf numFmtId="1" fontId="7" fillId="12" borderId="20" xfId="28" applyNumberFormat="1" applyFont="1" applyFill="1" applyBorder="1" applyAlignment="1">
      <alignment horizontal="center"/>
    </xf>
    <xf numFmtId="168" fontId="7" fillId="12" borderId="20" xfId="28" applyNumberFormat="1" applyFont="1" applyFill="1" applyBorder="1" applyAlignment="1">
      <alignment horizontal="center"/>
    </xf>
    <xf numFmtId="4" fontId="7" fillId="12" borderId="20" xfId="28" applyNumberFormat="1" applyFont="1" applyFill="1" applyBorder="1" applyAlignment="1">
      <alignment horizontal="center"/>
    </xf>
    <xf numFmtId="10" fontId="7" fillId="12" borderId="20" xfId="28" applyNumberFormat="1" applyFont="1" applyFill="1" applyBorder="1" applyAlignment="1">
      <alignment horizontal="center"/>
    </xf>
    <xf numFmtId="170" fontId="7" fillId="12" borderId="1" xfId="28" applyNumberFormat="1" applyFont="1" applyFill="1" applyBorder="1" applyAlignment="1">
      <alignment horizontal="center"/>
    </xf>
    <xf numFmtId="2" fontId="7" fillId="12" borderId="1" xfId="28" applyNumberFormat="1" applyFont="1" applyFill="1" applyBorder="1" applyAlignment="1">
      <alignment horizontal="center"/>
    </xf>
    <xf numFmtId="1" fontId="7" fillId="12" borderId="1" xfId="28" applyNumberFormat="1" applyFont="1" applyFill="1" applyBorder="1" applyAlignment="1">
      <alignment horizontal="center"/>
    </xf>
    <xf numFmtId="168" fontId="7" fillId="12" borderId="1" xfId="28" applyNumberFormat="1" applyFont="1" applyFill="1" applyBorder="1" applyAlignment="1">
      <alignment horizontal="center"/>
    </xf>
    <xf numFmtId="4" fontId="7" fillId="12" borderId="1" xfId="28" applyNumberFormat="1" applyFont="1" applyFill="1" applyBorder="1" applyAlignment="1">
      <alignment horizontal="center"/>
    </xf>
    <xf numFmtId="10" fontId="7" fillId="12" borderId="1" xfId="28" applyNumberFormat="1" applyFont="1" applyFill="1" applyBorder="1" applyAlignment="1">
      <alignment horizontal="center"/>
    </xf>
    <xf numFmtId="2" fontId="7" fillId="18" borderId="1" xfId="28" applyNumberFormat="1" applyFont="1" applyFill="1" applyBorder="1" applyAlignment="1">
      <alignment horizontal="center"/>
    </xf>
    <xf numFmtId="1" fontId="7" fillId="18" borderId="1" xfId="28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2" fontId="7" fillId="26" borderId="1" xfId="28" applyNumberFormat="1" applyFont="1" applyFill="1" applyBorder="1" applyAlignment="1">
      <alignment horizontal="center"/>
    </xf>
    <xf numFmtId="2" fontId="7" fillId="26" borderId="20" xfId="28" applyNumberFormat="1" applyFont="1" applyFill="1" applyBorder="1" applyAlignment="1">
      <alignment horizontal="center"/>
    </xf>
    <xf numFmtId="1" fontId="7" fillId="26" borderId="20" xfId="28" applyNumberFormat="1" applyFont="1" applyFill="1" applyBorder="1" applyAlignment="1">
      <alignment horizontal="center"/>
    </xf>
    <xf numFmtId="168" fontId="7" fillId="26" borderId="20" xfId="28" applyNumberFormat="1" applyFont="1" applyFill="1" applyBorder="1" applyAlignment="1">
      <alignment horizontal="center"/>
    </xf>
    <xf numFmtId="4" fontId="7" fillId="26" borderId="20" xfId="28" applyNumberFormat="1" applyFont="1" applyFill="1" applyBorder="1" applyAlignment="1">
      <alignment horizontal="center"/>
    </xf>
    <xf numFmtId="10" fontId="7" fillId="26" borderId="20" xfId="28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29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29" applyFont="1" applyAlignment="1">
      <alignment horizontal="center" vertical="center" wrapText="1"/>
    </xf>
    <xf numFmtId="0" fontId="2" fillId="0" borderId="0" xfId="28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20" fillId="11" borderId="40" xfId="28" applyFont="1" applyFill="1" applyBorder="1" applyAlignment="1">
      <alignment horizontal="center" vertical="center" wrapText="1"/>
    </xf>
    <xf numFmtId="0" fontId="20" fillId="11" borderId="1" xfId="28" quotePrefix="1" applyFont="1" applyFill="1" applyBorder="1" applyAlignment="1">
      <alignment horizontal="center" vertical="center" wrapText="1"/>
    </xf>
    <xf numFmtId="0" fontId="20" fillId="11" borderId="41" xfId="28" quotePrefix="1" applyFont="1" applyFill="1" applyBorder="1" applyAlignment="1">
      <alignment horizontal="center" vertical="center" wrapText="1"/>
    </xf>
    <xf numFmtId="0" fontId="20" fillId="11" borderId="30" xfId="28" applyFont="1" applyFill="1" applyBorder="1" applyAlignment="1">
      <alignment horizontal="center" vertical="center" wrapText="1"/>
    </xf>
    <xf numFmtId="0" fontId="20" fillId="11" borderId="28" xfId="28" applyFont="1" applyFill="1" applyBorder="1" applyAlignment="1">
      <alignment horizontal="center" vertical="center" wrapText="1"/>
    </xf>
    <xf numFmtId="0" fontId="20" fillId="11" borderId="34" xfId="28" applyFont="1" applyFill="1" applyBorder="1" applyAlignment="1">
      <alignment horizontal="center" vertical="center" wrapText="1"/>
    </xf>
    <xf numFmtId="0" fontId="19" fillId="11" borderId="12" xfId="28" applyFont="1" applyFill="1" applyBorder="1" applyAlignment="1">
      <alignment horizontal="center" vertical="center" wrapText="1"/>
    </xf>
    <xf numFmtId="0" fontId="1" fillId="0" borderId="0" xfId="26" applyBorder="1" applyAlignment="1">
      <alignment horizontal="center" vertical="center" wrapText="1"/>
    </xf>
    <xf numFmtId="0" fontId="1" fillId="0" borderId="13" xfId="26" applyBorder="1" applyAlignment="1">
      <alignment horizontal="center" vertical="center" wrapText="1"/>
    </xf>
    <xf numFmtId="0" fontId="13" fillId="11" borderId="14" xfId="28" applyFont="1" applyFill="1" applyBorder="1" applyAlignment="1">
      <alignment horizontal="center" vertical="center" wrapText="1"/>
    </xf>
    <xf numFmtId="0" fontId="12" fillId="0" borderId="38" xfId="26" applyFont="1" applyBorder="1" applyAlignment="1">
      <alignment horizontal="center" vertical="center" wrapText="1"/>
    </xf>
    <xf numFmtId="0" fontId="12" fillId="0" borderId="15" xfId="26" applyFont="1" applyBorder="1" applyAlignment="1">
      <alignment horizontal="center" vertical="center" wrapText="1"/>
    </xf>
    <xf numFmtId="0" fontId="20" fillId="11" borderId="43" xfId="28" applyFont="1" applyFill="1" applyBorder="1" applyAlignment="1">
      <alignment horizontal="center" vertical="center" wrapText="1"/>
    </xf>
    <xf numFmtId="0" fontId="1" fillId="0" borderId="6" xfId="26" applyBorder="1" applyAlignment="1">
      <alignment horizontal="center" vertical="center" wrapText="1"/>
    </xf>
    <xf numFmtId="0" fontId="1" fillId="0" borderId="45" xfId="26" applyBorder="1" applyAlignment="1">
      <alignment horizontal="center" vertical="center" wrapText="1"/>
    </xf>
    <xf numFmtId="0" fontId="20" fillId="11" borderId="8" xfId="28" applyFont="1" applyFill="1" applyBorder="1" applyAlignment="1">
      <alignment horizontal="center" vertical="center" wrapText="1"/>
    </xf>
    <xf numFmtId="0" fontId="1" fillId="0" borderId="7" xfId="26" applyBorder="1" applyAlignment="1">
      <alignment horizontal="center" vertical="center" wrapText="1"/>
    </xf>
    <xf numFmtId="0" fontId="1" fillId="0" borderId="42" xfId="26" applyBorder="1" applyAlignment="1">
      <alignment horizontal="center" vertical="center" wrapText="1"/>
    </xf>
    <xf numFmtId="0" fontId="20" fillId="11" borderId="44" xfId="28" quotePrefix="1" applyFont="1" applyFill="1" applyBorder="1" applyAlignment="1">
      <alignment horizontal="center" vertical="center" wrapText="1"/>
    </xf>
    <xf numFmtId="0" fontId="1" fillId="0" borderId="39" xfId="26" applyBorder="1" applyAlignment="1">
      <alignment horizontal="center" vertical="center" wrapText="1"/>
    </xf>
    <xf numFmtId="0" fontId="1" fillId="0" borderId="46" xfId="26" applyBorder="1" applyAlignment="1">
      <alignment horizontal="center" vertical="center" wrapText="1"/>
    </xf>
    <xf numFmtId="0" fontId="19" fillId="11" borderId="14" xfId="28" applyFont="1" applyFill="1" applyBorder="1" applyAlignment="1">
      <alignment horizontal="center" vertical="center" wrapText="1"/>
    </xf>
    <xf numFmtId="0" fontId="1" fillId="0" borderId="38" xfId="26" applyBorder="1" applyAlignment="1">
      <alignment horizontal="center" vertical="center" wrapText="1"/>
    </xf>
    <xf numFmtId="0" fontId="1" fillId="0" borderId="15" xfId="26" applyBorder="1" applyAlignment="1">
      <alignment horizontal="center" vertical="center" wrapText="1"/>
    </xf>
    <xf numFmtId="0" fontId="2" fillId="0" borderId="14" xfId="28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11" borderId="10" xfId="28" applyFont="1" applyFill="1" applyBorder="1" applyAlignment="1">
      <alignment horizontal="center" vertical="center" wrapText="1"/>
    </xf>
    <xf numFmtId="0" fontId="1" fillId="0" borderId="37" xfId="26" applyBorder="1" applyAlignment="1">
      <alignment horizontal="center" vertical="center" wrapText="1"/>
    </xf>
    <xf numFmtId="0" fontId="1" fillId="0" borderId="11" xfId="26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5" fillId="4" borderId="23" xfId="0" quotePrefix="1" applyFont="1" applyFill="1" applyBorder="1" applyAlignment="1">
      <alignment horizontal="center"/>
    </xf>
    <xf numFmtId="0" fontId="5" fillId="4" borderId="24" xfId="0" quotePrefix="1" applyFont="1" applyFill="1" applyBorder="1" applyAlignment="1">
      <alignment horizontal="center"/>
    </xf>
    <xf numFmtId="0" fontId="5" fillId="4" borderId="25" xfId="0" quotePrefix="1" applyFont="1" applyFill="1" applyBorder="1" applyAlignment="1">
      <alignment horizontal="center"/>
    </xf>
    <xf numFmtId="0" fontId="2" fillId="4" borderId="29" xfId="0" quotePrefix="1" applyFont="1" applyFill="1" applyBorder="1" applyAlignment="1">
      <alignment horizontal="center"/>
    </xf>
    <xf numFmtId="0" fontId="2" fillId="4" borderId="35" xfId="0" quotePrefix="1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2" fillId="4" borderId="16" xfId="0" quotePrefix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2" fontId="2" fillId="6" borderId="2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6" xfId="0" quotePrefix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4" fillId="4" borderId="33" xfId="0" quotePrefix="1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9" borderId="20" xfId="26" applyFill="1" applyBorder="1" applyAlignment="1">
      <alignment horizontal="center" vertical="center" wrapText="1"/>
    </xf>
    <xf numFmtId="0" fontId="1" fillId="9" borderId="1" xfId="26" applyFill="1" applyBorder="1" applyAlignment="1">
      <alignment horizontal="center" vertical="center" wrapText="1"/>
    </xf>
    <xf numFmtId="0" fontId="17" fillId="9" borderId="23" xfId="26" applyFont="1" applyFill="1" applyBorder="1" applyAlignment="1">
      <alignment horizontal="center" vertical="center" wrapText="1"/>
    </xf>
    <xf numFmtId="0" fontId="1" fillId="0" borderId="24" xfId="26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9" borderId="20" xfId="26" applyFont="1" applyFill="1" applyBorder="1" applyAlignment="1">
      <alignment horizontal="center" vertical="center" wrapText="1"/>
    </xf>
    <xf numFmtId="0" fontId="2" fillId="4" borderId="31" xfId="0" quotePrefix="1" applyFont="1" applyFill="1" applyBorder="1" applyAlignment="1">
      <alignment horizontal="center"/>
    </xf>
    <xf numFmtId="0" fontId="2" fillId="4" borderId="32" xfId="0" quotePrefix="1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</cellXfs>
  <cellStyles count="33">
    <cellStyle name="Cabecera 1" xfId="1"/>
    <cellStyle name="Cabecera 2" xfId="2"/>
    <cellStyle name="Comma0" xfId="3"/>
    <cellStyle name="Currency0" xfId="4"/>
    <cellStyle name="Date" xfId="5"/>
    <cellStyle name="Fecha" xfId="6"/>
    <cellStyle name="Fijo" xfId="7"/>
    <cellStyle name="Fixed" xfId="8"/>
    <cellStyle name="Gray" xfId="9"/>
    <cellStyle name="Heading 1" xfId="10" builtinId="16" customBuiltin="1"/>
    <cellStyle name="Heading 2" xfId="11" builtinId="17" customBuiltin="1"/>
    <cellStyle name="Millares [0]_627CMS1" xfId="12"/>
    <cellStyle name="Millares_627CMS1" xfId="13"/>
    <cellStyle name="Moneda [0]_627CMS1" xfId="14"/>
    <cellStyle name="Moneda_627CMS1" xfId="15"/>
    <cellStyle name="Monetario" xfId="16"/>
    <cellStyle name="Monetario0" xfId="17"/>
    <cellStyle name="Normal" xfId="0" builtinId="0"/>
    <cellStyle name="Normal 2" xfId="24"/>
    <cellStyle name="Normal 3" xfId="26"/>
    <cellStyle name="Normal 4" xfId="30"/>
    <cellStyle name="Normal 7" xfId="32"/>
    <cellStyle name="Normal 7 3" xfId="31"/>
    <cellStyle name="Normal_Platinum Rw Cell" xfId="28"/>
    <cellStyle name="Normal_Platinum Rw Cell 2" xfId="29"/>
    <cellStyle name="Percent" xfId="18" builtinId="5"/>
    <cellStyle name="Percent 2" xfId="25"/>
    <cellStyle name="Percent 3" xfId="27"/>
    <cellStyle name="Porcentaje" xfId="19"/>
    <cellStyle name="Punto" xfId="20"/>
    <cellStyle name="Punto0" xfId="21"/>
    <cellStyle name="Total" xfId="22" builtinId="25" customBuiltin="1"/>
    <cellStyle name="Yellow" xfId="23"/>
  </cellStyles>
  <dxfs count="11"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mruColors>
      <color rgb="FFDCE6F1"/>
      <color rgb="FFDB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BURGER J POSEY 6912 - 1 Well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Stressed Brine Porosity &amp; Permeability </a:t>
            </a:r>
          </a:p>
        </c:rich>
      </c:tx>
      <c:layout>
        <c:manualLayout>
          <c:xMode val="edge"/>
          <c:yMode val="edge"/>
          <c:x val="0.33638833479148694"/>
          <c:y val="8.8645285455662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6437291897892"/>
          <c:y val="0.22349102773246868"/>
          <c:w val="0.79800221975582686"/>
          <c:h val="0.54975530179445353"/>
        </c:manualLayout>
      </c:layout>
      <c:scatterChart>
        <c:scatterStyle val="lineMarker"/>
        <c:varyColors val="0"/>
        <c:ser>
          <c:idx val="3"/>
          <c:order val="0"/>
          <c:tx>
            <c:v>PoroPerm</c:v>
          </c:tx>
          <c:spPr>
            <a:ln w="28575">
              <a:noFill/>
            </a:ln>
          </c:spPr>
          <c:marker>
            <c:symbol val="star"/>
            <c:size val="8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'P&amp;P Data Summary'!$F$15:$F$19</c:f>
              <c:numCache>
                <c:formatCode>0.0000</c:formatCode>
                <c:ptCount val="5"/>
                <c:pt idx="0">
                  <c:v>0.23888386667241476</c:v>
                </c:pt>
                <c:pt idx="1">
                  <c:v>0.21942458790460068</c:v>
                </c:pt>
                <c:pt idx="2">
                  <c:v>0.23321114347512614</c:v>
                </c:pt>
                <c:pt idx="3">
                  <c:v>0.28573003591800239</c:v>
                </c:pt>
                <c:pt idx="4">
                  <c:v>0.22017336486882244</c:v>
                </c:pt>
              </c:numCache>
            </c:numRef>
          </c:xVal>
          <c:yVal>
            <c:numRef>
              <c:f>'P&amp;P Data Summary'!$E$15:$E$19</c:f>
              <c:numCache>
                <c:formatCode>0</c:formatCode>
                <c:ptCount val="5"/>
                <c:pt idx="0">
                  <c:v>110.2243815068876</c:v>
                </c:pt>
                <c:pt idx="1">
                  <c:v>3.9342378123353097</c:v>
                </c:pt>
                <c:pt idx="2">
                  <c:v>28.235397260721044</c:v>
                </c:pt>
                <c:pt idx="3">
                  <c:v>132.77648442146591</c:v>
                </c:pt>
                <c:pt idx="4">
                  <c:v>14.511328978352443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2736"/>
        <c:axId val="99655040"/>
      </c:scatterChart>
      <c:valAx>
        <c:axId val="9965273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Porosity, fraction BV</a:t>
                </a:r>
              </a:p>
            </c:rich>
          </c:tx>
          <c:layout>
            <c:manualLayout>
              <c:xMode val="edge"/>
              <c:yMode val="edge"/>
              <c:x val="0.46503884572697002"/>
              <c:y val="0.831973898858094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55040"/>
        <c:crossesAt val="1.0000000000000041E-3"/>
        <c:crossBetween val="midCat"/>
      </c:valAx>
      <c:valAx>
        <c:axId val="9965504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Permeability, mD</a:t>
                </a:r>
              </a:p>
            </c:rich>
          </c:tx>
          <c:layout>
            <c:manualLayout>
              <c:xMode val="edge"/>
              <c:yMode val="edge"/>
              <c:x val="3.7735849056605202E-2"/>
              <c:y val="0.388254486133776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52736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190899001109881"/>
          <c:y val="0.92822185970636217"/>
          <c:w val="0.27304292907191113"/>
          <c:h val="4.0922056840407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96096"/>
        <c:axId val="99797632"/>
      </c:scatterChart>
      <c:valAx>
        <c:axId val="997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97632"/>
        <c:crosses val="autoZero"/>
        <c:crossBetween val="midCat"/>
      </c:valAx>
      <c:valAx>
        <c:axId val="997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96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KMC001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6142966455212"/>
          <c:y val="9.0226071337258879E-2"/>
          <c:w val="0.80606060606060603"/>
          <c:h val="0.74422707747520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54014369415944219"/>
                  <c:y val="-6.262982870214270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'KMC001'!$AA$23:$AA$26</c:f>
              <c:numCache>
                <c:formatCode>0.0000</c:formatCode>
                <c:ptCount val="4"/>
                <c:pt idx="0">
                  <c:v>0</c:v>
                </c:pt>
                <c:pt idx="1">
                  <c:v>0.21617877303824445</c:v>
                </c:pt>
                <c:pt idx="2">
                  <c:v>0.43530034767654868</c:v>
                </c:pt>
                <c:pt idx="3">
                  <c:v>0.65180500205615177</c:v>
                </c:pt>
              </c:numCache>
            </c:numRef>
          </c:xVal>
          <c:yVal>
            <c:numRef>
              <c:f>'KMC001'!$Z$23:$Z$26</c:f>
              <c:numCache>
                <c:formatCode>0.0000</c:formatCode>
                <c:ptCount val="4"/>
                <c:pt idx="0">
                  <c:v>0</c:v>
                </c:pt>
                <c:pt idx="1">
                  <c:v>23.951778245756049</c:v>
                </c:pt>
                <c:pt idx="2">
                  <c:v>47.903556491512099</c:v>
                </c:pt>
                <c:pt idx="3">
                  <c:v>71.855334737268151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10304"/>
        <c:axId val="99943552"/>
      </c:scatterChart>
      <c:valAx>
        <c:axId val="9981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Pressure/ Length [psi/cm]</a:t>
                </a:r>
              </a:p>
            </c:rich>
          </c:tx>
          <c:layout>
            <c:manualLayout>
              <c:xMode val="edge"/>
              <c:yMode val="edge"/>
              <c:x val="0.36767676767677365"/>
              <c:y val="0.91103667879078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43552"/>
        <c:crosses val="autoZero"/>
        <c:crossBetween val="midCat"/>
      </c:valAx>
      <c:valAx>
        <c:axId val="99943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Flow*Viscosity / Area [ml*cp/cm^2]</a:t>
                </a:r>
              </a:p>
            </c:rich>
          </c:tx>
          <c:layout>
            <c:manualLayout>
              <c:xMode val="edge"/>
              <c:yMode val="edge"/>
              <c:x val="2.6262626262626262E-2"/>
              <c:y val="0.141146595254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10304"/>
        <c:crosses val="autoZero"/>
        <c:crossBetween val="midCat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204806687566"/>
          <c:y val="9.9253476415829212E-2"/>
          <c:w val="0.81414141414142283"/>
          <c:h val="0.67556311517440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'KMC001'!$H$23:$H$26</c:f>
              <c:numCache>
                <c:formatCode>General</c:formatCode>
                <c:ptCount val="4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</c:numCache>
            </c:numRef>
          </c:xVal>
          <c:yVal>
            <c:numRef>
              <c:f>'KMC001'!$AB$23:$AB$26</c:f>
              <c:numCache>
                <c:formatCode>0.0000</c:formatCode>
                <c:ptCount val="4"/>
                <c:pt idx="0">
                  <c:v>0</c:v>
                </c:pt>
                <c:pt idx="1">
                  <c:v>1.1565132</c:v>
                </c:pt>
                <c:pt idx="2">
                  <c:v>1.1643848999999999</c:v>
                </c:pt>
                <c:pt idx="3">
                  <c:v>1.1623421333333335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5568"/>
        <c:axId val="99967744"/>
      </c:scatterChart>
      <c:valAx>
        <c:axId val="99965568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[ml/min]</a:t>
                </a:r>
              </a:p>
            </c:rich>
          </c:tx>
          <c:layout>
            <c:manualLayout>
              <c:xMode val="edge"/>
              <c:yMode val="edge"/>
              <c:x val="0.40808080808081404"/>
              <c:y val="0.87086820029850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67744"/>
        <c:crosses val="autoZero"/>
        <c:crossBetween val="midCat"/>
        <c:majorUnit val="0.5"/>
      </c:valAx>
      <c:valAx>
        <c:axId val="99967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P/ Flow rate [psi*min/ml]</a:t>
                </a:r>
              </a:p>
            </c:rich>
          </c:tx>
          <c:layout>
            <c:manualLayout>
              <c:xMode val="edge"/>
              <c:yMode val="edge"/>
              <c:x val="8.0754292505890151E-3"/>
              <c:y val="0.16648971534662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6556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KMC001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'KMC001'!$D$35:$D$268</c:f>
              <c:numCache>
                <c:formatCode>h:mm</c:formatCode>
                <c:ptCount val="234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3.7731481475121757E-3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7.245370366500639E-3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1.0717592592765061E-2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1.4120370372903483E-2</c:v>
                </c:pt>
                <c:pt idx="233">
                  <c:v>1.4189814811753524E-2</c:v>
                </c:pt>
              </c:numCache>
            </c:numRef>
          </c:xVal>
          <c:yVal>
            <c:numRef>
              <c:f>'KMC001'!$G$35:$G$268</c:f>
              <c:numCache>
                <c:formatCode>General</c:formatCode>
                <c:ptCount val="234"/>
                <c:pt idx="0">
                  <c:v>0.55300000000000005</c:v>
                </c:pt>
                <c:pt idx="1">
                  <c:v>0.57199999999999995</c:v>
                </c:pt>
                <c:pt idx="2">
                  <c:v>0.56699999999999995</c:v>
                </c:pt>
                <c:pt idx="3">
                  <c:v>0.57999999999999996</c:v>
                </c:pt>
                <c:pt idx="4">
                  <c:v>0.58699999999999997</c:v>
                </c:pt>
                <c:pt idx="5">
                  <c:v>0.59</c:v>
                </c:pt>
                <c:pt idx="6">
                  <c:v>0.58699999999999997</c:v>
                </c:pt>
                <c:pt idx="7">
                  <c:v>0.57699999999999996</c:v>
                </c:pt>
                <c:pt idx="8">
                  <c:v>0.56000000000000005</c:v>
                </c:pt>
                <c:pt idx="9">
                  <c:v>0.57099999999999995</c:v>
                </c:pt>
                <c:pt idx="10">
                  <c:v>0.56299999999999994</c:v>
                </c:pt>
                <c:pt idx="11">
                  <c:v>0.58299999999999996</c:v>
                </c:pt>
                <c:pt idx="12">
                  <c:v>0.59499999999999997</c:v>
                </c:pt>
                <c:pt idx="13">
                  <c:v>0.59799999999999998</c:v>
                </c:pt>
                <c:pt idx="14">
                  <c:v>0.58199999999999996</c:v>
                </c:pt>
                <c:pt idx="15">
                  <c:v>0.57799999999999996</c:v>
                </c:pt>
                <c:pt idx="16">
                  <c:v>0.56200000000000006</c:v>
                </c:pt>
                <c:pt idx="17">
                  <c:v>0.56699999999999995</c:v>
                </c:pt>
                <c:pt idx="18">
                  <c:v>0.57099999999999995</c:v>
                </c:pt>
                <c:pt idx="19">
                  <c:v>0.57799999999999996</c:v>
                </c:pt>
                <c:pt idx="20">
                  <c:v>0.59599999999999997</c:v>
                </c:pt>
                <c:pt idx="21">
                  <c:v>0.59</c:v>
                </c:pt>
                <c:pt idx="22">
                  <c:v>0.58299999999999996</c:v>
                </c:pt>
                <c:pt idx="23">
                  <c:v>0.57099999999999995</c:v>
                </c:pt>
                <c:pt idx="24">
                  <c:v>0.56799999999999995</c:v>
                </c:pt>
                <c:pt idx="25">
                  <c:v>0.56399999999999995</c:v>
                </c:pt>
                <c:pt idx="26">
                  <c:v>0.57499999999999996</c:v>
                </c:pt>
                <c:pt idx="27">
                  <c:v>0.57499999999999996</c:v>
                </c:pt>
                <c:pt idx="28">
                  <c:v>0.59799999999999998</c:v>
                </c:pt>
                <c:pt idx="29">
                  <c:v>0.59099999999999997</c:v>
                </c:pt>
                <c:pt idx="30">
                  <c:v>0.58499999999999996</c:v>
                </c:pt>
                <c:pt idx="31">
                  <c:v>0.56699999999999995</c:v>
                </c:pt>
                <c:pt idx="32">
                  <c:v>0.56299999999999994</c:v>
                </c:pt>
                <c:pt idx="33">
                  <c:v>0.56499999999999995</c:v>
                </c:pt>
                <c:pt idx="34">
                  <c:v>0.56899999999999995</c:v>
                </c:pt>
                <c:pt idx="35">
                  <c:v>0.58499999999999996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0.57999999999999996</c:v>
                </c:pt>
                <c:pt idx="39">
                  <c:v>0.57399999999999995</c:v>
                </c:pt>
                <c:pt idx="40">
                  <c:v>0.56399999999999995</c:v>
                </c:pt>
                <c:pt idx="41">
                  <c:v>0.56499999999999995</c:v>
                </c:pt>
                <c:pt idx="42">
                  <c:v>0.57399999999999995</c:v>
                </c:pt>
                <c:pt idx="43">
                  <c:v>0.57699999999999996</c:v>
                </c:pt>
                <c:pt idx="44">
                  <c:v>0.59</c:v>
                </c:pt>
                <c:pt idx="45">
                  <c:v>0.84199999999999997</c:v>
                </c:pt>
                <c:pt idx="46">
                  <c:v>1.081</c:v>
                </c:pt>
                <c:pt idx="47">
                  <c:v>1.1220000000000001</c:v>
                </c:pt>
                <c:pt idx="48">
                  <c:v>1.153</c:v>
                </c:pt>
                <c:pt idx="49">
                  <c:v>1.165</c:v>
                </c:pt>
                <c:pt idx="50">
                  <c:v>1.145</c:v>
                </c:pt>
                <c:pt idx="51">
                  <c:v>1.1299999999999999</c:v>
                </c:pt>
                <c:pt idx="52">
                  <c:v>1.155</c:v>
                </c:pt>
                <c:pt idx="53">
                  <c:v>1.1839999999999999</c:v>
                </c:pt>
                <c:pt idx="54">
                  <c:v>1.1479999999999999</c:v>
                </c:pt>
                <c:pt idx="55">
                  <c:v>1.139</c:v>
                </c:pt>
                <c:pt idx="56">
                  <c:v>1.175</c:v>
                </c:pt>
                <c:pt idx="57">
                  <c:v>1.17</c:v>
                </c:pt>
                <c:pt idx="58">
                  <c:v>1.153</c:v>
                </c:pt>
                <c:pt idx="59">
                  <c:v>1.147</c:v>
                </c:pt>
                <c:pt idx="60">
                  <c:v>1.169</c:v>
                </c:pt>
                <c:pt idx="61">
                  <c:v>1.177</c:v>
                </c:pt>
                <c:pt idx="62">
                  <c:v>1.145</c:v>
                </c:pt>
                <c:pt idx="63">
                  <c:v>1.1419999999999999</c:v>
                </c:pt>
                <c:pt idx="64">
                  <c:v>1.1579999999999999</c:v>
                </c:pt>
                <c:pt idx="65">
                  <c:v>1.177</c:v>
                </c:pt>
                <c:pt idx="66">
                  <c:v>1.1539999999999999</c:v>
                </c:pt>
                <c:pt idx="67">
                  <c:v>1.143</c:v>
                </c:pt>
                <c:pt idx="68">
                  <c:v>1.18</c:v>
                </c:pt>
                <c:pt idx="69">
                  <c:v>1.171</c:v>
                </c:pt>
                <c:pt idx="70">
                  <c:v>1.149</c:v>
                </c:pt>
                <c:pt idx="71">
                  <c:v>1.131</c:v>
                </c:pt>
                <c:pt idx="72">
                  <c:v>1.173</c:v>
                </c:pt>
                <c:pt idx="73">
                  <c:v>1.163</c:v>
                </c:pt>
                <c:pt idx="74">
                  <c:v>1.163</c:v>
                </c:pt>
                <c:pt idx="75">
                  <c:v>1.137</c:v>
                </c:pt>
                <c:pt idx="76">
                  <c:v>1.1659999999999999</c:v>
                </c:pt>
                <c:pt idx="77">
                  <c:v>1.179</c:v>
                </c:pt>
                <c:pt idx="78">
                  <c:v>1.151</c:v>
                </c:pt>
                <c:pt idx="79">
                  <c:v>1.1379999999999999</c:v>
                </c:pt>
                <c:pt idx="80">
                  <c:v>1.17</c:v>
                </c:pt>
                <c:pt idx="81">
                  <c:v>1.464</c:v>
                </c:pt>
                <c:pt idx="82">
                  <c:v>1.67</c:v>
                </c:pt>
                <c:pt idx="83">
                  <c:v>1.754</c:v>
                </c:pt>
                <c:pt idx="84">
                  <c:v>1.7470000000000001</c:v>
                </c:pt>
                <c:pt idx="85">
                  <c:v>1.714</c:v>
                </c:pt>
                <c:pt idx="86">
                  <c:v>1.758</c:v>
                </c:pt>
                <c:pt idx="87">
                  <c:v>1.7250000000000001</c:v>
                </c:pt>
                <c:pt idx="88">
                  <c:v>1.7350000000000001</c:v>
                </c:pt>
                <c:pt idx="89">
                  <c:v>1.7410000000000001</c:v>
                </c:pt>
                <c:pt idx="90">
                  <c:v>1.7210000000000001</c:v>
                </c:pt>
                <c:pt idx="91">
                  <c:v>1.7589999999999999</c:v>
                </c:pt>
                <c:pt idx="92">
                  <c:v>1.7370000000000001</c:v>
                </c:pt>
                <c:pt idx="93">
                  <c:v>1.7170000000000001</c:v>
                </c:pt>
                <c:pt idx="94">
                  <c:v>1.766</c:v>
                </c:pt>
                <c:pt idx="95">
                  <c:v>1.73</c:v>
                </c:pt>
                <c:pt idx="96">
                  <c:v>1.7430000000000001</c:v>
                </c:pt>
                <c:pt idx="97">
                  <c:v>1.7370000000000001</c:v>
                </c:pt>
                <c:pt idx="98">
                  <c:v>1.7230000000000001</c:v>
                </c:pt>
                <c:pt idx="99">
                  <c:v>1.7609999999999999</c:v>
                </c:pt>
                <c:pt idx="100">
                  <c:v>1.736</c:v>
                </c:pt>
                <c:pt idx="101">
                  <c:v>1.72</c:v>
                </c:pt>
                <c:pt idx="102">
                  <c:v>1.7470000000000001</c:v>
                </c:pt>
                <c:pt idx="103">
                  <c:v>1.7250000000000001</c:v>
                </c:pt>
                <c:pt idx="104">
                  <c:v>1.74</c:v>
                </c:pt>
                <c:pt idx="105">
                  <c:v>1.7410000000000001</c:v>
                </c:pt>
                <c:pt idx="106">
                  <c:v>1.7290000000000001</c:v>
                </c:pt>
                <c:pt idx="107">
                  <c:v>1.7609999999999999</c:v>
                </c:pt>
                <c:pt idx="108">
                  <c:v>1.7509999999999999</c:v>
                </c:pt>
                <c:pt idx="109">
                  <c:v>1.724</c:v>
                </c:pt>
                <c:pt idx="110">
                  <c:v>1.748</c:v>
                </c:pt>
                <c:pt idx="111">
                  <c:v>1.7350000000000001</c:v>
                </c:pt>
                <c:pt idx="112">
                  <c:v>1.734</c:v>
                </c:pt>
                <c:pt idx="113">
                  <c:v>1.45</c:v>
                </c:pt>
                <c:pt idx="114">
                  <c:v>0.21099999999999999</c:v>
                </c:pt>
                <c:pt idx="115">
                  <c:v>4.9000000000000002E-2</c:v>
                </c:pt>
                <c:pt idx="116">
                  <c:v>1.2999999999999999E-2</c:v>
                </c:pt>
                <c:pt idx="117">
                  <c:v>4.0000000000000001E-3</c:v>
                </c:pt>
                <c:pt idx="118">
                  <c:v>0.30499999999999999</c:v>
                </c:pt>
                <c:pt idx="119">
                  <c:v>0.51400000000000001</c:v>
                </c:pt>
                <c:pt idx="120">
                  <c:v>0.55600000000000005</c:v>
                </c:pt>
                <c:pt idx="121">
                  <c:v>0.56799999999999995</c:v>
                </c:pt>
                <c:pt idx="122">
                  <c:v>0.56299999999999994</c:v>
                </c:pt>
                <c:pt idx="123">
                  <c:v>0.58599999999999997</c:v>
                </c:pt>
                <c:pt idx="124">
                  <c:v>0.59699999999999998</c:v>
                </c:pt>
                <c:pt idx="125">
                  <c:v>0.59399999999999997</c:v>
                </c:pt>
                <c:pt idx="126">
                  <c:v>0.58599999999999997</c:v>
                </c:pt>
                <c:pt idx="127">
                  <c:v>0.57999999999999996</c:v>
                </c:pt>
                <c:pt idx="128">
                  <c:v>0.56000000000000005</c:v>
                </c:pt>
                <c:pt idx="129">
                  <c:v>0.57099999999999995</c:v>
                </c:pt>
                <c:pt idx="130">
                  <c:v>0.56799999999999995</c:v>
                </c:pt>
                <c:pt idx="131">
                  <c:v>0.58399999999999996</c:v>
                </c:pt>
                <c:pt idx="132">
                  <c:v>0.59</c:v>
                </c:pt>
                <c:pt idx="133">
                  <c:v>0.60099999999999998</c:v>
                </c:pt>
                <c:pt idx="134">
                  <c:v>0.58599999999999997</c:v>
                </c:pt>
                <c:pt idx="135">
                  <c:v>0.57699999999999996</c:v>
                </c:pt>
                <c:pt idx="136">
                  <c:v>0.56999999999999995</c:v>
                </c:pt>
                <c:pt idx="137">
                  <c:v>0.56499999999999995</c:v>
                </c:pt>
                <c:pt idx="138">
                  <c:v>0.57299999999999995</c:v>
                </c:pt>
                <c:pt idx="139">
                  <c:v>0.58599999999999997</c:v>
                </c:pt>
                <c:pt idx="140">
                  <c:v>0.58599999999999997</c:v>
                </c:pt>
                <c:pt idx="141">
                  <c:v>0.6</c:v>
                </c:pt>
                <c:pt idx="142">
                  <c:v>0.58399999999999996</c:v>
                </c:pt>
                <c:pt idx="143">
                  <c:v>0.57899999999999996</c:v>
                </c:pt>
                <c:pt idx="144">
                  <c:v>0.57299999999999995</c:v>
                </c:pt>
                <c:pt idx="145">
                  <c:v>0.56299999999999994</c:v>
                </c:pt>
                <c:pt idx="146">
                  <c:v>0.57699999999999996</c:v>
                </c:pt>
                <c:pt idx="147">
                  <c:v>0.57799999999999996</c:v>
                </c:pt>
                <c:pt idx="148">
                  <c:v>0.59899999999999998</c:v>
                </c:pt>
                <c:pt idx="149">
                  <c:v>0.59</c:v>
                </c:pt>
                <c:pt idx="150">
                  <c:v>0.59499999999999997</c:v>
                </c:pt>
                <c:pt idx="151">
                  <c:v>0.57499999999999996</c:v>
                </c:pt>
                <c:pt idx="152">
                  <c:v>0.56899999999999995</c:v>
                </c:pt>
                <c:pt idx="153">
                  <c:v>0.56699999999999995</c:v>
                </c:pt>
                <c:pt idx="154">
                  <c:v>0.57599999999999996</c:v>
                </c:pt>
                <c:pt idx="155">
                  <c:v>0.58199999999999996</c:v>
                </c:pt>
                <c:pt idx="156">
                  <c:v>0.59399999999999997</c:v>
                </c:pt>
                <c:pt idx="157">
                  <c:v>0.59399999999999997</c:v>
                </c:pt>
                <c:pt idx="158">
                  <c:v>0.58699999999999997</c:v>
                </c:pt>
                <c:pt idx="159">
                  <c:v>0.57499999999999996</c:v>
                </c:pt>
                <c:pt idx="160">
                  <c:v>0.56899999999999995</c:v>
                </c:pt>
                <c:pt idx="161">
                  <c:v>0.56899999999999995</c:v>
                </c:pt>
                <c:pt idx="162">
                  <c:v>0.56999999999999995</c:v>
                </c:pt>
                <c:pt idx="163">
                  <c:v>0.58199999999999996</c:v>
                </c:pt>
                <c:pt idx="164">
                  <c:v>0.59299999999999997</c:v>
                </c:pt>
                <c:pt idx="165">
                  <c:v>0.59899999999999998</c:v>
                </c:pt>
                <c:pt idx="166">
                  <c:v>1.056</c:v>
                </c:pt>
                <c:pt idx="167">
                  <c:v>1.125</c:v>
                </c:pt>
                <c:pt idx="168">
                  <c:v>1.1599999999999999</c:v>
                </c:pt>
                <c:pt idx="169">
                  <c:v>1.1850000000000001</c:v>
                </c:pt>
                <c:pt idx="170">
                  <c:v>1.1619999999999999</c:v>
                </c:pt>
                <c:pt idx="171">
                  <c:v>1.145</c:v>
                </c:pt>
                <c:pt idx="172">
                  <c:v>1.1719999999999999</c:v>
                </c:pt>
                <c:pt idx="173">
                  <c:v>1.1890000000000001</c:v>
                </c:pt>
                <c:pt idx="174">
                  <c:v>1.1639999999999999</c:v>
                </c:pt>
                <c:pt idx="175">
                  <c:v>1.145</c:v>
                </c:pt>
                <c:pt idx="176">
                  <c:v>1.173</c:v>
                </c:pt>
                <c:pt idx="177">
                  <c:v>1.1919999999999999</c:v>
                </c:pt>
                <c:pt idx="178">
                  <c:v>1.161</c:v>
                </c:pt>
                <c:pt idx="179">
                  <c:v>1.1459999999999999</c:v>
                </c:pt>
                <c:pt idx="180">
                  <c:v>1.163</c:v>
                </c:pt>
                <c:pt idx="181">
                  <c:v>1.175</c:v>
                </c:pt>
                <c:pt idx="182">
                  <c:v>1.1659999999999999</c:v>
                </c:pt>
                <c:pt idx="183">
                  <c:v>1.143</c:v>
                </c:pt>
                <c:pt idx="184">
                  <c:v>1.153</c:v>
                </c:pt>
                <c:pt idx="185">
                  <c:v>1.194</c:v>
                </c:pt>
                <c:pt idx="186">
                  <c:v>1.1679999999999999</c:v>
                </c:pt>
                <c:pt idx="187">
                  <c:v>1.1419999999999999</c:v>
                </c:pt>
                <c:pt idx="188">
                  <c:v>1.1639999999999999</c:v>
                </c:pt>
                <c:pt idx="189">
                  <c:v>1.1859999999999999</c:v>
                </c:pt>
                <c:pt idx="190">
                  <c:v>1.1659999999999999</c:v>
                </c:pt>
                <c:pt idx="191">
                  <c:v>1.1479999999999999</c:v>
                </c:pt>
                <c:pt idx="192">
                  <c:v>1.161</c:v>
                </c:pt>
                <c:pt idx="193">
                  <c:v>1.1839999999999999</c:v>
                </c:pt>
                <c:pt idx="194">
                  <c:v>1.169</c:v>
                </c:pt>
                <c:pt idx="195">
                  <c:v>1.1499999999999999</c:v>
                </c:pt>
                <c:pt idx="196">
                  <c:v>1.149</c:v>
                </c:pt>
                <c:pt idx="197">
                  <c:v>1.177</c:v>
                </c:pt>
                <c:pt idx="198">
                  <c:v>1.169</c:v>
                </c:pt>
                <c:pt idx="199">
                  <c:v>1.1319999999999999</c:v>
                </c:pt>
                <c:pt idx="200">
                  <c:v>1.169</c:v>
                </c:pt>
                <c:pt idx="201">
                  <c:v>1.3160000000000001</c:v>
                </c:pt>
                <c:pt idx="202">
                  <c:v>1.65</c:v>
                </c:pt>
                <c:pt idx="203">
                  <c:v>1.736</c:v>
                </c:pt>
                <c:pt idx="204">
                  <c:v>1.752</c:v>
                </c:pt>
                <c:pt idx="205">
                  <c:v>1.7270000000000001</c:v>
                </c:pt>
                <c:pt idx="206">
                  <c:v>1.7529999999999999</c:v>
                </c:pt>
                <c:pt idx="207">
                  <c:v>1.75</c:v>
                </c:pt>
                <c:pt idx="208">
                  <c:v>1.7250000000000001</c:v>
                </c:pt>
                <c:pt idx="209">
                  <c:v>1.764</c:v>
                </c:pt>
                <c:pt idx="210">
                  <c:v>1.7410000000000001</c:v>
                </c:pt>
                <c:pt idx="211">
                  <c:v>1.7430000000000001</c:v>
                </c:pt>
                <c:pt idx="212">
                  <c:v>1.744</c:v>
                </c:pt>
                <c:pt idx="213">
                  <c:v>1.724</c:v>
                </c:pt>
                <c:pt idx="214">
                  <c:v>1.7689999999999999</c:v>
                </c:pt>
                <c:pt idx="215">
                  <c:v>1.75</c:v>
                </c:pt>
                <c:pt idx="216">
                  <c:v>1.7330000000000001</c:v>
                </c:pt>
                <c:pt idx="217">
                  <c:v>1.77</c:v>
                </c:pt>
                <c:pt idx="218">
                  <c:v>1.7370000000000001</c:v>
                </c:pt>
                <c:pt idx="219">
                  <c:v>1.7529999999999999</c:v>
                </c:pt>
                <c:pt idx="220">
                  <c:v>1.744</c:v>
                </c:pt>
                <c:pt idx="221">
                  <c:v>1.7330000000000001</c:v>
                </c:pt>
                <c:pt idx="222">
                  <c:v>1.778</c:v>
                </c:pt>
                <c:pt idx="223">
                  <c:v>1.7529999999999999</c:v>
                </c:pt>
                <c:pt idx="224">
                  <c:v>1.7230000000000001</c:v>
                </c:pt>
                <c:pt idx="225">
                  <c:v>1.754</c:v>
                </c:pt>
                <c:pt idx="226">
                  <c:v>1.736</c:v>
                </c:pt>
                <c:pt idx="227">
                  <c:v>1.752</c:v>
                </c:pt>
                <c:pt idx="228">
                  <c:v>1.74</c:v>
                </c:pt>
                <c:pt idx="229">
                  <c:v>1.7310000000000001</c:v>
                </c:pt>
                <c:pt idx="230">
                  <c:v>1.762</c:v>
                </c:pt>
                <c:pt idx="231">
                  <c:v>1.7529999999999999</c:v>
                </c:pt>
                <c:pt idx="232">
                  <c:v>1.736</c:v>
                </c:pt>
                <c:pt idx="233">
                  <c:v>1.7629999999999999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02816"/>
        <c:axId val="100136064"/>
      </c:scatterChart>
      <c:scatterChart>
        <c:scatterStyle val="lineMarker"/>
        <c:varyColors val="0"/>
        <c:ser>
          <c:idx val="1"/>
          <c:order val="1"/>
          <c:tx>
            <c:v>Resistance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'KMC001'!$D$35:$D$268</c:f>
              <c:numCache>
                <c:formatCode>h:mm</c:formatCode>
                <c:ptCount val="234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3.7731481475121757E-3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7.245370366500639E-3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1.0717592592765061E-2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1.4120370372903483E-2</c:v>
                </c:pt>
                <c:pt idx="233">
                  <c:v>1.4189814811753524E-2</c:v>
                </c:pt>
              </c:numCache>
            </c:numRef>
          </c:xVal>
          <c:yVal>
            <c:numRef>
              <c:f>'KMC001'!$E$35:$E$268</c:f>
              <c:numCache>
                <c:formatCode>General</c:formatCode>
                <c:ptCount val="234"/>
                <c:pt idx="0">
                  <c:v>170.97499999999999</c:v>
                </c:pt>
                <c:pt idx="1">
                  <c:v>171.00800000000001</c:v>
                </c:pt>
                <c:pt idx="2">
                  <c:v>171.05199999999999</c:v>
                </c:pt>
                <c:pt idx="3">
                  <c:v>171.09800000000001</c:v>
                </c:pt>
                <c:pt idx="4">
                  <c:v>171.16</c:v>
                </c:pt>
                <c:pt idx="5">
                  <c:v>171.232</c:v>
                </c:pt>
                <c:pt idx="6">
                  <c:v>171.309</c:v>
                </c:pt>
                <c:pt idx="7">
                  <c:v>171.39400000000001</c:v>
                </c:pt>
                <c:pt idx="8">
                  <c:v>171.47399999999999</c:v>
                </c:pt>
                <c:pt idx="9">
                  <c:v>171.56800000000001</c:v>
                </c:pt>
                <c:pt idx="10">
                  <c:v>171.667</c:v>
                </c:pt>
                <c:pt idx="11">
                  <c:v>171.76499999999999</c:v>
                </c:pt>
                <c:pt idx="12">
                  <c:v>171.876</c:v>
                </c:pt>
                <c:pt idx="13">
                  <c:v>171.99799999999999</c:v>
                </c:pt>
                <c:pt idx="14">
                  <c:v>172.11699999999999</c:v>
                </c:pt>
                <c:pt idx="15">
                  <c:v>172.239</c:v>
                </c:pt>
                <c:pt idx="16">
                  <c:v>172.36799999999999</c:v>
                </c:pt>
                <c:pt idx="17">
                  <c:v>172.5</c:v>
                </c:pt>
                <c:pt idx="18">
                  <c:v>172.62899999999999</c:v>
                </c:pt>
                <c:pt idx="19">
                  <c:v>172.76400000000001</c:v>
                </c:pt>
                <c:pt idx="20">
                  <c:v>172.90799999999999</c:v>
                </c:pt>
                <c:pt idx="21">
                  <c:v>173.05799999999999</c:v>
                </c:pt>
                <c:pt idx="22">
                  <c:v>173.20400000000001</c:v>
                </c:pt>
                <c:pt idx="23">
                  <c:v>173.34800000000001</c:v>
                </c:pt>
                <c:pt idx="24">
                  <c:v>173.495</c:v>
                </c:pt>
                <c:pt idx="25">
                  <c:v>173.63800000000001</c:v>
                </c:pt>
                <c:pt idx="26">
                  <c:v>173.79</c:v>
                </c:pt>
                <c:pt idx="27">
                  <c:v>173.946</c:v>
                </c:pt>
                <c:pt idx="28">
                  <c:v>174.09800000000001</c:v>
                </c:pt>
                <c:pt idx="29">
                  <c:v>174.25800000000001</c:v>
                </c:pt>
                <c:pt idx="30">
                  <c:v>174.41900000000001</c:v>
                </c:pt>
                <c:pt idx="31">
                  <c:v>174.57499999999999</c:v>
                </c:pt>
                <c:pt idx="32">
                  <c:v>174.72800000000001</c:v>
                </c:pt>
                <c:pt idx="33">
                  <c:v>174.87899999999999</c:v>
                </c:pt>
                <c:pt idx="34">
                  <c:v>175.03399999999999</c:v>
                </c:pt>
                <c:pt idx="35">
                  <c:v>175.19499999999999</c:v>
                </c:pt>
                <c:pt idx="36">
                  <c:v>175.35599999999999</c:v>
                </c:pt>
                <c:pt idx="37">
                  <c:v>175.52199999999999</c:v>
                </c:pt>
                <c:pt idx="38">
                  <c:v>175.67599999999999</c:v>
                </c:pt>
                <c:pt idx="39">
                  <c:v>175.83600000000001</c:v>
                </c:pt>
                <c:pt idx="40">
                  <c:v>175.98699999999999</c:v>
                </c:pt>
                <c:pt idx="41">
                  <c:v>176.13499999999999</c:v>
                </c:pt>
                <c:pt idx="42">
                  <c:v>176.28800000000001</c:v>
                </c:pt>
                <c:pt idx="43">
                  <c:v>176.43700000000001</c:v>
                </c:pt>
                <c:pt idx="44">
                  <c:v>176.59100000000001</c:v>
                </c:pt>
                <c:pt idx="45">
                  <c:v>176.755</c:v>
                </c:pt>
                <c:pt idx="46">
                  <c:v>177.011</c:v>
                </c:pt>
                <c:pt idx="47">
                  <c:v>177.27699999999999</c:v>
                </c:pt>
                <c:pt idx="48">
                  <c:v>177.53399999999999</c:v>
                </c:pt>
                <c:pt idx="49">
                  <c:v>177.78299999999999</c:v>
                </c:pt>
                <c:pt idx="50">
                  <c:v>178.01300000000001</c:v>
                </c:pt>
                <c:pt idx="51">
                  <c:v>178.22800000000001</c:v>
                </c:pt>
                <c:pt idx="52">
                  <c:v>178.43100000000001</c:v>
                </c:pt>
                <c:pt idx="53">
                  <c:v>178.65600000000001</c:v>
                </c:pt>
                <c:pt idx="54">
                  <c:v>178.80799999999999</c:v>
                </c:pt>
                <c:pt idx="55">
                  <c:v>178.98</c:v>
                </c:pt>
                <c:pt idx="56">
                  <c:v>179.148</c:v>
                </c:pt>
                <c:pt idx="57">
                  <c:v>179.309</c:v>
                </c:pt>
                <c:pt idx="58">
                  <c:v>179.464</c:v>
                </c:pt>
                <c:pt idx="59">
                  <c:v>179.608</c:v>
                </c:pt>
                <c:pt idx="60">
                  <c:v>179.74199999999999</c:v>
                </c:pt>
                <c:pt idx="61">
                  <c:v>179.887</c:v>
                </c:pt>
                <c:pt idx="62">
                  <c:v>180.01499999999999</c:v>
                </c:pt>
                <c:pt idx="63">
                  <c:v>180.14</c:v>
                </c:pt>
                <c:pt idx="64">
                  <c:v>180.262</c:v>
                </c:pt>
                <c:pt idx="65">
                  <c:v>180.38800000000001</c:v>
                </c:pt>
                <c:pt idx="66">
                  <c:v>180.50700000000001</c:v>
                </c:pt>
                <c:pt idx="67">
                  <c:v>180.624</c:v>
                </c:pt>
                <c:pt idx="68">
                  <c:v>180.744</c:v>
                </c:pt>
                <c:pt idx="69">
                  <c:v>180.86500000000001</c:v>
                </c:pt>
                <c:pt idx="70">
                  <c:v>180.97800000000001</c:v>
                </c:pt>
                <c:pt idx="71">
                  <c:v>181.08699999999999</c:v>
                </c:pt>
                <c:pt idx="72">
                  <c:v>181.191</c:v>
                </c:pt>
                <c:pt idx="73">
                  <c:v>181.30500000000001</c:v>
                </c:pt>
                <c:pt idx="74">
                  <c:v>181.41499999999999</c:v>
                </c:pt>
                <c:pt idx="75">
                  <c:v>181.52</c:v>
                </c:pt>
                <c:pt idx="76">
                  <c:v>181.625</c:v>
                </c:pt>
                <c:pt idx="77">
                  <c:v>181.726</c:v>
                </c:pt>
                <c:pt idx="78">
                  <c:v>181.82499999999999</c:v>
                </c:pt>
                <c:pt idx="79">
                  <c:v>181.916</c:v>
                </c:pt>
                <c:pt idx="80">
                  <c:v>182.00899999999999</c:v>
                </c:pt>
                <c:pt idx="81">
                  <c:v>182.11</c:v>
                </c:pt>
                <c:pt idx="82">
                  <c:v>182.24</c:v>
                </c:pt>
                <c:pt idx="83">
                  <c:v>182.37200000000001</c:v>
                </c:pt>
                <c:pt idx="84">
                  <c:v>182.50299999999999</c:v>
                </c:pt>
                <c:pt idx="85">
                  <c:v>182.62700000000001</c:v>
                </c:pt>
                <c:pt idx="86">
                  <c:v>182.74299999999999</c:v>
                </c:pt>
                <c:pt idx="87">
                  <c:v>182.857</c:v>
                </c:pt>
                <c:pt idx="88">
                  <c:v>182.958</c:v>
                </c:pt>
                <c:pt idx="89">
                  <c:v>183.05600000000001</c:v>
                </c:pt>
                <c:pt idx="90">
                  <c:v>183.15600000000001</c:v>
                </c:pt>
                <c:pt idx="91">
                  <c:v>183.24299999999999</c:v>
                </c:pt>
                <c:pt idx="92">
                  <c:v>183.32900000000001</c:v>
                </c:pt>
                <c:pt idx="93">
                  <c:v>183.405</c:v>
                </c:pt>
                <c:pt idx="94">
                  <c:v>183.483</c:v>
                </c:pt>
                <c:pt idx="95">
                  <c:v>183.56200000000001</c:v>
                </c:pt>
                <c:pt idx="96">
                  <c:v>183.63200000000001</c:v>
                </c:pt>
                <c:pt idx="97">
                  <c:v>183.697</c:v>
                </c:pt>
                <c:pt idx="98">
                  <c:v>183.75899999999999</c:v>
                </c:pt>
                <c:pt idx="99">
                  <c:v>183.82400000000001</c:v>
                </c:pt>
                <c:pt idx="100">
                  <c:v>183.88399999999999</c:v>
                </c:pt>
                <c:pt idx="101">
                  <c:v>183.946</c:v>
                </c:pt>
                <c:pt idx="102">
                  <c:v>184.00299999999999</c:v>
                </c:pt>
                <c:pt idx="103">
                  <c:v>184.054</c:v>
                </c:pt>
                <c:pt idx="104">
                  <c:v>184.10900000000001</c:v>
                </c:pt>
                <c:pt idx="105">
                  <c:v>184.16</c:v>
                </c:pt>
                <c:pt idx="106">
                  <c:v>184.20599999999999</c:v>
                </c:pt>
                <c:pt idx="107">
                  <c:v>184.255</c:v>
                </c:pt>
                <c:pt idx="108">
                  <c:v>184.30699999999999</c:v>
                </c:pt>
                <c:pt idx="109">
                  <c:v>184.34800000000001</c:v>
                </c:pt>
                <c:pt idx="110">
                  <c:v>184.393</c:v>
                </c:pt>
                <c:pt idx="111">
                  <c:v>184.43700000000001</c:v>
                </c:pt>
                <c:pt idx="112">
                  <c:v>184.47900000000001</c:v>
                </c:pt>
                <c:pt idx="113">
                  <c:v>184.50800000000001</c:v>
                </c:pt>
                <c:pt idx="114">
                  <c:v>184.50299999999999</c:v>
                </c:pt>
                <c:pt idx="115">
                  <c:v>184.489</c:v>
                </c:pt>
                <c:pt idx="116">
                  <c:v>184.47399999999999</c:v>
                </c:pt>
                <c:pt idx="117">
                  <c:v>184.46100000000001</c:v>
                </c:pt>
                <c:pt idx="118">
                  <c:v>184.453</c:v>
                </c:pt>
                <c:pt idx="119">
                  <c:v>184.459</c:v>
                </c:pt>
                <c:pt idx="120">
                  <c:v>184.47</c:v>
                </c:pt>
                <c:pt idx="121">
                  <c:v>184.47499999999999</c:v>
                </c:pt>
                <c:pt idx="122">
                  <c:v>184.482</c:v>
                </c:pt>
                <c:pt idx="123">
                  <c:v>184.49199999999999</c:v>
                </c:pt>
                <c:pt idx="124">
                  <c:v>184.5</c:v>
                </c:pt>
                <c:pt idx="125">
                  <c:v>184.512</c:v>
                </c:pt>
                <c:pt idx="126">
                  <c:v>184.52</c:v>
                </c:pt>
                <c:pt idx="127">
                  <c:v>184.52799999999999</c:v>
                </c:pt>
                <c:pt idx="128">
                  <c:v>184.54</c:v>
                </c:pt>
                <c:pt idx="129">
                  <c:v>184.547</c:v>
                </c:pt>
                <c:pt idx="130">
                  <c:v>184.55799999999999</c:v>
                </c:pt>
                <c:pt idx="131">
                  <c:v>184.566</c:v>
                </c:pt>
                <c:pt idx="132">
                  <c:v>184.56800000000001</c:v>
                </c:pt>
                <c:pt idx="133">
                  <c:v>184.578</c:v>
                </c:pt>
                <c:pt idx="134">
                  <c:v>184.59100000000001</c:v>
                </c:pt>
                <c:pt idx="135">
                  <c:v>184.602</c:v>
                </c:pt>
                <c:pt idx="136">
                  <c:v>184.61199999999999</c:v>
                </c:pt>
                <c:pt idx="137">
                  <c:v>184.62200000000001</c:v>
                </c:pt>
                <c:pt idx="138">
                  <c:v>184.62799999999999</c:v>
                </c:pt>
                <c:pt idx="139">
                  <c:v>184.63800000000001</c:v>
                </c:pt>
                <c:pt idx="140">
                  <c:v>184.64599999999999</c:v>
                </c:pt>
                <c:pt idx="141">
                  <c:v>184.65600000000001</c:v>
                </c:pt>
                <c:pt idx="142">
                  <c:v>184.67</c:v>
                </c:pt>
                <c:pt idx="143">
                  <c:v>184.67599999999999</c:v>
                </c:pt>
                <c:pt idx="144">
                  <c:v>184.684</c:v>
                </c:pt>
                <c:pt idx="145">
                  <c:v>184.69300000000001</c:v>
                </c:pt>
                <c:pt idx="146">
                  <c:v>184.70599999999999</c:v>
                </c:pt>
                <c:pt idx="147">
                  <c:v>184.71</c:v>
                </c:pt>
                <c:pt idx="148">
                  <c:v>184.721</c:v>
                </c:pt>
                <c:pt idx="149">
                  <c:v>184.73099999999999</c:v>
                </c:pt>
                <c:pt idx="150">
                  <c:v>184.738</c:v>
                </c:pt>
                <c:pt idx="151">
                  <c:v>184.74600000000001</c:v>
                </c:pt>
                <c:pt idx="152">
                  <c:v>184.756</c:v>
                </c:pt>
                <c:pt idx="153">
                  <c:v>184.756</c:v>
                </c:pt>
                <c:pt idx="154">
                  <c:v>184.76900000000001</c:v>
                </c:pt>
                <c:pt idx="155">
                  <c:v>184.78200000000001</c:v>
                </c:pt>
                <c:pt idx="156">
                  <c:v>184.78700000000001</c:v>
                </c:pt>
                <c:pt idx="157">
                  <c:v>184.79499999999999</c:v>
                </c:pt>
                <c:pt idx="158">
                  <c:v>184.797</c:v>
                </c:pt>
                <c:pt idx="159">
                  <c:v>184.809</c:v>
                </c:pt>
                <c:pt idx="160">
                  <c:v>184.81899999999999</c:v>
                </c:pt>
                <c:pt idx="161">
                  <c:v>184.827</c:v>
                </c:pt>
                <c:pt idx="162">
                  <c:v>184.83500000000001</c:v>
                </c:pt>
                <c:pt idx="163">
                  <c:v>184.83799999999999</c:v>
                </c:pt>
                <c:pt idx="164">
                  <c:v>184.852</c:v>
                </c:pt>
                <c:pt idx="165">
                  <c:v>184.85499999999999</c:v>
                </c:pt>
                <c:pt idx="166">
                  <c:v>184.875</c:v>
                </c:pt>
                <c:pt idx="167">
                  <c:v>184.898</c:v>
                </c:pt>
                <c:pt idx="168">
                  <c:v>184.92099999999999</c:v>
                </c:pt>
                <c:pt idx="169">
                  <c:v>184.94</c:v>
                </c:pt>
                <c:pt idx="170">
                  <c:v>184.96100000000001</c:v>
                </c:pt>
                <c:pt idx="171">
                  <c:v>184.982</c:v>
                </c:pt>
                <c:pt idx="172">
                  <c:v>184.99799999999999</c:v>
                </c:pt>
                <c:pt idx="173">
                  <c:v>185.01400000000001</c:v>
                </c:pt>
                <c:pt idx="174">
                  <c:v>185.03100000000001</c:v>
                </c:pt>
                <c:pt idx="175">
                  <c:v>185.05</c:v>
                </c:pt>
                <c:pt idx="176">
                  <c:v>185.06800000000001</c:v>
                </c:pt>
                <c:pt idx="177">
                  <c:v>185.08600000000001</c:v>
                </c:pt>
                <c:pt idx="178">
                  <c:v>185.102</c:v>
                </c:pt>
                <c:pt idx="179">
                  <c:v>185.11799999999999</c:v>
                </c:pt>
                <c:pt idx="180">
                  <c:v>185.12899999999999</c:v>
                </c:pt>
                <c:pt idx="181">
                  <c:v>185.14500000000001</c:v>
                </c:pt>
                <c:pt idx="182">
                  <c:v>185.15899999999999</c:v>
                </c:pt>
                <c:pt idx="183">
                  <c:v>185.16900000000001</c:v>
                </c:pt>
                <c:pt idx="184">
                  <c:v>185.18799999999999</c:v>
                </c:pt>
                <c:pt idx="185">
                  <c:v>185.196</c:v>
                </c:pt>
                <c:pt idx="186">
                  <c:v>185.20699999999999</c:v>
                </c:pt>
                <c:pt idx="187">
                  <c:v>185.221</c:v>
                </c:pt>
                <c:pt idx="188">
                  <c:v>185.23099999999999</c:v>
                </c:pt>
                <c:pt idx="189">
                  <c:v>185.23599999999999</c:v>
                </c:pt>
                <c:pt idx="190">
                  <c:v>185.24799999999999</c:v>
                </c:pt>
                <c:pt idx="191">
                  <c:v>185.25299999999999</c:v>
                </c:pt>
                <c:pt idx="192">
                  <c:v>185.25700000000001</c:v>
                </c:pt>
                <c:pt idx="193">
                  <c:v>185.27199999999999</c:v>
                </c:pt>
                <c:pt idx="194">
                  <c:v>185.28299999999999</c:v>
                </c:pt>
                <c:pt idx="195">
                  <c:v>185.28899999999999</c:v>
                </c:pt>
                <c:pt idx="196">
                  <c:v>185.3</c:v>
                </c:pt>
                <c:pt idx="197">
                  <c:v>185.30699999999999</c:v>
                </c:pt>
                <c:pt idx="198">
                  <c:v>185.31200000000001</c:v>
                </c:pt>
                <c:pt idx="199">
                  <c:v>185.322</c:v>
                </c:pt>
                <c:pt idx="200">
                  <c:v>185.33</c:v>
                </c:pt>
                <c:pt idx="201">
                  <c:v>185.33600000000001</c:v>
                </c:pt>
                <c:pt idx="202">
                  <c:v>185.35499999999999</c:v>
                </c:pt>
                <c:pt idx="203">
                  <c:v>185.37299999999999</c:v>
                </c:pt>
                <c:pt idx="204">
                  <c:v>185.392</c:v>
                </c:pt>
                <c:pt idx="205">
                  <c:v>185.40700000000001</c:v>
                </c:pt>
                <c:pt idx="206">
                  <c:v>185.42599999999999</c:v>
                </c:pt>
                <c:pt idx="207">
                  <c:v>185.44</c:v>
                </c:pt>
                <c:pt idx="208">
                  <c:v>185.45500000000001</c:v>
                </c:pt>
                <c:pt idx="209">
                  <c:v>185.46799999999999</c:v>
                </c:pt>
                <c:pt idx="210">
                  <c:v>185.483</c:v>
                </c:pt>
                <c:pt idx="211">
                  <c:v>185.49600000000001</c:v>
                </c:pt>
                <c:pt idx="212">
                  <c:v>185.517</c:v>
                </c:pt>
                <c:pt idx="213">
                  <c:v>185.51300000000001</c:v>
                </c:pt>
                <c:pt idx="214">
                  <c:v>185.529</c:v>
                </c:pt>
                <c:pt idx="215">
                  <c:v>185.54</c:v>
                </c:pt>
                <c:pt idx="216">
                  <c:v>185.55</c:v>
                </c:pt>
                <c:pt idx="217">
                  <c:v>185.56200000000001</c:v>
                </c:pt>
                <c:pt idx="218">
                  <c:v>185.56800000000001</c:v>
                </c:pt>
                <c:pt idx="219">
                  <c:v>185.58099999999999</c:v>
                </c:pt>
                <c:pt idx="220">
                  <c:v>185.59200000000001</c:v>
                </c:pt>
                <c:pt idx="221">
                  <c:v>185.60300000000001</c:v>
                </c:pt>
                <c:pt idx="222">
                  <c:v>185.61099999999999</c:v>
                </c:pt>
                <c:pt idx="223">
                  <c:v>185.62100000000001</c:v>
                </c:pt>
                <c:pt idx="224">
                  <c:v>185.62700000000001</c:v>
                </c:pt>
                <c:pt idx="225">
                  <c:v>185.637</c:v>
                </c:pt>
                <c:pt idx="226">
                  <c:v>185.64599999999999</c:v>
                </c:pt>
                <c:pt idx="227">
                  <c:v>185.65</c:v>
                </c:pt>
                <c:pt idx="228">
                  <c:v>185.65799999999999</c:v>
                </c:pt>
                <c:pt idx="229">
                  <c:v>185.666</c:v>
                </c:pt>
                <c:pt idx="230">
                  <c:v>185.67500000000001</c:v>
                </c:pt>
                <c:pt idx="231">
                  <c:v>185.68199999999999</c:v>
                </c:pt>
                <c:pt idx="232">
                  <c:v>185.69399999999999</c:v>
                </c:pt>
                <c:pt idx="233">
                  <c:v>185.685</c:v>
                </c:pt>
              </c:numCache>
            </c:numRef>
          </c:yVal>
          <c:smooth val="0"/>
        </c:ser>
        <c:ser>
          <c:idx val="2"/>
          <c:order val="2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'KMC001'!$D$35:$D$268</c:f>
              <c:numCache>
                <c:formatCode>h:mm</c:formatCode>
                <c:ptCount val="234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3.7731481475121757E-3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7.245370366500639E-3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1.0717592592765061E-2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1.4120370372903483E-2</c:v>
                </c:pt>
                <c:pt idx="233">
                  <c:v>1.4189814811753524E-2</c:v>
                </c:pt>
              </c:numCache>
            </c:numRef>
          </c:xVal>
          <c:yVal>
            <c:numRef>
              <c:f>'KMC001'!$H$35:$H$268</c:f>
              <c:numCache>
                <c:formatCode>General</c:formatCode>
                <c:ptCount val="234"/>
                <c:pt idx="0">
                  <c:v>3.08371</c:v>
                </c:pt>
                <c:pt idx="1">
                  <c:v>3.0836800000000002</c:v>
                </c:pt>
                <c:pt idx="2">
                  <c:v>3.08358</c:v>
                </c:pt>
                <c:pt idx="3">
                  <c:v>3.0835599999999999</c:v>
                </c:pt>
                <c:pt idx="4">
                  <c:v>3.08351</c:v>
                </c:pt>
                <c:pt idx="5">
                  <c:v>3.0834999999999999</c:v>
                </c:pt>
                <c:pt idx="6">
                  <c:v>3.0834899999999998</c:v>
                </c:pt>
                <c:pt idx="7">
                  <c:v>3.0834299999999999</c:v>
                </c:pt>
                <c:pt idx="8">
                  <c:v>3.0834199999999998</c:v>
                </c:pt>
                <c:pt idx="9">
                  <c:v>3.0833900000000001</c:v>
                </c:pt>
                <c:pt idx="10">
                  <c:v>3.08331</c:v>
                </c:pt>
                <c:pt idx="11">
                  <c:v>3.0832899999999999</c:v>
                </c:pt>
                <c:pt idx="12">
                  <c:v>3.08324</c:v>
                </c:pt>
                <c:pt idx="13">
                  <c:v>3.0832000000000002</c:v>
                </c:pt>
                <c:pt idx="14">
                  <c:v>3.08318</c:v>
                </c:pt>
                <c:pt idx="15">
                  <c:v>3.0831400000000002</c:v>
                </c:pt>
                <c:pt idx="16">
                  <c:v>3.0830799999999998</c:v>
                </c:pt>
                <c:pt idx="17">
                  <c:v>3.0831400000000002</c:v>
                </c:pt>
                <c:pt idx="18">
                  <c:v>3.0831200000000001</c:v>
                </c:pt>
                <c:pt idx="19">
                  <c:v>3.08311</c:v>
                </c:pt>
                <c:pt idx="20">
                  <c:v>3.0831</c:v>
                </c:pt>
                <c:pt idx="21">
                  <c:v>3.0830600000000001</c:v>
                </c:pt>
                <c:pt idx="22">
                  <c:v>3.0830600000000001</c:v>
                </c:pt>
                <c:pt idx="23">
                  <c:v>3.0830099999999998</c:v>
                </c:pt>
                <c:pt idx="24">
                  <c:v>3.0830099999999998</c:v>
                </c:pt>
                <c:pt idx="25">
                  <c:v>3.08297</c:v>
                </c:pt>
                <c:pt idx="26">
                  <c:v>3.0829599999999999</c:v>
                </c:pt>
                <c:pt idx="27">
                  <c:v>3.0829399999999998</c:v>
                </c:pt>
                <c:pt idx="28">
                  <c:v>3.08291</c:v>
                </c:pt>
                <c:pt idx="29">
                  <c:v>3.0829</c:v>
                </c:pt>
                <c:pt idx="30">
                  <c:v>3.0828899999999999</c:v>
                </c:pt>
                <c:pt idx="31">
                  <c:v>3.0828500000000001</c:v>
                </c:pt>
                <c:pt idx="32">
                  <c:v>3.08284</c:v>
                </c:pt>
                <c:pt idx="33">
                  <c:v>3.0828700000000002</c:v>
                </c:pt>
                <c:pt idx="34">
                  <c:v>3.0828700000000002</c:v>
                </c:pt>
                <c:pt idx="35">
                  <c:v>3.08283</c:v>
                </c:pt>
                <c:pt idx="36">
                  <c:v>3.08284</c:v>
                </c:pt>
                <c:pt idx="37">
                  <c:v>3.08283</c:v>
                </c:pt>
                <c:pt idx="38">
                  <c:v>3.0828500000000001</c:v>
                </c:pt>
                <c:pt idx="39">
                  <c:v>3.0828199999999999</c:v>
                </c:pt>
                <c:pt idx="40">
                  <c:v>3.0828000000000002</c:v>
                </c:pt>
                <c:pt idx="41">
                  <c:v>3.0828099999999998</c:v>
                </c:pt>
                <c:pt idx="42">
                  <c:v>3.0828099999999998</c:v>
                </c:pt>
                <c:pt idx="43">
                  <c:v>3.0827800000000001</c:v>
                </c:pt>
                <c:pt idx="44">
                  <c:v>3.0827900000000001</c:v>
                </c:pt>
                <c:pt idx="45">
                  <c:v>3.0827599999999999</c:v>
                </c:pt>
                <c:pt idx="46">
                  <c:v>3.0827100000000001</c:v>
                </c:pt>
                <c:pt idx="47">
                  <c:v>3.0826699999999998</c:v>
                </c:pt>
                <c:pt idx="48">
                  <c:v>3.0826199999999999</c:v>
                </c:pt>
                <c:pt idx="49">
                  <c:v>3.08257</c:v>
                </c:pt>
                <c:pt idx="50">
                  <c:v>3.08257</c:v>
                </c:pt>
                <c:pt idx="51">
                  <c:v>3.0825499999999999</c:v>
                </c:pt>
                <c:pt idx="52">
                  <c:v>3.0825</c:v>
                </c:pt>
                <c:pt idx="53">
                  <c:v>3.08243</c:v>
                </c:pt>
                <c:pt idx="54">
                  <c:v>3.0823800000000001</c:v>
                </c:pt>
                <c:pt idx="55">
                  <c:v>3.0823299999999998</c:v>
                </c:pt>
                <c:pt idx="56">
                  <c:v>3.08229</c:v>
                </c:pt>
                <c:pt idx="57">
                  <c:v>3.0823</c:v>
                </c:pt>
                <c:pt idx="58">
                  <c:v>3.0821999999999998</c:v>
                </c:pt>
                <c:pt idx="59">
                  <c:v>3.0822099999999999</c:v>
                </c:pt>
                <c:pt idx="60">
                  <c:v>3.08223</c:v>
                </c:pt>
                <c:pt idx="61">
                  <c:v>3.0821999999999998</c:v>
                </c:pt>
                <c:pt idx="62">
                  <c:v>3.0821499999999999</c:v>
                </c:pt>
                <c:pt idx="63">
                  <c:v>3.0821399999999999</c:v>
                </c:pt>
                <c:pt idx="64">
                  <c:v>3.08209</c:v>
                </c:pt>
                <c:pt idx="65">
                  <c:v>3.0820500000000002</c:v>
                </c:pt>
                <c:pt idx="66">
                  <c:v>3.0820099999999999</c:v>
                </c:pt>
                <c:pt idx="67">
                  <c:v>3.0819800000000002</c:v>
                </c:pt>
                <c:pt idx="68">
                  <c:v>3.08196</c:v>
                </c:pt>
                <c:pt idx="69">
                  <c:v>3.0819200000000002</c:v>
                </c:pt>
                <c:pt idx="70">
                  <c:v>3.08195</c:v>
                </c:pt>
                <c:pt idx="71">
                  <c:v>3.0819100000000001</c:v>
                </c:pt>
                <c:pt idx="72">
                  <c:v>3.0819299999999998</c:v>
                </c:pt>
                <c:pt idx="73">
                  <c:v>3.08189</c:v>
                </c:pt>
                <c:pt idx="74">
                  <c:v>3.08189</c:v>
                </c:pt>
                <c:pt idx="75">
                  <c:v>3.08188</c:v>
                </c:pt>
                <c:pt idx="76">
                  <c:v>3.08188</c:v>
                </c:pt>
                <c:pt idx="77">
                  <c:v>3.0818500000000002</c:v>
                </c:pt>
                <c:pt idx="78">
                  <c:v>3.0817899999999998</c:v>
                </c:pt>
                <c:pt idx="79">
                  <c:v>3.0817899999999998</c:v>
                </c:pt>
                <c:pt idx="80">
                  <c:v>3.0817899999999998</c:v>
                </c:pt>
                <c:pt idx="81">
                  <c:v>3.0817700000000001</c:v>
                </c:pt>
                <c:pt idx="82">
                  <c:v>3.0817199999999998</c:v>
                </c:pt>
                <c:pt idx="83">
                  <c:v>3.0816699999999999</c:v>
                </c:pt>
                <c:pt idx="84">
                  <c:v>3.0815800000000002</c:v>
                </c:pt>
                <c:pt idx="85">
                  <c:v>3.0815700000000001</c:v>
                </c:pt>
                <c:pt idx="86">
                  <c:v>3.0815299999999999</c:v>
                </c:pt>
                <c:pt idx="87">
                  <c:v>3.0814900000000001</c:v>
                </c:pt>
                <c:pt idx="88">
                  <c:v>3.0814599999999999</c:v>
                </c:pt>
                <c:pt idx="89">
                  <c:v>3.0814599999999999</c:v>
                </c:pt>
                <c:pt idx="90">
                  <c:v>3.08142</c:v>
                </c:pt>
                <c:pt idx="91">
                  <c:v>3.08141</c:v>
                </c:pt>
                <c:pt idx="92">
                  <c:v>3.0813600000000001</c:v>
                </c:pt>
                <c:pt idx="93">
                  <c:v>3.08134</c:v>
                </c:pt>
                <c:pt idx="94">
                  <c:v>3.0813100000000002</c:v>
                </c:pt>
                <c:pt idx="95">
                  <c:v>3.0813299999999999</c:v>
                </c:pt>
                <c:pt idx="96">
                  <c:v>3.0813000000000001</c:v>
                </c:pt>
                <c:pt idx="97">
                  <c:v>3.0812599999999999</c:v>
                </c:pt>
                <c:pt idx="98">
                  <c:v>3.0812200000000001</c:v>
                </c:pt>
                <c:pt idx="99">
                  <c:v>3.0812400000000002</c:v>
                </c:pt>
                <c:pt idx="100">
                  <c:v>3.0812599999999999</c:v>
                </c:pt>
                <c:pt idx="101">
                  <c:v>3.0812200000000001</c:v>
                </c:pt>
                <c:pt idx="102">
                  <c:v>3.0811799999999998</c:v>
                </c:pt>
                <c:pt idx="103">
                  <c:v>3.0811600000000001</c:v>
                </c:pt>
                <c:pt idx="104">
                  <c:v>3.0811299999999999</c:v>
                </c:pt>
                <c:pt idx="105">
                  <c:v>3.0811500000000001</c:v>
                </c:pt>
                <c:pt idx="106">
                  <c:v>3.0811799999999998</c:v>
                </c:pt>
                <c:pt idx="107">
                  <c:v>3.0811799999999998</c:v>
                </c:pt>
                <c:pt idx="108">
                  <c:v>3.0811799999999998</c:v>
                </c:pt>
                <c:pt idx="109">
                  <c:v>3.0811600000000001</c:v>
                </c:pt>
                <c:pt idx="110">
                  <c:v>3.0811500000000001</c:v>
                </c:pt>
                <c:pt idx="111">
                  <c:v>3.0811099999999998</c:v>
                </c:pt>
                <c:pt idx="112">
                  <c:v>3.08114</c:v>
                </c:pt>
                <c:pt idx="113">
                  <c:v>3.0810900000000001</c:v>
                </c:pt>
                <c:pt idx="114">
                  <c:v>3.0811700000000002</c:v>
                </c:pt>
                <c:pt idx="115">
                  <c:v>3.0811999999999999</c:v>
                </c:pt>
                <c:pt idx="116">
                  <c:v>3.08128</c:v>
                </c:pt>
                <c:pt idx="117">
                  <c:v>3.0813899999999999</c:v>
                </c:pt>
                <c:pt idx="118">
                  <c:v>3.0814499999999998</c:v>
                </c:pt>
                <c:pt idx="119">
                  <c:v>3.08148</c:v>
                </c:pt>
                <c:pt idx="120">
                  <c:v>3.0815299999999999</c:v>
                </c:pt>
                <c:pt idx="121">
                  <c:v>3.08161</c:v>
                </c:pt>
                <c:pt idx="122">
                  <c:v>3.0815899999999998</c:v>
                </c:pt>
                <c:pt idx="123">
                  <c:v>3.0816400000000002</c:v>
                </c:pt>
                <c:pt idx="124">
                  <c:v>3.0816599999999998</c:v>
                </c:pt>
                <c:pt idx="125">
                  <c:v>3.08169</c:v>
                </c:pt>
                <c:pt idx="126">
                  <c:v>3.0817000000000001</c:v>
                </c:pt>
                <c:pt idx="127">
                  <c:v>3.0817700000000001</c:v>
                </c:pt>
                <c:pt idx="128">
                  <c:v>3.0817800000000002</c:v>
                </c:pt>
                <c:pt idx="129">
                  <c:v>3.0817999999999999</c:v>
                </c:pt>
                <c:pt idx="130">
                  <c:v>3.0817800000000002</c:v>
                </c:pt>
                <c:pt idx="131">
                  <c:v>3.0817999999999999</c:v>
                </c:pt>
                <c:pt idx="132">
                  <c:v>3.08182</c:v>
                </c:pt>
                <c:pt idx="133">
                  <c:v>3.0818300000000001</c:v>
                </c:pt>
                <c:pt idx="134">
                  <c:v>3.0818300000000001</c:v>
                </c:pt>
                <c:pt idx="135">
                  <c:v>3.08182</c:v>
                </c:pt>
                <c:pt idx="136">
                  <c:v>3.0818699999999999</c:v>
                </c:pt>
                <c:pt idx="137">
                  <c:v>3.0818699999999999</c:v>
                </c:pt>
                <c:pt idx="138">
                  <c:v>3.0819100000000001</c:v>
                </c:pt>
                <c:pt idx="139">
                  <c:v>3.0819299999999998</c:v>
                </c:pt>
                <c:pt idx="140">
                  <c:v>3.0819200000000002</c:v>
                </c:pt>
                <c:pt idx="141">
                  <c:v>3.08196</c:v>
                </c:pt>
                <c:pt idx="142">
                  <c:v>3.08196</c:v>
                </c:pt>
                <c:pt idx="143">
                  <c:v>3.08202</c:v>
                </c:pt>
                <c:pt idx="144">
                  <c:v>3.0820500000000002</c:v>
                </c:pt>
                <c:pt idx="145">
                  <c:v>3.0820500000000002</c:v>
                </c:pt>
                <c:pt idx="146">
                  <c:v>3.0820500000000002</c:v>
                </c:pt>
                <c:pt idx="147">
                  <c:v>3.08202</c:v>
                </c:pt>
                <c:pt idx="148">
                  <c:v>3.0819999999999999</c:v>
                </c:pt>
                <c:pt idx="149">
                  <c:v>3.0819899999999998</c:v>
                </c:pt>
                <c:pt idx="150">
                  <c:v>3.0819999999999999</c:v>
                </c:pt>
                <c:pt idx="151">
                  <c:v>3.0819899999999998</c:v>
                </c:pt>
                <c:pt idx="152">
                  <c:v>3.0819800000000002</c:v>
                </c:pt>
                <c:pt idx="153">
                  <c:v>3.0819800000000002</c:v>
                </c:pt>
                <c:pt idx="154">
                  <c:v>3.0819899999999998</c:v>
                </c:pt>
                <c:pt idx="155">
                  <c:v>3.0819899999999998</c:v>
                </c:pt>
                <c:pt idx="156">
                  <c:v>3.08202</c:v>
                </c:pt>
                <c:pt idx="157">
                  <c:v>3.08202</c:v>
                </c:pt>
                <c:pt idx="158">
                  <c:v>3.0820500000000002</c:v>
                </c:pt>
                <c:pt idx="159">
                  <c:v>3.0820799999999999</c:v>
                </c:pt>
                <c:pt idx="160">
                  <c:v>3.0820400000000001</c:v>
                </c:pt>
                <c:pt idx="161">
                  <c:v>3.0820799999999999</c:v>
                </c:pt>
                <c:pt idx="162">
                  <c:v>3.0820699999999999</c:v>
                </c:pt>
                <c:pt idx="163">
                  <c:v>3.08209</c:v>
                </c:pt>
                <c:pt idx="164">
                  <c:v>3.0820699999999999</c:v>
                </c:pt>
                <c:pt idx="165">
                  <c:v>3.0820799999999999</c:v>
                </c:pt>
                <c:pt idx="166">
                  <c:v>3.0820400000000001</c:v>
                </c:pt>
                <c:pt idx="167">
                  <c:v>3.0819700000000001</c:v>
                </c:pt>
                <c:pt idx="168">
                  <c:v>3.0819299999999998</c:v>
                </c:pt>
                <c:pt idx="169">
                  <c:v>3.0818599999999998</c:v>
                </c:pt>
                <c:pt idx="170">
                  <c:v>3.0817999999999999</c:v>
                </c:pt>
                <c:pt idx="171">
                  <c:v>3.0817299999999999</c:v>
                </c:pt>
                <c:pt idx="172">
                  <c:v>3.0817399999999999</c:v>
                </c:pt>
                <c:pt idx="173">
                  <c:v>3.0817000000000001</c:v>
                </c:pt>
                <c:pt idx="174">
                  <c:v>3.08169</c:v>
                </c:pt>
                <c:pt idx="175">
                  <c:v>3.0816499999999998</c:v>
                </c:pt>
                <c:pt idx="176">
                  <c:v>3.0816499999999998</c:v>
                </c:pt>
                <c:pt idx="177">
                  <c:v>3.08162</c:v>
                </c:pt>
                <c:pt idx="178">
                  <c:v>3.08161</c:v>
                </c:pt>
                <c:pt idx="179">
                  <c:v>3.0815999999999999</c:v>
                </c:pt>
                <c:pt idx="180">
                  <c:v>3.0815700000000001</c:v>
                </c:pt>
                <c:pt idx="181">
                  <c:v>3.0815299999999999</c:v>
                </c:pt>
                <c:pt idx="182">
                  <c:v>3.0815399999999999</c:v>
                </c:pt>
                <c:pt idx="183">
                  <c:v>3.0815299999999999</c:v>
                </c:pt>
                <c:pt idx="184">
                  <c:v>3.0815199999999998</c:v>
                </c:pt>
                <c:pt idx="185">
                  <c:v>3.0815100000000002</c:v>
                </c:pt>
                <c:pt idx="186">
                  <c:v>3.0814699999999999</c:v>
                </c:pt>
                <c:pt idx="187">
                  <c:v>3.0814599999999999</c:v>
                </c:pt>
                <c:pt idx="188">
                  <c:v>3.0814699999999999</c:v>
                </c:pt>
                <c:pt idx="189">
                  <c:v>3.0814599999999999</c:v>
                </c:pt>
                <c:pt idx="190">
                  <c:v>3.0814599999999999</c:v>
                </c:pt>
                <c:pt idx="191">
                  <c:v>3.0814400000000002</c:v>
                </c:pt>
                <c:pt idx="192">
                  <c:v>3.0813899999999999</c:v>
                </c:pt>
                <c:pt idx="193">
                  <c:v>3.0813899999999999</c:v>
                </c:pt>
                <c:pt idx="194">
                  <c:v>3.08142</c:v>
                </c:pt>
                <c:pt idx="195">
                  <c:v>3.0813999999999999</c:v>
                </c:pt>
                <c:pt idx="196">
                  <c:v>3.0814300000000001</c:v>
                </c:pt>
                <c:pt idx="197">
                  <c:v>3.08142</c:v>
                </c:pt>
                <c:pt idx="198">
                  <c:v>3.08142</c:v>
                </c:pt>
                <c:pt idx="199">
                  <c:v>3.08142</c:v>
                </c:pt>
                <c:pt idx="200">
                  <c:v>3.0814300000000001</c:v>
                </c:pt>
                <c:pt idx="201">
                  <c:v>3.08142</c:v>
                </c:pt>
                <c:pt idx="202">
                  <c:v>3.0813899999999999</c:v>
                </c:pt>
                <c:pt idx="203">
                  <c:v>3.08135</c:v>
                </c:pt>
                <c:pt idx="204">
                  <c:v>3.0813100000000002</c:v>
                </c:pt>
                <c:pt idx="205">
                  <c:v>3.0813199999999998</c:v>
                </c:pt>
                <c:pt idx="206">
                  <c:v>3.08128</c:v>
                </c:pt>
                <c:pt idx="207">
                  <c:v>3.08127</c:v>
                </c:pt>
                <c:pt idx="208">
                  <c:v>3.0812400000000002</c:v>
                </c:pt>
                <c:pt idx="209">
                  <c:v>3.08121</c:v>
                </c:pt>
                <c:pt idx="210">
                  <c:v>3.0811799999999998</c:v>
                </c:pt>
                <c:pt idx="211">
                  <c:v>3.08114</c:v>
                </c:pt>
                <c:pt idx="212">
                  <c:v>3.0811000000000002</c:v>
                </c:pt>
                <c:pt idx="213">
                  <c:v>3.0811000000000002</c:v>
                </c:pt>
                <c:pt idx="214">
                  <c:v>3.0810900000000001</c:v>
                </c:pt>
                <c:pt idx="215">
                  <c:v>3.08101</c:v>
                </c:pt>
                <c:pt idx="216">
                  <c:v>3.08101</c:v>
                </c:pt>
                <c:pt idx="217">
                  <c:v>3.0809899999999999</c:v>
                </c:pt>
                <c:pt idx="218">
                  <c:v>3.0809600000000001</c:v>
                </c:pt>
                <c:pt idx="219">
                  <c:v>3.0809500000000001</c:v>
                </c:pt>
                <c:pt idx="220">
                  <c:v>3.08094</c:v>
                </c:pt>
                <c:pt idx="221">
                  <c:v>3.0809299999999999</c:v>
                </c:pt>
                <c:pt idx="222">
                  <c:v>3.0809099999999998</c:v>
                </c:pt>
                <c:pt idx="223">
                  <c:v>3.0808800000000001</c:v>
                </c:pt>
                <c:pt idx="224">
                  <c:v>3.08087</c:v>
                </c:pt>
                <c:pt idx="225">
                  <c:v>3.0808399999999998</c:v>
                </c:pt>
                <c:pt idx="226">
                  <c:v>3.0808200000000001</c:v>
                </c:pt>
                <c:pt idx="227">
                  <c:v>3.0807899999999999</c:v>
                </c:pt>
                <c:pt idx="228">
                  <c:v>3.0808300000000002</c:v>
                </c:pt>
                <c:pt idx="229">
                  <c:v>3.0808200000000001</c:v>
                </c:pt>
                <c:pt idx="230">
                  <c:v>3.0808300000000002</c:v>
                </c:pt>
                <c:pt idx="231">
                  <c:v>3.0808</c:v>
                </c:pt>
                <c:pt idx="232">
                  <c:v>3.0808</c:v>
                </c:pt>
                <c:pt idx="233">
                  <c:v>3.0807899999999999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5344"/>
        <c:axId val="100137984"/>
      </c:scatterChart>
      <c:valAx>
        <c:axId val="1000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9326077810847809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00136064"/>
        <c:crosses val="autoZero"/>
        <c:crossBetween val="midCat"/>
      </c:valAx>
      <c:valAx>
        <c:axId val="100136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0002816"/>
        <c:crosses val="autoZero"/>
        <c:crossBetween val="midCat"/>
      </c:valAx>
      <c:valAx>
        <c:axId val="1001379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Resistance, Ohms &amp;LVDT, mm</a:t>
                </a:r>
              </a:p>
            </c:rich>
          </c:tx>
          <c:layout>
            <c:manualLayout>
              <c:xMode val="edge"/>
              <c:yMode val="edge"/>
              <c:x val="0.9287979253789449"/>
              <c:y val="0.210702035770413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385344"/>
        <c:crosses val="max"/>
        <c:crossBetween val="midCat"/>
      </c:valAx>
      <c:valAx>
        <c:axId val="101385344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00137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754530384658854"/>
          <c:y val="0.48770659696270652"/>
          <c:w val="0.1241022429014555"/>
          <c:h val="0.13917070332857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KMC001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'KMC001'!$D$35:$D$268</c:f>
              <c:numCache>
                <c:formatCode>h:mm</c:formatCode>
                <c:ptCount val="234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3.7731481475121757E-3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7.245370366500639E-3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1.0717592592765061E-2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1.4120370372903483E-2</c:v>
                </c:pt>
                <c:pt idx="233">
                  <c:v>1.4189814811753524E-2</c:v>
                </c:pt>
              </c:numCache>
            </c:numRef>
          </c:xVal>
          <c:yVal>
            <c:numRef>
              <c:f>'KMC001'!$G$35:$G$268</c:f>
              <c:numCache>
                <c:formatCode>General</c:formatCode>
                <c:ptCount val="234"/>
                <c:pt idx="0">
                  <c:v>0.55300000000000005</c:v>
                </c:pt>
                <c:pt idx="1">
                  <c:v>0.57199999999999995</c:v>
                </c:pt>
                <c:pt idx="2">
                  <c:v>0.56699999999999995</c:v>
                </c:pt>
                <c:pt idx="3">
                  <c:v>0.57999999999999996</c:v>
                </c:pt>
                <c:pt idx="4">
                  <c:v>0.58699999999999997</c:v>
                </c:pt>
                <c:pt idx="5">
                  <c:v>0.59</c:v>
                </c:pt>
                <c:pt idx="6">
                  <c:v>0.58699999999999997</c:v>
                </c:pt>
                <c:pt idx="7">
                  <c:v>0.57699999999999996</c:v>
                </c:pt>
                <c:pt idx="8">
                  <c:v>0.56000000000000005</c:v>
                </c:pt>
                <c:pt idx="9">
                  <c:v>0.57099999999999995</c:v>
                </c:pt>
                <c:pt idx="10">
                  <c:v>0.56299999999999994</c:v>
                </c:pt>
                <c:pt idx="11">
                  <c:v>0.58299999999999996</c:v>
                </c:pt>
                <c:pt idx="12">
                  <c:v>0.59499999999999997</c:v>
                </c:pt>
                <c:pt idx="13">
                  <c:v>0.59799999999999998</c:v>
                </c:pt>
                <c:pt idx="14">
                  <c:v>0.58199999999999996</c:v>
                </c:pt>
                <c:pt idx="15">
                  <c:v>0.57799999999999996</c:v>
                </c:pt>
                <c:pt idx="16">
                  <c:v>0.56200000000000006</c:v>
                </c:pt>
                <c:pt idx="17">
                  <c:v>0.56699999999999995</c:v>
                </c:pt>
                <c:pt idx="18">
                  <c:v>0.57099999999999995</c:v>
                </c:pt>
                <c:pt idx="19">
                  <c:v>0.57799999999999996</c:v>
                </c:pt>
                <c:pt idx="20">
                  <c:v>0.59599999999999997</c:v>
                </c:pt>
                <c:pt idx="21">
                  <c:v>0.59</c:v>
                </c:pt>
                <c:pt idx="22">
                  <c:v>0.58299999999999996</c:v>
                </c:pt>
                <c:pt idx="23">
                  <c:v>0.57099999999999995</c:v>
                </c:pt>
                <c:pt idx="24">
                  <c:v>0.56799999999999995</c:v>
                </c:pt>
                <c:pt idx="25">
                  <c:v>0.56399999999999995</c:v>
                </c:pt>
                <c:pt idx="26">
                  <c:v>0.57499999999999996</c:v>
                </c:pt>
                <c:pt idx="27">
                  <c:v>0.57499999999999996</c:v>
                </c:pt>
                <c:pt idx="28">
                  <c:v>0.59799999999999998</c:v>
                </c:pt>
                <c:pt idx="29">
                  <c:v>0.59099999999999997</c:v>
                </c:pt>
                <c:pt idx="30">
                  <c:v>0.58499999999999996</c:v>
                </c:pt>
                <c:pt idx="31">
                  <c:v>0.56699999999999995</c:v>
                </c:pt>
                <c:pt idx="32">
                  <c:v>0.56299999999999994</c:v>
                </c:pt>
                <c:pt idx="33">
                  <c:v>0.56499999999999995</c:v>
                </c:pt>
                <c:pt idx="34">
                  <c:v>0.56899999999999995</c:v>
                </c:pt>
                <c:pt idx="35">
                  <c:v>0.58499999999999996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0.57999999999999996</c:v>
                </c:pt>
                <c:pt idx="39">
                  <c:v>0.57399999999999995</c:v>
                </c:pt>
                <c:pt idx="40">
                  <c:v>0.56399999999999995</c:v>
                </c:pt>
                <c:pt idx="41">
                  <c:v>0.56499999999999995</c:v>
                </c:pt>
                <c:pt idx="42">
                  <c:v>0.57399999999999995</c:v>
                </c:pt>
                <c:pt idx="43">
                  <c:v>0.57699999999999996</c:v>
                </c:pt>
                <c:pt idx="44">
                  <c:v>0.59</c:v>
                </c:pt>
                <c:pt idx="45">
                  <c:v>0.84199999999999997</c:v>
                </c:pt>
                <c:pt idx="46">
                  <c:v>1.081</c:v>
                </c:pt>
                <c:pt idx="47">
                  <c:v>1.1220000000000001</c:v>
                </c:pt>
                <c:pt idx="48">
                  <c:v>1.153</c:v>
                </c:pt>
                <c:pt idx="49">
                  <c:v>1.165</c:v>
                </c:pt>
                <c:pt idx="50">
                  <c:v>1.145</c:v>
                </c:pt>
                <c:pt idx="51">
                  <c:v>1.1299999999999999</c:v>
                </c:pt>
                <c:pt idx="52">
                  <c:v>1.155</c:v>
                </c:pt>
                <c:pt idx="53">
                  <c:v>1.1839999999999999</c:v>
                </c:pt>
                <c:pt idx="54">
                  <c:v>1.1479999999999999</c:v>
                </c:pt>
                <c:pt idx="55">
                  <c:v>1.139</c:v>
                </c:pt>
                <c:pt idx="56">
                  <c:v>1.175</c:v>
                </c:pt>
                <c:pt idx="57">
                  <c:v>1.17</c:v>
                </c:pt>
                <c:pt idx="58">
                  <c:v>1.153</c:v>
                </c:pt>
                <c:pt idx="59">
                  <c:v>1.147</c:v>
                </c:pt>
                <c:pt idx="60">
                  <c:v>1.169</c:v>
                </c:pt>
                <c:pt idx="61">
                  <c:v>1.177</c:v>
                </c:pt>
                <c:pt idx="62">
                  <c:v>1.145</c:v>
                </c:pt>
                <c:pt idx="63">
                  <c:v>1.1419999999999999</c:v>
                </c:pt>
                <c:pt idx="64">
                  <c:v>1.1579999999999999</c:v>
                </c:pt>
                <c:pt idx="65">
                  <c:v>1.177</c:v>
                </c:pt>
                <c:pt idx="66">
                  <c:v>1.1539999999999999</c:v>
                </c:pt>
                <c:pt idx="67">
                  <c:v>1.143</c:v>
                </c:pt>
                <c:pt idx="68">
                  <c:v>1.18</c:v>
                </c:pt>
                <c:pt idx="69">
                  <c:v>1.171</c:v>
                </c:pt>
                <c:pt idx="70">
                  <c:v>1.149</c:v>
                </c:pt>
                <c:pt idx="71">
                  <c:v>1.131</c:v>
                </c:pt>
                <c:pt idx="72">
                  <c:v>1.173</c:v>
                </c:pt>
                <c:pt idx="73">
                  <c:v>1.163</c:v>
                </c:pt>
                <c:pt idx="74">
                  <c:v>1.163</c:v>
                </c:pt>
                <c:pt idx="75">
                  <c:v>1.137</c:v>
                </c:pt>
                <c:pt idx="76">
                  <c:v>1.1659999999999999</c:v>
                </c:pt>
                <c:pt idx="77">
                  <c:v>1.179</c:v>
                </c:pt>
                <c:pt idx="78">
                  <c:v>1.151</c:v>
                </c:pt>
                <c:pt idx="79">
                  <c:v>1.1379999999999999</c:v>
                </c:pt>
                <c:pt idx="80">
                  <c:v>1.17</c:v>
                </c:pt>
                <c:pt idx="81">
                  <c:v>1.464</c:v>
                </c:pt>
                <c:pt idx="82">
                  <c:v>1.67</c:v>
                </c:pt>
                <c:pt idx="83">
                  <c:v>1.754</c:v>
                </c:pt>
                <c:pt idx="84">
                  <c:v>1.7470000000000001</c:v>
                </c:pt>
                <c:pt idx="85">
                  <c:v>1.714</c:v>
                </c:pt>
                <c:pt idx="86">
                  <c:v>1.758</c:v>
                </c:pt>
                <c:pt idx="87">
                  <c:v>1.7250000000000001</c:v>
                </c:pt>
                <c:pt idx="88">
                  <c:v>1.7350000000000001</c:v>
                </c:pt>
                <c:pt idx="89">
                  <c:v>1.7410000000000001</c:v>
                </c:pt>
                <c:pt idx="90">
                  <c:v>1.7210000000000001</c:v>
                </c:pt>
                <c:pt idx="91">
                  <c:v>1.7589999999999999</c:v>
                </c:pt>
                <c:pt idx="92">
                  <c:v>1.7370000000000001</c:v>
                </c:pt>
                <c:pt idx="93">
                  <c:v>1.7170000000000001</c:v>
                </c:pt>
                <c:pt idx="94">
                  <c:v>1.766</c:v>
                </c:pt>
                <c:pt idx="95">
                  <c:v>1.73</c:v>
                </c:pt>
                <c:pt idx="96">
                  <c:v>1.7430000000000001</c:v>
                </c:pt>
                <c:pt idx="97">
                  <c:v>1.7370000000000001</c:v>
                </c:pt>
                <c:pt idx="98">
                  <c:v>1.7230000000000001</c:v>
                </c:pt>
                <c:pt idx="99">
                  <c:v>1.7609999999999999</c:v>
                </c:pt>
                <c:pt idx="100">
                  <c:v>1.736</c:v>
                </c:pt>
                <c:pt idx="101">
                  <c:v>1.72</c:v>
                </c:pt>
                <c:pt idx="102">
                  <c:v>1.7470000000000001</c:v>
                </c:pt>
                <c:pt idx="103">
                  <c:v>1.7250000000000001</c:v>
                </c:pt>
                <c:pt idx="104">
                  <c:v>1.74</c:v>
                </c:pt>
                <c:pt idx="105">
                  <c:v>1.7410000000000001</c:v>
                </c:pt>
                <c:pt idx="106">
                  <c:v>1.7290000000000001</c:v>
                </c:pt>
                <c:pt idx="107">
                  <c:v>1.7609999999999999</c:v>
                </c:pt>
                <c:pt idx="108">
                  <c:v>1.7509999999999999</c:v>
                </c:pt>
                <c:pt idx="109">
                  <c:v>1.724</c:v>
                </c:pt>
                <c:pt idx="110">
                  <c:v>1.748</c:v>
                </c:pt>
                <c:pt idx="111">
                  <c:v>1.7350000000000001</c:v>
                </c:pt>
                <c:pt idx="112">
                  <c:v>1.734</c:v>
                </c:pt>
                <c:pt idx="113">
                  <c:v>1.45</c:v>
                </c:pt>
                <c:pt idx="114">
                  <c:v>0.21099999999999999</c:v>
                </c:pt>
                <c:pt idx="115">
                  <c:v>4.9000000000000002E-2</c:v>
                </c:pt>
                <c:pt idx="116">
                  <c:v>1.2999999999999999E-2</c:v>
                </c:pt>
                <c:pt idx="117">
                  <c:v>4.0000000000000001E-3</c:v>
                </c:pt>
                <c:pt idx="118">
                  <c:v>0.30499999999999999</c:v>
                </c:pt>
                <c:pt idx="119">
                  <c:v>0.51400000000000001</c:v>
                </c:pt>
                <c:pt idx="120">
                  <c:v>0.55600000000000005</c:v>
                </c:pt>
                <c:pt idx="121">
                  <c:v>0.56799999999999995</c:v>
                </c:pt>
                <c:pt idx="122">
                  <c:v>0.56299999999999994</c:v>
                </c:pt>
                <c:pt idx="123">
                  <c:v>0.58599999999999997</c:v>
                </c:pt>
                <c:pt idx="124">
                  <c:v>0.59699999999999998</c:v>
                </c:pt>
                <c:pt idx="125">
                  <c:v>0.59399999999999997</c:v>
                </c:pt>
                <c:pt idx="126">
                  <c:v>0.58599999999999997</c:v>
                </c:pt>
                <c:pt idx="127">
                  <c:v>0.57999999999999996</c:v>
                </c:pt>
                <c:pt idx="128">
                  <c:v>0.56000000000000005</c:v>
                </c:pt>
                <c:pt idx="129">
                  <c:v>0.57099999999999995</c:v>
                </c:pt>
                <c:pt idx="130">
                  <c:v>0.56799999999999995</c:v>
                </c:pt>
                <c:pt idx="131">
                  <c:v>0.58399999999999996</c:v>
                </c:pt>
                <c:pt idx="132">
                  <c:v>0.59</c:v>
                </c:pt>
                <c:pt idx="133">
                  <c:v>0.60099999999999998</c:v>
                </c:pt>
                <c:pt idx="134">
                  <c:v>0.58599999999999997</c:v>
                </c:pt>
                <c:pt idx="135">
                  <c:v>0.57699999999999996</c:v>
                </c:pt>
                <c:pt idx="136">
                  <c:v>0.56999999999999995</c:v>
                </c:pt>
                <c:pt idx="137">
                  <c:v>0.56499999999999995</c:v>
                </c:pt>
                <c:pt idx="138">
                  <c:v>0.57299999999999995</c:v>
                </c:pt>
                <c:pt idx="139">
                  <c:v>0.58599999999999997</c:v>
                </c:pt>
                <c:pt idx="140">
                  <c:v>0.58599999999999997</c:v>
                </c:pt>
                <c:pt idx="141">
                  <c:v>0.6</c:v>
                </c:pt>
                <c:pt idx="142">
                  <c:v>0.58399999999999996</c:v>
                </c:pt>
                <c:pt idx="143">
                  <c:v>0.57899999999999996</c:v>
                </c:pt>
                <c:pt idx="144">
                  <c:v>0.57299999999999995</c:v>
                </c:pt>
                <c:pt idx="145">
                  <c:v>0.56299999999999994</c:v>
                </c:pt>
                <c:pt idx="146">
                  <c:v>0.57699999999999996</c:v>
                </c:pt>
                <c:pt idx="147">
                  <c:v>0.57799999999999996</c:v>
                </c:pt>
                <c:pt idx="148">
                  <c:v>0.59899999999999998</c:v>
                </c:pt>
                <c:pt idx="149">
                  <c:v>0.59</c:v>
                </c:pt>
                <c:pt idx="150">
                  <c:v>0.59499999999999997</c:v>
                </c:pt>
                <c:pt idx="151">
                  <c:v>0.57499999999999996</c:v>
                </c:pt>
                <c:pt idx="152">
                  <c:v>0.56899999999999995</c:v>
                </c:pt>
                <c:pt idx="153">
                  <c:v>0.56699999999999995</c:v>
                </c:pt>
                <c:pt idx="154">
                  <c:v>0.57599999999999996</c:v>
                </c:pt>
                <c:pt idx="155">
                  <c:v>0.58199999999999996</c:v>
                </c:pt>
                <c:pt idx="156">
                  <c:v>0.59399999999999997</c:v>
                </c:pt>
                <c:pt idx="157">
                  <c:v>0.59399999999999997</c:v>
                </c:pt>
                <c:pt idx="158">
                  <c:v>0.58699999999999997</c:v>
                </c:pt>
                <c:pt idx="159">
                  <c:v>0.57499999999999996</c:v>
                </c:pt>
                <c:pt idx="160">
                  <c:v>0.56899999999999995</c:v>
                </c:pt>
                <c:pt idx="161">
                  <c:v>0.56899999999999995</c:v>
                </c:pt>
                <c:pt idx="162">
                  <c:v>0.56999999999999995</c:v>
                </c:pt>
                <c:pt idx="163">
                  <c:v>0.58199999999999996</c:v>
                </c:pt>
                <c:pt idx="164">
                  <c:v>0.59299999999999997</c:v>
                </c:pt>
                <c:pt idx="165">
                  <c:v>0.59899999999999998</c:v>
                </c:pt>
                <c:pt idx="166">
                  <c:v>1.056</c:v>
                </c:pt>
                <c:pt idx="167">
                  <c:v>1.125</c:v>
                </c:pt>
                <c:pt idx="168">
                  <c:v>1.1599999999999999</c:v>
                </c:pt>
                <c:pt idx="169">
                  <c:v>1.1850000000000001</c:v>
                </c:pt>
                <c:pt idx="170">
                  <c:v>1.1619999999999999</c:v>
                </c:pt>
                <c:pt idx="171">
                  <c:v>1.145</c:v>
                </c:pt>
                <c:pt idx="172">
                  <c:v>1.1719999999999999</c:v>
                </c:pt>
                <c:pt idx="173">
                  <c:v>1.1890000000000001</c:v>
                </c:pt>
                <c:pt idx="174">
                  <c:v>1.1639999999999999</c:v>
                </c:pt>
                <c:pt idx="175">
                  <c:v>1.145</c:v>
                </c:pt>
                <c:pt idx="176">
                  <c:v>1.173</c:v>
                </c:pt>
                <c:pt idx="177">
                  <c:v>1.1919999999999999</c:v>
                </c:pt>
                <c:pt idx="178">
                  <c:v>1.161</c:v>
                </c:pt>
                <c:pt idx="179">
                  <c:v>1.1459999999999999</c:v>
                </c:pt>
                <c:pt idx="180">
                  <c:v>1.163</c:v>
                </c:pt>
                <c:pt idx="181">
                  <c:v>1.175</c:v>
                </c:pt>
                <c:pt idx="182">
                  <c:v>1.1659999999999999</c:v>
                </c:pt>
                <c:pt idx="183">
                  <c:v>1.143</c:v>
                </c:pt>
                <c:pt idx="184">
                  <c:v>1.153</c:v>
                </c:pt>
                <c:pt idx="185">
                  <c:v>1.194</c:v>
                </c:pt>
                <c:pt idx="186">
                  <c:v>1.1679999999999999</c:v>
                </c:pt>
                <c:pt idx="187">
                  <c:v>1.1419999999999999</c:v>
                </c:pt>
                <c:pt idx="188">
                  <c:v>1.1639999999999999</c:v>
                </c:pt>
                <c:pt idx="189">
                  <c:v>1.1859999999999999</c:v>
                </c:pt>
                <c:pt idx="190">
                  <c:v>1.1659999999999999</c:v>
                </c:pt>
                <c:pt idx="191">
                  <c:v>1.1479999999999999</c:v>
                </c:pt>
                <c:pt idx="192">
                  <c:v>1.161</c:v>
                </c:pt>
                <c:pt idx="193">
                  <c:v>1.1839999999999999</c:v>
                </c:pt>
                <c:pt idx="194">
                  <c:v>1.169</c:v>
                </c:pt>
                <c:pt idx="195">
                  <c:v>1.1499999999999999</c:v>
                </c:pt>
                <c:pt idx="196">
                  <c:v>1.149</c:v>
                </c:pt>
                <c:pt idx="197">
                  <c:v>1.177</c:v>
                </c:pt>
                <c:pt idx="198">
                  <c:v>1.169</c:v>
                </c:pt>
                <c:pt idx="199">
                  <c:v>1.1319999999999999</c:v>
                </c:pt>
                <c:pt idx="200">
                  <c:v>1.169</c:v>
                </c:pt>
                <c:pt idx="201">
                  <c:v>1.3160000000000001</c:v>
                </c:pt>
                <c:pt idx="202">
                  <c:v>1.65</c:v>
                </c:pt>
                <c:pt idx="203">
                  <c:v>1.736</c:v>
                </c:pt>
                <c:pt idx="204">
                  <c:v>1.752</c:v>
                </c:pt>
                <c:pt idx="205">
                  <c:v>1.7270000000000001</c:v>
                </c:pt>
                <c:pt idx="206">
                  <c:v>1.7529999999999999</c:v>
                </c:pt>
                <c:pt idx="207">
                  <c:v>1.75</c:v>
                </c:pt>
                <c:pt idx="208">
                  <c:v>1.7250000000000001</c:v>
                </c:pt>
                <c:pt idx="209">
                  <c:v>1.764</c:v>
                </c:pt>
                <c:pt idx="210">
                  <c:v>1.7410000000000001</c:v>
                </c:pt>
                <c:pt idx="211">
                  <c:v>1.7430000000000001</c:v>
                </c:pt>
                <c:pt idx="212">
                  <c:v>1.744</c:v>
                </c:pt>
                <c:pt idx="213">
                  <c:v>1.724</c:v>
                </c:pt>
                <c:pt idx="214">
                  <c:v>1.7689999999999999</c:v>
                </c:pt>
                <c:pt idx="215">
                  <c:v>1.75</c:v>
                </c:pt>
                <c:pt idx="216">
                  <c:v>1.7330000000000001</c:v>
                </c:pt>
                <c:pt idx="217">
                  <c:v>1.77</c:v>
                </c:pt>
                <c:pt idx="218">
                  <c:v>1.7370000000000001</c:v>
                </c:pt>
                <c:pt idx="219">
                  <c:v>1.7529999999999999</c:v>
                </c:pt>
                <c:pt idx="220">
                  <c:v>1.744</c:v>
                </c:pt>
                <c:pt idx="221">
                  <c:v>1.7330000000000001</c:v>
                </c:pt>
                <c:pt idx="222">
                  <c:v>1.778</c:v>
                </c:pt>
                <c:pt idx="223">
                  <c:v>1.7529999999999999</c:v>
                </c:pt>
                <c:pt idx="224">
                  <c:v>1.7230000000000001</c:v>
                </c:pt>
                <c:pt idx="225">
                  <c:v>1.754</c:v>
                </c:pt>
                <c:pt idx="226">
                  <c:v>1.736</c:v>
                </c:pt>
                <c:pt idx="227">
                  <c:v>1.752</c:v>
                </c:pt>
                <c:pt idx="228">
                  <c:v>1.74</c:v>
                </c:pt>
                <c:pt idx="229">
                  <c:v>1.7310000000000001</c:v>
                </c:pt>
                <c:pt idx="230">
                  <c:v>1.762</c:v>
                </c:pt>
                <c:pt idx="231">
                  <c:v>1.7529999999999999</c:v>
                </c:pt>
                <c:pt idx="232">
                  <c:v>1.736</c:v>
                </c:pt>
                <c:pt idx="233">
                  <c:v>1.7629999999999999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99936"/>
        <c:axId val="101410304"/>
      </c:scatterChart>
      <c:scatterChart>
        <c:scatterStyle val="lineMarker"/>
        <c:varyColors val="0"/>
        <c:ser>
          <c:idx val="2"/>
          <c:order val="1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'KMC001'!$D$35:$D$268</c:f>
              <c:numCache>
                <c:formatCode>h:mm</c:formatCode>
                <c:ptCount val="234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3.7731481475121757E-3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7.245370366500639E-3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1.0717592592765061E-2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1.4120370372903483E-2</c:v>
                </c:pt>
                <c:pt idx="233">
                  <c:v>1.4189814811753524E-2</c:v>
                </c:pt>
              </c:numCache>
            </c:numRef>
          </c:xVal>
          <c:yVal>
            <c:numRef>
              <c:f>'KMC001'!$H$35:$H$268</c:f>
              <c:numCache>
                <c:formatCode>General</c:formatCode>
                <c:ptCount val="234"/>
                <c:pt idx="0">
                  <c:v>3.08371</c:v>
                </c:pt>
                <c:pt idx="1">
                  <c:v>3.0836800000000002</c:v>
                </c:pt>
                <c:pt idx="2">
                  <c:v>3.08358</c:v>
                </c:pt>
                <c:pt idx="3">
                  <c:v>3.0835599999999999</c:v>
                </c:pt>
                <c:pt idx="4">
                  <c:v>3.08351</c:v>
                </c:pt>
                <c:pt idx="5">
                  <c:v>3.0834999999999999</c:v>
                </c:pt>
                <c:pt idx="6">
                  <c:v>3.0834899999999998</c:v>
                </c:pt>
                <c:pt idx="7">
                  <c:v>3.0834299999999999</c:v>
                </c:pt>
                <c:pt idx="8">
                  <c:v>3.0834199999999998</c:v>
                </c:pt>
                <c:pt idx="9">
                  <c:v>3.0833900000000001</c:v>
                </c:pt>
                <c:pt idx="10">
                  <c:v>3.08331</c:v>
                </c:pt>
                <c:pt idx="11">
                  <c:v>3.0832899999999999</c:v>
                </c:pt>
                <c:pt idx="12">
                  <c:v>3.08324</c:v>
                </c:pt>
                <c:pt idx="13">
                  <c:v>3.0832000000000002</c:v>
                </c:pt>
                <c:pt idx="14">
                  <c:v>3.08318</c:v>
                </c:pt>
                <c:pt idx="15">
                  <c:v>3.0831400000000002</c:v>
                </c:pt>
                <c:pt idx="16">
                  <c:v>3.0830799999999998</c:v>
                </c:pt>
                <c:pt idx="17">
                  <c:v>3.0831400000000002</c:v>
                </c:pt>
                <c:pt idx="18">
                  <c:v>3.0831200000000001</c:v>
                </c:pt>
                <c:pt idx="19">
                  <c:v>3.08311</c:v>
                </c:pt>
                <c:pt idx="20">
                  <c:v>3.0831</c:v>
                </c:pt>
                <c:pt idx="21">
                  <c:v>3.0830600000000001</c:v>
                </c:pt>
                <c:pt idx="22">
                  <c:v>3.0830600000000001</c:v>
                </c:pt>
                <c:pt idx="23">
                  <c:v>3.0830099999999998</c:v>
                </c:pt>
                <c:pt idx="24">
                  <c:v>3.0830099999999998</c:v>
                </c:pt>
                <c:pt idx="25">
                  <c:v>3.08297</c:v>
                </c:pt>
                <c:pt idx="26">
                  <c:v>3.0829599999999999</c:v>
                </c:pt>
                <c:pt idx="27">
                  <c:v>3.0829399999999998</c:v>
                </c:pt>
                <c:pt idx="28">
                  <c:v>3.08291</c:v>
                </c:pt>
                <c:pt idx="29">
                  <c:v>3.0829</c:v>
                </c:pt>
                <c:pt idx="30">
                  <c:v>3.0828899999999999</c:v>
                </c:pt>
                <c:pt idx="31">
                  <c:v>3.0828500000000001</c:v>
                </c:pt>
                <c:pt idx="32">
                  <c:v>3.08284</c:v>
                </c:pt>
                <c:pt idx="33">
                  <c:v>3.0828700000000002</c:v>
                </c:pt>
                <c:pt idx="34">
                  <c:v>3.0828700000000002</c:v>
                </c:pt>
                <c:pt idx="35">
                  <c:v>3.08283</c:v>
                </c:pt>
                <c:pt idx="36">
                  <c:v>3.08284</c:v>
                </c:pt>
                <c:pt idx="37">
                  <c:v>3.08283</c:v>
                </c:pt>
                <c:pt idx="38">
                  <c:v>3.0828500000000001</c:v>
                </c:pt>
                <c:pt idx="39">
                  <c:v>3.0828199999999999</c:v>
                </c:pt>
                <c:pt idx="40">
                  <c:v>3.0828000000000002</c:v>
                </c:pt>
                <c:pt idx="41">
                  <c:v>3.0828099999999998</c:v>
                </c:pt>
                <c:pt idx="42">
                  <c:v>3.0828099999999998</c:v>
                </c:pt>
                <c:pt idx="43">
                  <c:v>3.0827800000000001</c:v>
                </c:pt>
                <c:pt idx="44">
                  <c:v>3.0827900000000001</c:v>
                </c:pt>
                <c:pt idx="45">
                  <c:v>3.0827599999999999</c:v>
                </c:pt>
                <c:pt idx="46">
                  <c:v>3.0827100000000001</c:v>
                </c:pt>
                <c:pt idx="47">
                  <c:v>3.0826699999999998</c:v>
                </c:pt>
                <c:pt idx="48">
                  <c:v>3.0826199999999999</c:v>
                </c:pt>
                <c:pt idx="49">
                  <c:v>3.08257</c:v>
                </c:pt>
                <c:pt idx="50">
                  <c:v>3.08257</c:v>
                </c:pt>
                <c:pt idx="51">
                  <c:v>3.0825499999999999</c:v>
                </c:pt>
                <c:pt idx="52">
                  <c:v>3.0825</c:v>
                </c:pt>
                <c:pt idx="53">
                  <c:v>3.08243</c:v>
                </c:pt>
                <c:pt idx="54">
                  <c:v>3.0823800000000001</c:v>
                </c:pt>
                <c:pt idx="55">
                  <c:v>3.0823299999999998</c:v>
                </c:pt>
                <c:pt idx="56">
                  <c:v>3.08229</c:v>
                </c:pt>
                <c:pt idx="57">
                  <c:v>3.0823</c:v>
                </c:pt>
                <c:pt idx="58">
                  <c:v>3.0821999999999998</c:v>
                </c:pt>
                <c:pt idx="59">
                  <c:v>3.0822099999999999</c:v>
                </c:pt>
                <c:pt idx="60">
                  <c:v>3.08223</c:v>
                </c:pt>
                <c:pt idx="61">
                  <c:v>3.0821999999999998</c:v>
                </c:pt>
                <c:pt idx="62">
                  <c:v>3.0821499999999999</c:v>
                </c:pt>
                <c:pt idx="63">
                  <c:v>3.0821399999999999</c:v>
                </c:pt>
                <c:pt idx="64">
                  <c:v>3.08209</c:v>
                </c:pt>
                <c:pt idx="65">
                  <c:v>3.0820500000000002</c:v>
                </c:pt>
                <c:pt idx="66">
                  <c:v>3.0820099999999999</c:v>
                </c:pt>
                <c:pt idx="67">
                  <c:v>3.0819800000000002</c:v>
                </c:pt>
                <c:pt idx="68">
                  <c:v>3.08196</c:v>
                </c:pt>
                <c:pt idx="69">
                  <c:v>3.0819200000000002</c:v>
                </c:pt>
                <c:pt idx="70">
                  <c:v>3.08195</c:v>
                </c:pt>
                <c:pt idx="71">
                  <c:v>3.0819100000000001</c:v>
                </c:pt>
                <c:pt idx="72">
                  <c:v>3.0819299999999998</c:v>
                </c:pt>
                <c:pt idx="73">
                  <c:v>3.08189</c:v>
                </c:pt>
                <c:pt idx="74">
                  <c:v>3.08189</c:v>
                </c:pt>
                <c:pt idx="75">
                  <c:v>3.08188</c:v>
                </c:pt>
                <c:pt idx="76">
                  <c:v>3.08188</c:v>
                </c:pt>
                <c:pt idx="77">
                  <c:v>3.0818500000000002</c:v>
                </c:pt>
                <c:pt idx="78">
                  <c:v>3.0817899999999998</c:v>
                </c:pt>
                <c:pt idx="79">
                  <c:v>3.0817899999999998</c:v>
                </c:pt>
                <c:pt idx="80">
                  <c:v>3.0817899999999998</c:v>
                </c:pt>
                <c:pt idx="81">
                  <c:v>3.0817700000000001</c:v>
                </c:pt>
                <c:pt idx="82">
                  <c:v>3.0817199999999998</c:v>
                </c:pt>
                <c:pt idx="83">
                  <c:v>3.0816699999999999</c:v>
                </c:pt>
                <c:pt idx="84">
                  <c:v>3.0815800000000002</c:v>
                </c:pt>
                <c:pt idx="85">
                  <c:v>3.0815700000000001</c:v>
                </c:pt>
                <c:pt idx="86">
                  <c:v>3.0815299999999999</c:v>
                </c:pt>
                <c:pt idx="87">
                  <c:v>3.0814900000000001</c:v>
                </c:pt>
                <c:pt idx="88">
                  <c:v>3.0814599999999999</c:v>
                </c:pt>
                <c:pt idx="89">
                  <c:v>3.0814599999999999</c:v>
                </c:pt>
                <c:pt idx="90">
                  <c:v>3.08142</c:v>
                </c:pt>
                <c:pt idx="91">
                  <c:v>3.08141</c:v>
                </c:pt>
                <c:pt idx="92">
                  <c:v>3.0813600000000001</c:v>
                </c:pt>
                <c:pt idx="93">
                  <c:v>3.08134</c:v>
                </c:pt>
                <c:pt idx="94">
                  <c:v>3.0813100000000002</c:v>
                </c:pt>
                <c:pt idx="95">
                  <c:v>3.0813299999999999</c:v>
                </c:pt>
                <c:pt idx="96">
                  <c:v>3.0813000000000001</c:v>
                </c:pt>
                <c:pt idx="97">
                  <c:v>3.0812599999999999</c:v>
                </c:pt>
                <c:pt idx="98">
                  <c:v>3.0812200000000001</c:v>
                </c:pt>
                <c:pt idx="99">
                  <c:v>3.0812400000000002</c:v>
                </c:pt>
                <c:pt idx="100">
                  <c:v>3.0812599999999999</c:v>
                </c:pt>
                <c:pt idx="101">
                  <c:v>3.0812200000000001</c:v>
                </c:pt>
                <c:pt idx="102">
                  <c:v>3.0811799999999998</c:v>
                </c:pt>
                <c:pt idx="103">
                  <c:v>3.0811600000000001</c:v>
                </c:pt>
                <c:pt idx="104">
                  <c:v>3.0811299999999999</c:v>
                </c:pt>
                <c:pt idx="105">
                  <c:v>3.0811500000000001</c:v>
                </c:pt>
                <c:pt idx="106">
                  <c:v>3.0811799999999998</c:v>
                </c:pt>
                <c:pt idx="107">
                  <c:v>3.0811799999999998</c:v>
                </c:pt>
                <c:pt idx="108">
                  <c:v>3.0811799999999998</c:v>
                </c:pt>
                <c:pt idx="109">
                  <c:v>3.0811600000000001</c:v>
                </c:pt>
                <c:pt idx="110">
                  <c:v>3.0811500000000001</c:v>
                </c:pt>
                <c:pt idx="111">
                  <c:v>3.0811099999999998</c:v>
                </c:pt>
                <c:pt idx="112">
                  <c:v>3.08114</c:v>
                </c:pt>
                <c:pt idx="113">
                  <c:v>3.0810900000000001</c:v>
                </c:pt>
                <c:pt idx="114">
                  <c:v>3.0811700000000002</c:v>
                </c:pt>
                <c:pt idx="115">
                  <c:v>3.0811999999999999</c:v>
                </c:pt>
                <c:pt idx="116">
                  <c:v>3.08128</c:v>
                </c:pt>
                <c:pt idx="117">
                  <c:v>3.0813899999999999</c:v>
                </c:pt>
                <c:pt idx="118">
                  <c:v>3.0814499999999998</c:v>
                </c:pt>
                <c:pt idx="119">
                  <c:v>3.08148</c:v>
                </c:pt>
                <c:pt idx="120">
                  <c:v>3.0815299999999999</c:v>
                </c:pt>
                <c:pt idx="121">
                  <c:v>3.08161</c:v>
                </c:pt>
                <c:pt idx="122">
                  <c:v>3.0815899999999998</c:v>
                </c:pt>
                <c:pt idx="123">
                  <c:v>3.0816400000000002</c:v>
                </c:pt>
                <c:pt idx="124">
                  <c:v>3.0816599999999998</c:v>
                </c:pt>
                <c:pt idx="125">
                  <c:v>3.08169</c:v>
                </c:pt>
                <c:pt idx="126">
                  <c:v>3.0817000000000001</c:v>
                </c:pt>
                <c:pt idx="127">
                  <c:v>3.0817700000000001</c:v>
                </c:pt>
                <c:pt idx="128">
                  <c:v>3.0817800000000002</c:v>
                </c:pt>
                <c:pt idx="129">
                  <c:v>3.0817999999999999</c:v>
                </c:pt>
                <c:pt idx="130">
                  <c:v>3.0817800000000002</c:v>
                </c:pt>
                <c:pt idx="131">
                  <c:v>3.0817999999999999</c:v>
                </c:pt>
                <c:pt idx="132">
                  <c:v>3.08182</c:v>
                </c:pt>
                <c:pt idx="133">
                  <c:v>3.0818300000000001</c:v>
                </c:pt>
                <c:pt idx="134">
                  <c:v>3.0818300000000001</c:v>
                </c:pt>
                <c:pt idx="135">
                  <c:v>3.08182</c:v>
                </c:pt>
                <c:pt idx="136">
                  <c:v>3.0818699999999999</c:v>
                </c:pt>
                <c:pt idx="137">
                  <c:v>3.0818699999999999</c:v>
                </c:pt>
                <c:pt idx="138">
                  <c:v>3.0819100000000001</c:v>
                </c:pt>
                <c:pt idx="139">
                  <c:v>3.0819299999999998</c:v>
                </c:pt>
                <c:pt idx="140">
                  <c:v>3.0819200000000002</c:v>
                </c:pt>
                <c:pt idx="141">
                  <c:v>3.08196</c:v>
                </c:pt>
                <c:pt idx="142">
                  <c:v>3.08196</c:v>
                </c:pt>
                <c:pt idx="143">
                  <c:v>3.08202</c:v>
                </c:pt>
                <c:pt idx="144">
                  <c:v>3.0820500000000002</c:v>
                </c:pt>
                <c:pt idx="145">
                  <c:v>3.0820500000000002</c:v>
                </c:pt>
                <c:pt idx="146">
                  <c:v>3.0820500000000002</c:v>
                </c:pt>
                <c:pt idx="147">
                  <c:v>3.08202</c:v>
                </c:pt>
                <c:pt idx="148">
                  <c:v>3.0819999999999999</c:v>
                </c:pt>
                <c:pt idx="149">
                  <c:v>3.0819899999999998</c:v>
                </c:pt>
                <c:pt idx="150">
                  <c:v>3.0819999999999999</c:v>
                </c:pt>
                <c:pt idx="151">
                  <c:v>3.0819899999999998</c:v>
                </c:pt>
                <c:pt idx="152">
                  <c:v>3.0819800000000002</c:v>
                </c:pt>
                <c:pt idx="153">
                  <c:v>3.0819800000000002</c:v>
                </c:pt>
                <c:pt idx="154">
                  <c:v>3.0819899999999998</c:v>
                </c:pt>
                <c:pt idx="155">
                  <c:v>3.0819899999999998</c:v>
                </c:pt>
                <c:pt idx="156">
                  <c:v>3.08202</c:v>
                </c:pt>
                <c:pt idx="157">
                  <c:v>3.08202</c:v>
                </c:pt>
                <c:pt idx="158">
                  <c:v>3.0820500000000002</c:v>
                </c:pt>
                <c:pt idx="159">
                  <c:v>3.0820799999999999</c:v>
                </c:pt>
                <c:pt idx="160">
                  <c:v>3.0820400000000001</c:v>
                </c:pt>
                <c:pt idx="161">
                  <c:v>3.0820799999999999</c:v>
                </c:pt>
                <c:pt idx="162">
                  <c:v>3.0820699999999999</c:v>
                </c:pt>
                <c:pt idx="163">
                  <c:v>3.08209</c:v>
                </c:pt>
                <c:pt idx="164">
                  <c:v>3.0820699999999999</c:v>
                </c:pt>
                <c:pt idx="165">
                  <c:v>3.0820799999999999</c:v>
                </c:pt>
                <c:pt idx="166">
                  <c:v>3.0820400000000001</c:v>
                </c:pt>
                <c:pt idx="167">
                  <c:v>3.0819700000000001</c:v>
                </c:pt>
                <c:pt idx="168">
                  <c:v>3.0819299999999998</c:v>
                </c:pt>
                <c:pt idx="169">
                  <c:v>3.0818599999999998</c:v>
                </c:pt>
                <c:pt idx="170">
                  <c:v>3.0817999999999999</c:v>
                </c:pt>
                <c:pt idx="171">
                  <c:v>3.0817299999999999</c:v>
                </c:pt>
                <c:pt idx="172">
                  <c:v>3.0817399999999999</c:v>
                </c:pt>
                <c:pt idx="173">
                  <c:v>3.0817000000000001</c:v>
                </c:pt>
                <c:pt idx="174">
                  <c:v>3.08169</c:v>
                </c:pt>
                <c:pt idx="175">
                  <c:v>3.0816499999999998</c:v>
                </c:pt>
                <c:pt idx="176">
                  <c:v>3.0816499999999998</c:v>
                </c:pt>
                <c:pt idx="177">
                  <c:v>3.08162</c:v>
                </c:pt>
                <c:pt idx="178">
                  <c:v>3.08161</c:v>
                </c:pt>
                <c:pt idx="179">
                  <c:v>3.0815999999999999</c:v>
                </c:pt>
                <c:pt idx="180">
                  <c:v>3.0815700000000001</c:v>
                </c:pt>
                <c:pt idx="181">
                  <c:v>3.0815299999999999</c:v>
                </c:pt>
                <c:pt idx="182">
                  <c:v>3.0815399999999999</c:v>
                </c:pt>
                <c:pt idx="183">
                  <c:v>3.0815299999999999</c:v>
                </c:pt>
                <c:pt idx="184">
                  <c:v>3.0815199999999998</c:v>
                </c:pt>
                <c:pt idx="185">
                  <c:v>3.0815100000000002</c:v>
                </c:pt>
                <c:pt idx="186">
                  <c:v>3.0814699999999999</c:v>
                </c:pt>
                <c:pt idx="187">
                  <c:v>3.0814599999999999</c:v>
                </c:pt>
                <c:pt idx="188">
                  <c:v>3.0814699999999999</c:v>
                </c:pt>
                <c:pt idx="189">
                  <c:v>3.0814599999999999</c:v>
                </c:pt>
                <c:pt idx="190">
                  <c:v>3.0814599999999999</c:v>
                </c:pt>
                <c:pt idx="191">
                  <c:v>3.0814400000000002</c:v>
                </c:pt>
                <c:pt idx="192">
                  <c:v>3.0813899999999999</c:v>
                </c:pt>
                <c:pt idx="193">
                  <c:v>3.0813899999999999</c:v>
                </c:pt>
                <c:pt idx="194">
                  <c:v>3.08142</c:v>
                </c:pt>
                <c:pt idx="195">
                  <c:v>3.0813999999999999</c:v>
                </c:pt>
                <c:pt idx="196">
                  <c:v>3.0814300000000001</c:v>
                </c:pt>
                <c:pt idx="197">
                  <c:v>3.08142</c:v>
                </c:pt>
                <c:pt idx="198">
                  <c:v>3.08142</c:v>
                </c:pt>
                <c:pt idx="199">
                  <c:v>3.08142</c:v>
                </c:pt>
                <c:pt idx="200">
                  <c:v>3.0814300000000001</c:v>
                </c:pt>
                <c:pt idx="201">
                  <c:v>3.08142</c:v>
                </c:pt>
                <c:pt idx="202">
                  <c:v>3.0813899999999999</c:v>
                </c:pt>
                <c:pt idx="203">
                  <c:v>3.08135</c:v>
                </c:pt>
                <c:pt idx="204">
                  <c:v>3.0813100000000002</c:v>
                </c:pt>
                <c:pt idx="205">
                  <c:v>3.0813199999999998</c:v>
                </c:pt>
                <c:pt idx="206">
                  <c:v>3.08128</c:v>
                </c:pt>
                <c:pt idx="207">
                  <c:v>3.08127</c:v>
                </c:pt>
                <c:pt idx="208">
                  <c:v>3.0812400000000002</c:v>
                </c:pt>
                <c:pt idx="209">
                  <c:v>3.08121</c:v>
                </c:pt>
                <c:pt idx="210">
                  <c:v>3.0811799999999998</c:v>
                </c:pt>
                <c:pt idx="211">
                  <c:v>3.08114</c:v>
                </c:pt>
                <c:pt idx="212">
                  <c:v>3.0811000000000002</c:v>
                </c:pt>
                <c:pt idx="213">
                  <c:v>3.0811000000000002</c:v>
                </c:pt>
                <c:pt idx="214">
                  <c:v>3.0810900000000001</c:v>
                </c:pt>
                <c:pt idx="215">
                  <c:v>3.08101</c:v>
                </c:pt>
                <c:pt idx="216">
                  <c:v>3.08101</c:v>
                </c:pt>
                <c:pt idx="217">
                  <c:v>3.0809899999999999</c:v>
                </c:pt>
                <c:pt idx="218">
                  <c:v>3.0809600000000001</c:v>
                </c:pt>
                <c:pt idx="219">
                  <c:v>3.0809500000000001</c:v>
                </c:pt>
                <c:pt idx="220">
                  <c:v>3.08094</c:v>
                </c:pt>
                <c:pt idx="221">
                  <c:v>3.0809299999999999</c:v>
                </c:pt>
                <c:pt idx="222">
                  <c:v>3.0809099999999998</c:v>
                </c:pt>
                <c:pt idx="223">
                  <c:v>3.0808800000000001</c:v>
                </c:pt>
                <c:pt idx="224">
                  <c:v>3.08087</c:v>
                </c:pt>
                <c:pt idx="225">
                  <c:v>3.0808399999999998</c:v>
                </c:pt>
                <c:pt idx="226">
                  <c:v>3.0808200000000001</c:v>
                </c:pt>
                <c:pt idx="227">
                  <c:v>3.0807899999999999</c:v>
                </c:pt>
                <c:pt idx="228">
                  <c:v>3.0808300000000002</c:v>
                </c:pt>
                <c:pt idx="229">
                  <c:v>3.0808200000000001</c:v>
                </c:pt>
                <c:pt idx="230">
                  <c:v>3.0808300000000002</c:v>
                </c:pt>
                <c:pt idx="231">
                  <c:v>3.0808</c:v>
                </c:pt>
                <c:pt idx="232">
                  <c:v>3.0808</c:v>
                </c:pt>
                <c:pt idx="233">
                  <c:v>3.0807899999999999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14400"/>
        <c:axId val="101412224"/>
      </c:scatterChart>
      <c:valAx>
        <c:axId val="10139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9326077810847809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01410304"/>
        <c:crosses val="autoZero"/>
        <c:crossBetween val="midCat"/>
      </c:valAx>
      <c:valAx>
        <c:axId val="1014103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399936"/>
        <c:crosses val="autoZero"/>
        <c:crossBetween val="midCat"/>
      </c:valAx>
      <c:valAx>
        <c:axId val="101412224"/>
        <c:scaling>
          <c:orientation val="minMax"/>
          <c:max val="3.09"/>
          <c:min val="3.07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LVDT, mm</a:t>
                </a:r>
              </a:p>
            </c:rich>
          </c:tx>
          <c:layout>
            <c:manualLayout>
              <c:xMode val="edge"/>
              <c:yMode val="edge"/>
              <c:x val="0.94725943872400564"/>
              <c:y val="0.43880793923162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414400"/>
        <c:crosses val="max"/>
        <c:crossBetween val="midCat"/>
      </c:valAx>
      <c:valAx>
        <c:axId val="101414400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01412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754530384658854"/>
          <c:y val="0.48770659696270652"/>
          <c:w val="0.1241022429014555"/>
          <c:h val="0.13917070332857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66496"/>
        <c:axId val="101876480"/>
      </c:scatterChart>
      <c:valAx>
        <c:axId val="1018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76480"/>
        <c:crosses val="autoZero"/>
        <c:crossBetween val="midCat"/>
      </c:valAx>
      <c:valAx>
        <c:axId val="10187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66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KMC002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6142966455212"/>
          <c:y val="9.0226071337258879E-2"/>
          <c:w val="0.80606060606060603"/>
          <c:h val="0.74422707747520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52112388981680324"/>
                  <c:y val="2.396371738167489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'KMC002'!$AA$23:$AA$26</c:f>
              <c:numCache>
                <c:formatCode>0.0000</c:formatCode>
                <c:ptCount val="4"/>
                <c:pt idx="0">
                  <c:v>0</c:v>
                </c:pt>
                <c:pt idx="1">
                  <c:v>6.2577291076124455</c:v>
                </c:pt>
                <c:pt idx="2">
                  <c:v>12.362072640961719</c:v>
                </c:pt>
                <c:pt idx="3">
                  <c:v>18.440802295003589</c:v>
                </c:pt>
              </c:numCache>
            </c:numRef>
          </c:xVal>
          <c:yVal>
            <c:numRef>
              <c:f>'KMC002'!$Z$23:$Z$26</c:f>
              <c:numCache>
                <c:formatCode>0.0000</c:formatCode>
                <c:ptCount val="4"/>
                <c:pt idx="0">
                  <c:v>0</c:v>
                </c:pt>
                <c:pt idx="1">
                  <c:v>24.25354171923626</c:v>
                </c:pt>
                <c:pt idx="2">
                  <c:v>48.50708343847252</c:v>
                </c:pt>
                <c:pt idx="3">
                  <c:v>72.760625157708773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3248"/>
        <c:axId val="101895168"/>
      </c:scatterChart>
      <c:valAx>
        <c:axId val="10189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Pressure/ Length [psi/cm]</a:t>
                </a:r>
              </a:p>
            </c:rich>
          </c:tx>
          <c:layout>
            <c:manualLayout>
              <c:xMode val="edge"/>
              <c:yMode val="edge"/>
              <c:x val="0.36767676767677365"/>
              <c:y val="0.91103667879078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95168"/>
        <c:crosses val="autoZero"/>
        <c:crossBetween val="midCat"/>
      </c:valAx>
      <c:valAx>
        <c:axId val="101895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Flow*Viscosity / Area [ml*cp/cm^2]</a:t>
                </a:r>
              </a:p>
            </c:rich>
          </c:tx>
          <c:layout>
            <c:manualLayout>
              <c:xMode val="edge"/>
              <c:yMode val="edge"/>
              <c:x val="2.6262626262626262E-2"/>
              <c:y val="0.141146595254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93248"/>
        <c:crosses val="autoZero"/>
        <c:crossBetween val="midCat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204806687566"/>
          <c:y val="9.9253476415829212E-2"/>
          <c:w val="0.81414141414142283"/>
          <c:h val="0.67556311517440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'KMC002'!$H$23:$H$26</c:f>
              <c:numCache>
                <c:formatCode>General</c:formatCode>
                <c:ptCount val="4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</c:numCache>
            </c:numRef>
          </c:xVal>
          <c:yVal>
            <c:numRef>
              <c:f>'KMC002'!$AB$23:$AB$26</c:f>
              <c:numCache>
                <c:formatCode>0.0000</c:formatCode>
                <c:ptCount val="4"/>
                <c:pt idx="0">
                  <c:v>0</c:v>
                </c:pt>
                <c:pt idx="1">
                  <c:v>36.646513200000001</c:v>
                </c:pt>
                <c:pt idx="2">
                  <c:v>36.197384900000003</c:v>
                </c:pt>
                <c:pt idx="3">
                  <c:v>35.997675466666671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66560"/>
        <c:axId val="104868480"/>
      </c:scatterChart>
      <c:valAx>
        <c:axId val="104866560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[ml/min]</a:t>
                </a:r>
              </a:p>
            </c:rich>
          </c:tx>
          <c:layout>
            <c:manualLayout>
              <c:xMode val="edge"/>
              <c:yMode val="edge"/>
              <c:x val="0.40808080808081404"/>
              <c:y val="0.87086820029850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68480"/>
        <c:crosses val="autoZero"/>
        <c:crossBetween val="midCat"/>
        <c:majorUnit val="0.5"/>
      </c:valAx>
      <c:valAx>
        <c:axId val="104868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P/ Flow rate [psi*min/ml]</a:t>
                </a:r>
              </a:p>
            </c:rich>
          </c:tx>
          <c:layout>
            <c:manualLayout>
              <c:xMode val="edge"/>
              <c:yMode val="edge"/>
              <c:x val="8.0754292505890151E-3"/>
              <c:y val="0.16648971534662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66560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KMC002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'KMC002'!$D$43:$D$272</c:f>
              <c:numCache>
                <c:formatCode>h:mm</c:formatCode>
                <c:ptCount val="230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4.0046296248975625E-3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7.4768518511619834E-3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1.0949074070150448E-2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1.3379629626352755E-2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</c:numCache>
            </c:numRef>
          </c:xVal>
          <c:yVal>
            <c:numRef>
              <c:f>'KMC002'!$G$43:$G$272</c:f>
              <c:numCache>
                <c:formatCode>General</c:formatCode>
                <c:ptCount val="230"/>
                <c:pt idx="0">
                  <c:v>16.73</c:v>
                </c:pt>
                <c:pt idx="1">
                  <c:v>17.52</c:v>
                </c:pt>
                <c:pt idx="2">
                  <c:v>17.98</c:v>
                </c:pt>
                <c:pt idx="3">
                  <c:v>17.940000000000001</c:v>
                </c:pt>
                <c:pt idx="4">
                  <c:v>17.71</c:v>
                </c:pt>
                <c:pt idx="5">
                  <c:v>17.670000000000002</c:v>
                </c:pt>
                <c:pt idx="6">
                  <c:v>17.84</c:v>
                </c:pt>
                <c:pt idx="7">
                  <c:v>17.87</c:v>
                </c:pt>
                <c:pt idx="8">
                  <c:v>18.25</c:v>
                </c:pt>
                <c:pt idx="9">
                  <c:v>18.39</c:v>
                </c:pt>
                <c:pt idx="10">
                  <c:v>18.43</c:v>
                </c:pt>
                <c:pt idx="11">
                  <c:v>18.23</c:v>
                </c:pt>
                <c:pt idx="12">
                  <c:v>17.86</c:v>
                </c:pt>
                <c:pt idx="13">
                  <c:v>17.86</c:v>
                </c:pt>
                <c:pt idx="14">
                  <c:v>17.760000000000002</c:v>
                </c:pt>
                <c:pt idx="15">
                  <c:v>17.989999999999998</c:v>
                </c:pt>
                <c:pt idx="16">
                  <c:v>18.010000000000002</c:v>
                </c:pt>
                <c:pt idx="17">
                  <c:v>18.350000000000001</c:v>
                </c:pt>
                <c:pt idx="18">
                  <c:v>18.34</c:v>
                </c:pt>
                <c:pt idx="19">
                  <c:v>18.27</c:v>
                </c:pt>
                <c:pt idx="20">
                  <c:v>17.920000000000002</c:v>
                </c:pt>
                <c:pt idx="21">
                  <c:v>17.7</c:v>
                </c:pt>
                <c:pt idx="22">
                  <c:v>17.91</c:v>
                </c:pt>
                <c:pt idx="23">
                  <c:v>17.96</c:v>
                </c:pt>
                <c:pt idx="24">
                  <c:v>18.239999999999998</c:v>
                </c:pt>
                <c:pt idx="25">
                  <c:v>18.41</c:v>
                </c:pt>
                <c:pt idx="26">
                  <c:v>18.309999999999999</c:v>
                </c:pt>
                <c:pt idx="27">
                  <c:v>18.2</c:v>
                </c:pt>
                <c:pt idx="28">
                  <c:v>17.98</c:v>
                </c:pt>
                <c:pt idx="29">
                  <c:v>17.95</c:v>
                </c:pt>
                <c:pt idx="30">
                  <c:v>17.88</c:v>
                </c:pt>
                <c:pt idx="31">
                  <c:v>18</c:v>
                </c:pt>
                <c:pt idx="32">
                  <c:v>18.190000000000001</c:v>
                </c:pt>
                <c:pt idx="33">
                  <c:v>18.63</c:v>
                </c:pt>
                <c:pt idx="34">
                  <c:v>18.52</c:v>
                </c:pt>
                <c:pt idx="35">
                  <c:v>18.21</c:v>
                </c:pt>
                <c:pt idx="36">
                  <c:v>17.95</c:v>
                </c:pt>
                <c:pt idx="37">
                  <c:v>17.97</c:v>
                </c:pt>
                <c:pt idx="38">
                  <c:v>17.96</c:v>
                </c:pt>
                <c:pt idx="39">
                  <c:v>18.28</c:v>
                </c:pt>
                <c:pt idx="40">
                  <c:v>18.309999999999999</c:v>
                </c:pt>
                <c:pt idx="41">
                  <c:v>18.57</c:v>
                </c:pt>
                <c:pt idx="42">
                  <c:v>29.43</c:v>
                </c:pt>
                <c:pt idx="43">
                  <c:v>33.03</c:v>
                </c:pt>
                <c:pt idx="44">
                  <c:v>34.57</c:v>
                </c:pt>
                <c:pt idx="45">
                  <c:v>36.17</c:v>
                </c:pt>
                <c:pt idx="46">
                  <c:v>35.51</c:v>
                </c:pt>
                <c:pt idx="47">
                  <c:v>35.020000000000003</c:v>
                </c:pt>
                <c:pt idx="48">
                  <c:v>35.51</c:v>
                </c:pt>
                <c:pt idx="49">
                  <c:v>36.270000000000003</c:v>
                </c:pt>
                <c:pt idx="50">
                  <c:v>35.65</c:v>
                </c:pt>
                <c:pt idx="51">
                  <c:v>34.92</c:v>
                </c:pt>
                <c:pt idx="52">
                  <c:v>35.67</c:v>
                </c:pt>
                <c:pt idx="53">
                  <c:v>36.36</c:v>
                </c:pt>
                <c:pt idx="54">
                  <c:v>35.630000000000003</c:v>
                </c:pt>
                <c:pt idx="55">
                  <c:v>35.18</c:v>
                </c:pt>
                <c:pt idx="56">
                  <c:v>35.58</c:v>
                </c:pt>
                <c:pt idx="57">
                  <c:v>36.340000000000003</c:v>
                </c:pt>
                <c:pt idx="58">
                  <c:v>35.840000000000003</c:v>
                </c:pt>
                <c:pt idx="59">
                  <c:v>35.159999999999997</c:v>
                </c:pt>
                <c:pt idx="60">
                  <c:v>35.58</c:v>
                </c:pt>
                <c:pt idx="61">
                  <c:v>36.67</c:v>
                </c:pt>
                <c:pt idx="62">
                  <c:v>35.700000000000003</c:v>
                </c:pt>
                <c:pt idx="63">
                  <c:v>35.24</c:v>
                </c:pt>
                <c:pt idx="64">
                  <c:v>35.53</c:v>
                </c:pt>
                <c:pt idx="65">
                  <c:v>36.53</c:v>
                </c:pt>
                <c:pt idx="66">
                  <c:v>35.71</c:v>
                </c:pt>
                <c:pt idx="67">
                  <c:v>35.31</c:v>
                </c:pt>
                <c:pt idx="68">
                  <c:v>35.950000000000003</c:v>
                </c:pt>
                <c:pt idx="69">
                  <c:v>36.42</c:v>
                </c:pt>
                <c:pt idx="70">
                  <c:v>36.08</c:v>
                </c:pt>
                <c:pt idx="71">
                  <c:v>35.1</c:v>
                </c:pt>
                <c:pt idx="72">
                  <c:v>35.799999999999997</c:v>
                </c:pt>
                <c:pt idx="73">
                  <c:v>36.4</c:v>
                </c:pt>
                <c:pt idx="74">
                  <c:v>36.04</c:v>
                </c:pt>
                <c:pt idx="75">
                  <c:v>35.270000000000003</c:v>
                </c:pt>
                <c:pt idx="76">
                  <c:v>35.33</c:v>
                </c:pt>
                <c:pt idx="77">
                  <c:v>39.99</c:v>
                </c:pt>
                <c:pt idx="78">
                  <c:v>50.25</c:v>
                </c:pt>
                <c:pt idx="79">
                  <c:v>52.84</c:v>
                </c:pt>
                <c:pt idx="80">
                  <c:v>53.5</c:v>
                </c:pt>
                <c:pt idx="81">
                  <c:v>52.37</c:v>
                </c:pt>
                <c:pt idx="82">
                  <c:v>53.8</c:v>
                </c:pt>
                <c:pt idx="83">
                  <c:v>53.42</c:v>
                </c:pt>
                <c:pt idx="84">
                  <c:v>52.57</c:v>
                </c:pt>
                <c:pt idx="85">
                  <c:v>53.89</c:v>
                </c:pt>
                <c:pt idx="86">
                  <c:v>52.74</c:v>
                </c:pt>
                <c:pt idx="87">
                  <c:v>53.25</c:v>
                </c:pt>
                <c:pt idx="88">
                  <c:v>53.4</c:v>
                </c:pt>
                <c:pt idx="89">
                  <c:v>52.78</c:v>
                </c:pt>
                <c:pt idx="90">
                  <c:v>54.18</c:v>
                </c:pt>
                <c:pt idx="91">
                  <c:v>53.07</c:v>
                </c:pt>
                <c:pt idx="92">
                  <c:v>52.67</c:v>
                </c:pt>
                <c:pt idx="93">
                  <c:v>53.9</c:v>
                </c:pt>
                <c:pt idx="94">
                  <c:v>52.84</c:v>
                </c:pt>
                <c:pt idx="95">
                  <c:v>53.2</c:v>
                </c:pt>
                <c:pt idx="96">
                  <c:v>53.2</c:v>
                </c:pt>
                <c:pt idx="97">
                  <c:v>52.65</c:v>
                </c:pt>
                <c:pt idx="98">
                  <c:v>53.69</c:v>
                </c:pt>
                <c:pt idx="99">
                  <c:v>53.19</c:v>
                </c:pt>
                <c:pt idx="100">
                  <c:v>52.96</c:v>
                </c:pt>
                <c:pt idx="101">
                  <c:v>54.1</c:v>
                </c:pt>
                <c:pt idx="102">
                  <c:v>53.01</c:v>
                </c:pt>
                <c:pt idx="103">
                  <c:v>53.51</c:v>
                </c:pt>
                <c:pt idx="104">
                  <c:v>53.31</c:v>
                </c:pt>
                <c:pt idx="105">
                  <c:v>52.64</c:v>
                </c:pt>
                <c:pt idx="106">
                  <c:v>54.01</c:v>
                </c:pt>
                <c:pt idx="107">
                  <c:v>53.45</c:v>
                </c:pt>
                <c:pt idx="108">
                  <c:v>52.9</c:v>
                </c:pt>
                <c:pt idx="109">
                  <c:v>50.04</c:v>
                </c:pt>
                <c:pt idx="110">
                  <c:v>13.64</c:v>
                </c:pt>
                <c:pt idx="111">
                  <c:v>7.73</c:v>
                </c:pt>
                <c:pt idx="112">
                  <c:v>5.19</c:v>
                </c:pt>
                <c:pt idx="113">
                  <c:v>3.77</c:v>
                </c:pt>
                <c:pt idx="114">
                  <c:v>3.23</c:v>
                </c:pt>
                <c:pt idx="115">
                  <c:v>7.07</c:v>
                </c:pt>
                <c:pt idx="116">
                  <c:v>10.69</c:v>
                </c:pt>
                <c:pt idx="117">
                  <c:v>12.87</c:v>
                </c:pt>
                <c:pt idx="118">
                  <c:v>15.53</c:v>
                </c:pt>
                <c:pt idx="119">
                  <c:v>16.690000000000001</c:v>
                </c:pt>
                <c:pt idx="120">
                  <c:v>17.64</c:v>
                </c:pt>
                <c:pt idx="121">
                  <c:v>18.100000000000001</c:v>
                </c:pt>
                <c:pt idx="122">
                  <c:v>18.45</c:v>
                </c:pt>
                <c:pt idx="123">
                  <c:v>18.399999999999999</c:v>
                </c:pt>
                <c:pt idx="124">
                  <c:v>18.04</c:v>
                </c:pt>
                <c:pt idx="125">
                  <c:v>17.88</c:v>
                </c:pt>
                <c:pt idx="126">
                  <c:v>17.97</c:v>
                </c:pt>
                <c:pt idx="127">
                  <c:v>18.059999999999999</c:v>
                </c:pt>
                <c:pt idx="128">
                  <c:v>18.43</c:v>
                </c:pt>
                <c:pt idx="129">
                  <c:v>18.66</c:v>
                </c:pt>
                <c:pt idx="130">
                  <c:v>18.670000000000002</c:v>
                </c:pt>
                <c:pt idx="131">
                  <c:v>18.63</c:v>
                </c:pt>
                <c:pt idx="132">
                  <c:v>18.12</c:v>
                </c:pt>
                <c:pt idx="133">
                  <c:v>17.989999999999998</c:v>
                </c:pt>
                <c:pt idx="134">
                  <c:v>17.989999999999998</c:v>
                </c:pt>
                <c:pt idx="135">
                  <c:v>18.239999999999998</c:v>
                </c:pt>
                <c:pt idx="136">
                  <c:v>18.38</c:v>
                </c:pt>
                <c:pt idx="137">
                  <c:v>18.66</c:v>
                </c:pt>
                <c:pt idx="138">
                  <c:v>18.73</c:v>
                </c:pt>
                <c:pt idx="139">
                  <c:v>18.41</c:v>
                </c:pt>
                <c:pt idx="140">
                  <c:v>18.12</c:v>
                </c:pt>
                <c:pt idx="141">
                  <c:v>18.010000000000002</c:v>
                </c:pt>
                <c:pt idx="142">
                  <c:v>18.190000000000001</c:v>
                </c:pt>
                <c:pt idx="143">
                  <c:v>18.100000000000001</c:v>
                </c:pt>
                <c:pt idx="144">
                  <c:v>18.43</c:v>
                </c:pt>
                <c:pt idx="145">
                  <c:v>18.5</c:v>
                </c:pt>
                <c:pt idx="146">
                  <c:v>18.760000000000002</c:v>
                </c:pt>
                <c:pt idx="147">
                  <c:v>18.45</c:v>
                </c:pt>
                <c:pt idx="148">
                  <c:v>18.18</c:v>
                </c:pt>
                <c:pt idx="149">
                  <c:v>17.920000000000002</c:v>
                </c:pt>
                <c:pt idx="150">
                  <c:v>18.02</c:v>
                </c:pt>
                <c:pt idx="151">
                  <c:v>18.2</c:v>
                </c:pt>
                <c:pt idx="152">
                  <c:v>18.440000000000001</c:v>
                </c:pt>
                <c:pt idx="153">
                  <c:v>18.71</c:v>
                </c:pt>
                <c:pt idx="154">
                  <c:v>18.7</c:v>
                </c:pt>
                <c:pt idx="155">
                  <c:v>18.440000000000001</c:v>
                </c:pt>
                <c:pt idx="156">
                  <c:v>18.16</c:v>
                </c:pt>
                <c:pt idx="157">
                  <c:v>18.05</c:v>
                </c:pt>
                <c:pt idx="158">
                  <c:v>18.05</c:v>
                </c:pt>
                <c:pt idx="159">
                  <c:v>18.16</c:v>
                </c:pt>
                <c:pt idx="160">
                  <c:v>18.36</c:v>
                </c:pt>
                <c:pt idx="161">
                  <c:v>18.62</c:v>
                </c:pt>
                <c:pt idx="162">
                  <c:v>28.19</c:v>
                </c:pt>
                <c:pt idx="163">
                  <c:v>33.048999999999999</c:v>
                </c:pt>
                <c:pt idx="164">
                  <c:v>35.11</c:v>
                </c:pt>
                <c:pt idx="165">
                  <c:v>36.64</c:v>
                </c:pt>
                <c:pt idx="166">
                  <c:v>36.450000000000003</c:v>
                </c:pt>
                <c:pt idx="167">
                  <c:v>35.49</c:v>
                </c:pt>
                <c:pt idx="168">
                  <c:v>35.74</c:v>
                </c:pt>
                <c:pt idx="169">
                  <c:v>36.97</c:v>
                </c:pt>
                <c:pt idx="170">
                  <c:v>36.46</c:v>
                </c:pt>
                <c:pt idx="171">
                  <c:v>35.44</c:v>
                </c:pt>
                <c:pt idx="172">
                  <c:v>35.49</c:v>
                </c:pt>
                <c:pt idx="173">
                  <c:v>36.76</c:v>
                </c:pt>
                <c:pt idx="174">
                  <c:v>36.450000000000003</c:v>
                </c:pt>
                <c:pt idx="175">
                  <c:v>35.43</c:v>
                </c:pt>
                <c:pt idx="176">
                  <c:v>35.92</c:v>
                </c:pt>
                <c:pt idx="177">
                  <c:v>36.369999999999997</c:v>
                </c:pt>
                <c:pt idx="178">
                  <c:v>36.49</c:v>
                </c:pt>
                <c:pt idx="179">
                  <c:v>35.39</c:v>
                </c:pt>
                <c:pt idx="180">
                  <c:v>35.85</c:v>
                </c:pt>
                <c:pt idx="181">
                  <c:v>36.81</c:v>
                </c:pt>
                <c:pt idx="182">
                  <c:v>36.31</c:v>
                </c:pt>
                <c:pt idx="183">
                  <c:v>35.58</c:v>
                </c:pt>
                <c:pt idx="184">
                  <c:v>35.75</c:v>
                </c:pt>
                <c:pt idx="185">
                  <c:v>36.950000000000003</c:v>
                </c:pt>
                <c:pt idx="186">
                  <c:v>36.51</c:v>
                </c:pt>
                <c:pt idx="187">
                  <c:v>35.5</c:v>
                </c:pt>
                <c:pt idx="188">
                  <c:v>35.79</c:v>
                </c:pt>
                <c:pt idx="189">
                  <c:v>36.770000000000003</c:v>
                </c:pt>
                <c:pt idx="190">
                  <c:v>36.14</c:v>
                </c:pt>
                <c:pt idx="191">
                  <c:v>35.82</c:v>
                </c:pt>
                <c:pt idx="192">
                  <c:v>35.83</c:v>
                </c:pt>
                <c:pt idx="193">
                  <c:v>36.86</c:v>
                </c:pt>
                <c:pt idx="194">
                  <c:v>36.49</c:v>
                </c:pt>
                <c:pt idx="195">
                  <c:v>35.520000000000003</c:v>
                </c:pt>
                <c:pt idx="196">
                  <c:v>35.79</c:v>
                </c:pt>
                <c:pt idx="197">
                  <c:v>36.89</c:v>
                </c:pt>
                <c:pt idx="198">
                  <c:v>50.26</c:v>
                </c:pt>
                <c:pt idx="199">
                  <c:v>53.05</c:v>
                </c:pt>
                <c:pt idx="200">
                  <c:v>54.64</c:v>
                </c:pt>
                <c:pt idx="201">
                  <c:v>53</c:v>
                </c:pt>
                <c:pt idx="202">
                  <c:v>54.13</c:v>
                </c:pt>
                <c:pt idx="203">
                  <c:v>54.06</c:v>
                </c:pt>
                <c:pt idx="204">
                  <c:v>53.08</c:v>
                </c:pt>
                <c:pt idx="205">
                  <c:v>54.64</c:v>
                </c:pt>
                <c:pt idx="206">
                  <c:v>53.94</c:v>
                </c:pt>
                <c:pt idx="207">
                  <c:v>53.5</c:v>
                </c:pt>
                <c:pt idx="208">
                  <c:v>54.73</c:v>
                </c:pt>
                <c:pt idx="209">
                  <c:v>53.35</c:v>
                </c:pt>
                <c:pt idx="210">
                  <c:v>54.05</c:v>
                </c:pt>
                <c:pt idx="211">
                  <c:v>54.14</c:v>
                </c:pt>
                <c:pt idx="212">
                  <c:v>53.26</c:v>
                </c:pt>
                <c:pt idx="213">
                  <c:v>54.94</c:v>
                </c:pt>
                <c:pt idx="214">
                  <c:v>53.9</c:v>
                </c:pt>
                <c:pt idx="215">
                  <c:v>53.58</c:v>
                </c:pt>
                <c:pt idx="216">
                  <c:v>54.68</c:v>
                </c:pt>
                <c:pt idx="217">
                  <c:v>53.27</c:v>
                </c:pt>
                <c:pt idx="218">
                  <c:v>54.13</c:v>
                </c:pt>
                <c:pt idx="219">
                  <c:v>54.1</c:v>
                </c:pt>
                <c:pt idx="220">
                  <c:v>52.88</c:v>
                </c:pt>
                <c:pt idx="221">
                  <c:v>54.77</c:v>
                </c:pt>
                <c:pt idx="222">
                  <c:v>53.93</c:v>
                </c:pt>
                <c:pt idx="223">
                  <c:v>53.51</c:v>
                </c:pt>
                <c:pt idx="224">
                  <c:v>54.52</c:v>
                </c:pt>
                <c:pt idx="225">
                  <c:v>53.24</c:v>
                </c:pt>
                <c:pt idx="226">
                  <c:v>54.11</c:v>
                </c:pt>
                <c:pt idx="227">
                  <c:v>54.01</c:v>
                </c:pt>
                <c:pt idx="228">
                  <c:v>53.17</c:v>
                </c:pt>
                <c:pt idx="229">
                  <c:v>54.53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03424"/>
        <c:axId val="104905344"/>
      </c:scatterChart>
      <c:scatterChart>
        <c:scatterStyle val="lineMarker"/>
        <c:varyColors val="0"/>
        <c:ser>
          <c:idx val="1"/>
          <c:order val="1"/>
          <c:tx>
            <c:v>Resistance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'KMC002'!$D$43:$D$272</c:f>
              <c:numCache>
                <c:formatCode>h:mm</c:formatCode>
                <c:ptCount val="230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4.0046296248975625E-3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7.4768518511619834E-3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1.0949074070150448E-2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1.3379629626352755E-2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</c:numCache>
            </c:numRef>
          </c:xVal>
          <c:yVal>
            <c:numRef>
              <c:f>'KMC002'!$E$43:$E$272</c:f>
              <c:numCache>
                <c:formatCode>General</c:formatCode>
                <c:ptCount val="230"/>
                <c:pt idx="0">
                  <c:v>219.79300000000001</c:v>
                </c:pt>
                <c:pt idx="1">
                  <c:v>219.876</c:v>
                </c:pt>
                <c:pt idx="2">
                  <c:v>219.976</c:v>
                </c:pt>
                <c:pt idx="3">
                  <c:v>220.08699999999999</c:v>
                </c:pt>
                <c:pt idx="4">
                  <c:v>220.21</c:v>
                </c:pt>
                <c:pt idx="5">
                  <c:v>220.346</c:v>
                </c:pt>
                <c:pt idx="6">
                  <c:v>220.48099999999999</c:v>
                </c:pt>
                <c:pt idx="7">
                  <c:v>220.631</c:v>
                </c:pt>
                <c:pt idx="8">
                  <c:v>220.786</c:v>
                </c:pt>
                <c:pt idx="9">
                  <c:v>220.96299999999999</c:v>
                </c:pt>
                <c:pt idx="10">
                  <c:v>221.13900000000001</c:v>
                </c:pt>
                <c:pt idx="11">
                  <c:v>221.32900000000001</c:v>
                </c:pt>
                <c:pt idx="12">
                  <c:v>221.529</c:v>
                </c:pt>
                <c:pt idx="13">
                  <c:v>221.73599999999999</c:v>
                </c:pt>
                <c:pt idx="14">
                  <c:v>221.952</c:v>
                </c:pt>
                <c:pt idx="15">
                  <c:v>222.178</c:v>
                </c:pt>
                <c:pt idx="16">
                  <c:v>222.416</c:v>
                </c:pt>
                <c:pt idx="17">
                  <c:v>222.66499999999999</c:v>
                </c:pt>
                <c:pt idx="18">
                  <c:v>222.92099999999999</c:v>
                </c:pt>
                <c:pt idx="19">
                  <c:v>223.18</c:v>
                </c:pt>
                <c:pt idx="20">
                  <c:v>223.44399999999999</c:v>
                </c:pt>
                <c:pt idx="21">
                  <c:v>223.703</c:v>
                </c:pt>
                <c:pt idx="22">
                  <c:v>223.96899999999999</c:v>
                </c:pt>
                <c:pt idx="23">
                  <c:v>224.233</c:v>
                </c:pt>
                <c:pt idx="24">
                  <c:v>224.506</c:v>
                </c:pt>
                <c:pt idx="25">
                  <c:v>224.786</c:v>
                </c:pt>
                <c:pt idx="26">
                  <c:v>225.06399999999999</c:v>
                </c:pt>
                <c:pt idx="27">
                  <c:v>225.34100000000001</c:v>
                </c:pt>
                <c:pt idx="28">
                  <c:v>225.61699999999999</c:v>
                </c:pt>
                <c:pt idx="29">
                  <c:v>225.88800000000001</c:v>
                </c:pt>
                <c:pt idx="30">
                  <c:v>226.15899999999999</c:v>
                </c:pt>
                <c:pt idx="31">
                  <c:v>226.428</c:v>
                </c:pt>
                <c:pt idx="32">
                  <c:v>226.69900000000001</c:v>
                </c:pt>
                <c:pt idx="33">
                  <c:v>226.97499999999999</c:v>
                </c:pt>
                <c:pt idx="34">
                  <c:v>227.249</c:v>
                </c:pt>
                <c:pt idx="35">
                  <c:v>227.518</c:v>
                </c:pt>
                <c:pt idx="36">
                  <c:v>227.779</c:v>
                </c:pt>
                <c:pt idx="37">
                  <c:v>228.041</c:v>
                </c:pt>
                <c:pt idx="38">
                  <c:v>228.29300000000001</c:v>
                </c:pt>
                <c:pt idx="39">
                  <c:v>228.548</c:v>
                </c:pt>
                <c:pt idx="40">
                  <c:v>228.80099999999999</c:v>
                </c:pt>
                <c:pt idx="41">
                  <c:v>229.05</c:v>
                </c:pt>
                <c:pt idx="42">
                  <c:v>229.38800000000001</c:v>
                </c:pt>
                <c:pt idx="43">
                  <c:v>229.81399999999999</c:v>
                </c:pt>
                <c:pt idx="44">
                  <c:v>230.274</c:v>
                </c:pt>
                <c:pt idx="45">
                  <c:v>230.727</c:v>
                </c:pt>
                <c:pt idx="46">
                  <c:v>231.172</c:v>
                </c:pt>
                <c:pt idx="47">
                  <c:v>231.58699999999999</c:v>
                </c:pt>
                <c:pt idx="48">
                  <c:v>231.988</c:v>
                </c:pt>
                <c:pt idx="49">
                  <c:v>232.38</c:v>
                </c:pt>
                <c:pt idx="50">
                  <c:v>232.76499999999999</c:v>
                </c:pt>
                <c:pt idx="51">
                  <c:v>233.12</c:v>
                </c:pt>
                <c:pt idx="52">
                  <c:v>233.464</c:v>
                </c:pt>
                <c:pt idx="53">
                  <c:v>233.798</c:v>
                </c:pt>
                <c:pt idx="54">
                  <c:v>234.131</c:v>
                </c:pt>
                <c:pt idx="55">
                  <c:v>234.441</c:v>
                </c:pt>
                <c:pt idx="56">
                  <c:v>234.74100000000001</c:v>
                </c:pt>
                <c:pt idx="57">
                  <c:v>235.084</c:v>
                </c:pt>
                <c:pt idx="58">
                  <c:v>235.31899999999999</c:v>
                </c:pt>
                <c:pt idx="59">
                  <c:v>235.58500000000001</c:v>
                </c:pt>
                <c:pt idx="60">
                  <c:v>235.83799999999999</c:v>
                </c:pt>
                <c:pt idx="61">
                  <c:v>236.095</c:v>
                </c:pt>
                <c:pt idx="62">
                  <c:v>236.339</c:v>
                </c:pt>
                <c:pt idx="63">
                  <c:v>236.578</c:v>
                </c:pt>
                <c:pt idx="64">
                  <c:v>236.79900000000001</c:v>
                </c:pt>
                <c:pt idx="65">
                  <c:v>237.017</c:v>
                </c:pt>
                <c:pt idx="66">
                  <c:v>237.23699999999999</c:v>
                </c:pt>
                <c:pt idx="67">
                  <c:v>237.44200000000001</c:v>
                </c:pt>
                <c:pt idx="68">
                  <c:v>237.637</c:v>
                </c:pt>
                <c:pt idx="69">
                  <c:v>237.828</c:v>
                </c:pt>
                <c:pt idx="70">
                  <c:v>238.02</c:v>
                </c:pt>
                <c:pt idx="71">
                  <c:v>238.202</c:v>
                </c:pt>
                <c:pt idx="72">
                  <c:v>238.37100000000001</c:v>
                </c:pt>
                <c:pt idx="73">
                  <c:v>238.54</c:v>
                </c:pt>
                <c:pt idx="74">
                  <c:v>238.70500000000001</c:v>
                </c:pt>
                <c:pt idx="75">
                  <c:v>238.86099999999999</c:v>
                </c:pt>
                <c:pt idx="76">
                  <c:v>239.01400000000001</c:v>
                </c:pt>
                <c:pt idx="77">
                  <c:v>239.15199999999999</c:v>
                </c:pt>
                <c:pt idx="78">
                  <c:v>239.322</c:v>
                </c:pt>
                <c:pt idx="79">
                  <c:v>239.518</c:v>
                </c:pt>
                <c:pt idx="80">
                  <c:v>239.72</c:v>
                </c:pt>
                <c:pt idx="81">
                  <c:v>239.90899999999999</c:v>
                </c:pt>
                <c:pt idx="82">
                  <c:v>240.078</c:v>
                </c:pt>
                <c:pt idx="83">
                  <c:v>240.251</c:v>
                </c:pt>
                <c:pt idx="84">
                  <c:v>240.40799999999999</c:v>
                </c:pt>
                <c:pt idx="85">
                  <c:v>240.55500000000001</c:v>
                </c:pt>
                <c:pt idx="86">
                  <c:v>240.70400000000001</c:v>
                </c:pt>
                <c:pt idx="87">
                  <c:v>240.83099999999999</c:v>
                </c:pt>
                <c:pt idx="88">
                  <c:v>240.959</c:v>
                </c:pt>
                <c:pt idx="89">
                  <c:v>241.08</c:v>
                </c:pt>
                <c:pt idx="90">
                  <c:v>241.18899999999999</c:v>
                </c:pt>
                <c:pt idx="91">
                  <c:v>241.30099999999999</c:v>
                </c:pt>
                <c:pt idx="92">
                  <c:v>241.40299999999999</c:v>
                </c:pt>
                <c:pt idx="93">
                  <c:v>241.499</c:v>
                </c:pt>
                <c:pt idx="94">
                  <c:v>241.59299999999999</c:v>
                </c:pt>
                <c:pt idx="95">
                  <c:v>241.68199999999999</c:v>
                </c:pt>
                <c:pt idx="96">
                  <c:v>241.76599999999999</c:v>
                </c:pt>
                <c:pt idx="97">
                  <c:v>241.84700000000001</c:v>
                </c:pt>
                <c:pt idx="98">
                  <c:v>241.92099999999999</c:v>
                </c:pt>
                <c:pt idx="99">
                  <c:v>241.994</c:v>
                </c:pt>
                <c:pt idx="100">
                  <c:v>242.06100000000001</c:v>
                </c:pt>
                <c:pt idx="101">
                  <c:v>242.12899999999999</c:v>
                </c:pt>
                <c:pt idx="102">
                  <c:v>242.191</c:v>
                </c:pt>
                <c:pt idx="103">
                  <c:v>242.25299999999999</c:v>
                </c:pt>
                <c:pt idx="104">
                  <c:v>242.31399999999999</c:v>
                </c:pt>
                <c:pt idx="105">
                  <c:v>242.37</c:v>
                </c:pt>
                <c:pt idx="106">
                  <c:v>242.42</c:v>
                </c:pt>
                <c:pt idx="107">
                  <c:v>242.46899999999999</c:v>
                </c:pt>
                <c:pt idx="108">
                  <c:v>242.52</c:v>
                </c:pt>
                <c:pt idx="109">
                  <c:v>242.59</c:v>
                </c:pt>
                <c:pt idx="110">
                  <c:v>242.654</c:v>
                </c:pt>
                <c:pt idx="111">
                  <c:v>242.65199999999999</c:v>
                </c:pt>
                <c:pt idx="112">
                  <c:v>242.643</c:v>
                </c:pt>
                <c:pt idx="113">
                  <c:v>242.625</c:v>
                </c:pt>
                <c:pt idx="114">
                  <c:v>242.61099999999999</c:v>
                </c:pt>
                <c:pt idx="115">
                  <c:v>242.596</c:v>
                </c:pt>
                <c:pt idx="116">
                  <c:v>242.583</c:v>
                </c:pt>
                <c:pt idx="117">
                  <c:v>242.584</c:v>
                </c:pt>
                <c:pt idx="118">
                  <c:v>242.584</c:v>
                </c:pt>
                <c:pt idx="119">
                  <c:v>242.59</c:v>
                </c:pt>
                <c:pt idx="120">
                  <c:v>242.59800000000001</c:v>
                </c:pt>
                <c:pt idx="121">
                  <c:v>242.60300000000001</c:v>
                </c:pt>
                <c:pt idx="122">
                  <c:v>242.61799999999999</c:v>
                </c:pt>
                <c:pt idx="123">
                  <c:v>242.62799999999999</c:v>
                </c:pt>
                <c:pt idx="124">
                  <c:v>242.63800000000001</c:v>
                </c:pt>
                <c:pt idx="125">
                  <c:v>242.64500000000001</c:v>
                </c:pt>
                <c:pt idx="126">
                  <c:v>242.65799999999999</c:v>
                </c:pt>
                <c:pt idx="127">
                  <c:v>242.666</c:v>
                </c:pt>
                <c:pt idx="128">
                  <c:v>242.678</c:v>
                </c:pt>
                <c:pt idx="129">
                  <c:v>242.68799999999999</c:v>
                </c:pt>
                <c:pt idx="130">
                  <c:v>242.70500000000001</c:v>
                </c:pt>
                <c:pt idx="131">
                  <c:v>242.71</c:v>
                </c:pt>
                <c:pt idx="132">
                  <c:v>242.72399999999999</c:v>
                </c:pt>
                <c:pt idx="133">
                  <c:v>242.733</c:v>
                </c:pt>
                <c:pt idx="134">
                  <c:v>242.74799999999999</c:v>
                </c:pt>
                <c:pt idx="135">
                  <c:v>242.75700000000001</c:v>
                </c:pt>
                <c:pt idx="136">
                  <c:v>242.76900000000001</c:v>
                </c:pt>
                <c:pt idx="137">
                  <c:v>242.774</c:v>
                </c:pt>
                <c:pt idx="138">
                  <c:v>242.785</c:v>
                </c:pt>
                <c:pt idx="139">
                  <c:v>242.79499999999999</c:v>
                </c:pt>
                <c:pt idx="140">
                  <c:v>242.80600000000001</c:v>
                </c:pt>
                <c:pt idx="141">
                  <c:v>242.816</c:v>
                </c:pt>
                <c:pt idx="142">
                  <c:v>242.827</c:v>
                </c:pt>
                <c:pt idx="143">
                  <c:v>242.83799999999999</c:v>
                </c:pt>
                <c:pt idx="144">
                  <c:v>242.84700000000001</c:v>
                </c:pt>
                <c:pt idx="145">
                  <c:v>242.857</c:v>
                </c:pt>
                <c:pt idx="146">
                  <c:v>242.86</c:v>
                </c:pt>
                <c:pt idx="147">
                  <c:v>242.874</c:v>
                </c:pt>
                <c:pt idx="148">
                  <c:v>242.88399999999999</c:v>
                </c:pt>
                <c:pt idx="149">
                  <c:v>242.89400000000001</c:v>
                </c:pt>
                <c:pt idx="150">
                  <c:v>242.90199999999999</c:v>
                </c:pt>
                <c:pt idx="151">
                  <c:v>242.911</c:v>
                </c:pt>
                <c:pt idx="152">
                  <c:v>242.92</c:v>
                </c:pt>
                <c:pt idx="153">
                  <c:v>242.92500000000001</c:v>
                </c:pt>
                <c:pt idx="154">
                  <c:v>242.93299999999999</c:v>
                </c:pt>
                <c:pt idx="155">
                  <c:v>242.94</c:v>
                </c:pt>
                <c:pt idx="156">
                  <c:v>242.952</c:v>
                </c:pt>
                <c:pt idx="157">
                  <c:v>242.96199999999999</c:v>
                </c:pt>
                <c:pt idx="158">
                  <c:v>242.96899999999999</c:v>
                </c:pt>
                <c:pt idx="159">
                  <c:v>242.97399999999999</c:v>
                </c:pt>
                <c:pt idx="160">
                  <c:v>242.98099999999999</c:v>
                </c:pt>
                <c:pt idx="161">
                  <c:v>242.989</c:v>
                </c:pt>
                <c:pt idx="162">
                  <c:v>242.98</c:v>
                </c:pt>
                <c:pt idx="163">
                  <c:v>242.99299999999999</c:v>
                </c:pt>
                <c:pt idx="164">
                  <c:v>243.01300000000001</c:v>
                </c:pt>
                <c:pt idx="165">
                  <c:v>243.03299999999999</c:v>
                </c:pt>
                <c:pt idx="166">
                  <c:v>243.05699999999999</c:v>
                </c:pt>
                <c:pt idx="167">
                  <c:v>243.07499999999999</c:v>
                </c:pt>
                <c:pt idx="168">
                  <c:v>243.09700000000001</c:v>
                </c:pt>
                <c:pt idx="169">
                  <c:v>243.11199999999999</c:v>
                </c:pt>
                <c:pt idx="170">
                  <c:v>243.12899999999999</c:v>
                </c:pt>
                <c:pt idx="171">
                  <c:v>243.14400000000001</c:v>
                </c:pt>
                <c:pt idx="172">
                  <c:v>243.161</c:v>
                </c:pt>
                <c:pt idx="173">
                  <c:v>243.17400000000001</c:v>
                </c:pt>
                <c:pt idx="174">
                  <c:v>243.184</c:v>
                </c:pt>
                <c:pt idx="175">
                  <c:v>243.20500000000001</c:v>
                </c:pt>
                <c:pt idx="176">
                  <c:v>243.215</c:v>
                </c:pt>
                <c:pt idx="177">
                  <c:v>243.22800000000001</c:v>
                </c:pt>
                <c:pt idx="178">
                  <c:v>243.238</c:v>
                </c:pt>
                <c:pt idx="179">
                  <c:v>243.24700000000001</c:v>
                </c:pt>
                <c:pt idx="180">
                  <c:v>243.251</c:v>
                </c:pt>
                <c:pt idx="181">
                  <c:v>243.26300000000001</c:v>
                </c:pt>
                <c:pt idx="182">
                  <c:v>243.27600000000001</c:v>
                </c:pt>
                <c:pt idx="183">
                  <c:v>243.28299999999999</c:v>
                </c:pt>
                <c:pt idx="184">
                  <c:v>243.28899999999999</c:v>
                </c:pt>
                <c:pt idx="185">
                  <c:v>243.29</c:v>
                </c:pt>
                <c:pt idx="186">
                  <c:v>243.30099999999999</c:v>
                </c:pt>
                <c:pt idx="187">
                  <c:v>243.309</c:v>
                </c:pt>
                <c:pt idx="188">
                  <c:v>243.31299999999999</c:v>
                </c:pt>
                <c:pt idx="189">
                  <c:v>243.31899999999999</c:v>
                </c:pt>
                <c:pt idx="190">
                  <c:v>243.327</c:v>
                </c:pt>
                <c:pt idx="191">
                  <c:v>243.328</c:v>
                </c:pt>
                <c:pt idx="192">
                  <c:v>243.33099999999999</c:v>
                </c:pt>
                <c:pt idx="193">
                  <c:v>243.33699999999999</c:v>
                </c:pt>
                <c:pt idx="194">
                  <c:v>243.34100000000001</c:v>
                </c:pt>
                <c:pt idx="195">
                  <c:v>243.34700000000001</c:v>
                </c:pt>
                <c:pt idx="196">
                  <c:v>243.35300000000001</c:v>
                </c:pt>
                <c:pt idx="197">
                  <c:v>243.34899999999999</c:v>
                </c:pt>
                <c:pt idx="198">
                  <c:v>243.328</c:v>
                </c:pt>
                <c:pt idx="199">
                  <c:v>243.34100000000001</c:v>
                </c:pt>
                <c:pt idx="200">
                  <c:v>243.35</c:v>
                </c:pt>
                <c:pt idx="201">
                  <c:v>243.36600000000001</c:v>
                </c:pt>
                <c:pt idx="202">
                  <c:v>243.37799999999999</c:v>
                </c:pt>
                <c:pt idx="203">
                  <c:v>243.38800000000001</c:v>
                </c:pt>
                <c:pt idx="204">
                  <c:v>243.399</c:v>
                </c:pt>
                <c:pt idx="205">
                  <c:v>243.405</c:v>
                </c:pt>
                <c:pt idx="206">
                  <c:v>243.416</c:v>
                </c:pt>
                <c:pt idx="207">
                  <c:v>243.42</c:v>
                </c:pt>
                <c:pt idx="208">
                  <c:v>243.43</c:v>
                </c:pt>
                <c:pt idx="209">
                  <c:v>243.43799999999999</c:v>
                </c:pt>
                <c:pt idx="210">
                  <c:v>243.441</c:v>
                </c:pt>
                <c:pt idx="211">
                  <c:v>243.44900000000001</c:v>
                </c:pt>
                <c:pt idx="212">
                  <c:v>243.45599999999999</c:v>
                </c:pt>
                <c:pt idx="213">
                  <c:v>243.45699999999999</c:v>
                </c:pt>
                <c:pt idx="214">
                  <c:v>243.465</c:v>
                </c:pt>
                <c:pt idx="215">
                  <c:v>243.465</c:v>
                </c:pt>
                <c:pt idx="216">
                  <c:v>243.471</c:v>
                </c:pt>
                <c:pt idx="217">
                  <c:v>243.48</c:v>
                </c:pt>
                <c:pt idx="218">
                  <c:v>243.47900000000001</c:v>
                </c:pt>
                <c:pt idx="219">
                  <c:v>243.48599999999999</c:v>
                </c:pt>
                <c:pt idx="220">
                  <c:v>243.49100000000001</c:v>
                </c:pt>
                <c:pt idx="221">
                  <c:v>243.488</c:v>
                </c:pt>
                <c:pt idx="222">
                  <c:v>243.49799999999999</c:v>
                </c:pt>
                <c:pt idx="223">
                  <c:v>243.501</c:v>
                </c:pt>
                <c:pt idx="224">
                  <c:v>243.49799999999999</c:v>
                </c:pt>
                <c:pt idx="225">
                  <c:v>243.50800000000001</c:v>
                </c:pt>
                <c:pt idx="226">
                  <c:v>243.50899999999999</c:v>
                </c:pt>
                <c:pt idx="227">
                  <c:v>243.50800000000001</c:v>
                </c:pt>
                <c:pt idx="228">
                  <c:v>243.51300000000001</c:v>
                </c:pt>
                <c:pt idx="229">
                  <c:v>243.512</c:v>
                </c:pt>
              </c:numCache>
            </c:numRef>
          </c:yVal>
          <c:smooth val="0"/>
        </c:ser>
        <c:ser>
          <c:idx val="2"/>
          <c:order val="2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'KMC002'!$D$43:$D$272</c:f>
              <c:numCache>
                <c:formatCode>h:mm</c:formatCode>
                <c:ptCount val="230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4.0046296248975625E-3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7.4768518511619834E-3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1.0949074070150448E-2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1.3379629626352755E-2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</c:numCache>
            </c:numRef>
          </c:xVal>
          <c:yVal>
            <c:numRef>
              <c:f>'KMC002'!$H$43:$H$272</c:f>
              <c:numCache>
                <c:formatCode>General</c:formatCode>
                <c:ptCount val="230"/>
                <c:pt idx="0">
                  <c:v>3.2331599999999998</c:v>
                </c:pt>
                <c:pt idx="1">
                  <c:v>3.23319</c:v>
                </c:pt>
                <c:pt idx="2">
                  <c:v>3.2331500000000002</c:v>
                </c:pt>
                <c:pt idx="3">
                  <c:v>3.2330999999999999</c:v>
                </c:pt>
                <c:pt idx="4">
                  <c:v>3.2330299999999998</c:v>
                </c:pt>
                <c:pt idx="5">
                  <c:v>3.2330299999999998</c:v>
                </c:pt>
                <c:pt idx="6">
                  <c:v>3.2329400000000001</c:v>
                </c:pt>
                <c:pt idx="7">
                  <c:v>3.23291</c:v>
                </c:pt>
                <c:pt idx="8">
                  <c:v>3.2328399999999999</c:v>
                </c:pt>
                <c:pt idx="9">
                  <c:v>3.2327699999999999</c:v>
                </c:pt>
                <c:pt idx="10">
                  <c:v>3.2327300000000001</c:v>
                </c:pt>
                <c:pt idx="11">
                  <c:v>3.2326999999999999</c:v>
                </c:pt>
                <c:pt idx="12">
                  <c:v>3.2326700000000002</c:v>
                </c:pt>
                <c:pt idx="13">
                  <c:v>3.2325599999999999</c:v>
                </c:pt>
                <c:pt idx="14">
                  <c:v>3.2325200000000001</c:v>
                </c:pt>
                <c:pt idx="15">
                  <c:v>3.2324999999999999</c:v>
                </c:pt>
                <c:pt idx="16">
                  <c:v>3.2324199999999998</c:v>
                </c:pt>
                <c:pt idx="17">
                  <c:v>3.23237</c:v>
                </c:pt>
                <c:pt idx="18">
                  <c:v>3.2323</c:v>
                </c:pt>
                <c:pt idx="19">
                  <c:v>3.23231</c:v>
                </c:pt>
                <c:pt idx="20">
                  <c:v>3.2323200000000001</c:v>
                </c:pt>
                <c:pt idx="21">
                  <c:v>3.2322799999999998</c:v>
                </c:pt>
                <c:pt idx="22">
                  <c:v>3.2323400000000002</c:v>
                </c:pt>
                <c:pt idx="23">
                  <c:v>3.23231</c:v>
                </c:pt>
                <c:pt idx="24">
                  <c:v>3.2322899999999999</c:v>
                </c:pt>
                <c:pt idx="25">
                  <c:v>3.2322500000000001</c:v>
                </c:pt>
                <c:pt idx="26">
                  <c:v>3.2322199999999999</c:v>
                </c:pt>
                <c:pt idx="27">
                  <c:v>3.23224</c:v>
                </c:pt>
                <c:pt idx="28">
                  <c:v>3.2322000000000002</c:v>
                </c:pt>
                <c:pt idx="29">
                  <c:v>3.2321599999999999</c:v>
                </c:pt>
                <c:pt idx="30">
                  <c:v>3.2321200000000001</c:v>
                </c:pt>
                <c:pt idx="31">
                  <c:v>3.23211</c:v>
                </c:pt>
                <c:pt idx="32">
                  <c:v>3.2320799999999998</c:v>
                </c:pt>
                <c:pt idx="33">
                  <c:v>3.2320500000000001</c:v>
                </c:pt>
                <c:pt idx="34">
                  <c:v>3.23203</c:v>
                </c:pt>
                <c:pt idx="35">
                  <c:v>3.2320199999999999</c:v>
                </c:pt>
                <c:pt idx="36">
                  <c:v>3.2320000000000002</c:v>
                </c:pt>
                <c:pt idx="37">
                  <c:v>3.23197</c:v>
                </c:pt>
                <c:pt idx="38">
                  <c:v>3.23204</c:v>
                </c:pt>
                <c:pt idx="39">
                  <c:v>3.2320099999999998</c:v>
                </c:pt>
                <c:pt idx="40">
                  <c:v>3.2320700000000002</c:v>
                </c:pt>
                <c:pt idx="41">
                  <c:v>3.2320500000000001</c:v>
                </c:pt>
                <c:pt idx="42">
                  <c:v>3.23204</c:v>
                </c:pt>
                <c:pt idx="43">
                  <c:v>3.2319800000000001</c:v>
                </c:pt>
                <c:pt idx="44">
                  <c:v>3.2319300000000002</c:v>
                </c:pt>
                <c:pt idx="45">
                  <c:v>3.2318899999999999</c:v>
                </c:pt>
                <c:pt idx="46">
                  <c:v>3.2317999999999998</c:v>
                </c:pt>
                <c:pt idx="47">
                  <c:v>3.2318199999999999</c:v>
                </c:pt>
                <c:pt idx="48">
                  <c:v>3.23177</c:v>
                </c:pt>
                <c:pt idx="49">
                  <c:v>3.2317399999999998</c:v>
                </c:pt>
                <c:pt idx="50">
                  <c:v>3.2316699999999998</c:v>
                </c:pt>
                <c:pt idx="51">
                  <c:v>3.2316600000000002</c:v>
                </c:pt>
                <c:pt idx="52">
                  <c:v>3.2316099999999999</c:v>
                </c:pt>
                <c:pt idx="53">
                  <c:v>3.2315299999999998</c:v>
                </c:pt>
                <c:pt idx="54">
                  <c:v>3.2314799999999999</c:v>
                </c:pt>
                <c:pt idx="55">
                  <c:v>3.2313900000000002</c:v>
                </c:pt>
                <c:pt idx="56">
                  <c:v>3.23136</c:v>
                </c:pt>
                <c:pt idx="57">
                  <c:v>3.2312699999999999</c:v>
                </c:pt>
                <c:pt idx="58">
                  <c:v>3.2312699999999999</c:v>
                </c:pt>
                <c:pt idx="59">
                  <c:v>3.2311700000000001</c:v>
                </c:pt>
                <c:pt idx="60">
                  <c:v>3.2311999999999999</c:v>
                </c:pt>
                <c:pt idx="61">
                  <c:v>3.23115</c:v>
                </c:pt>
                <c:pt idx="62">
                  <c:v>3.2311200000000002</c:v>
                </c:pt>
                <c:pt idx="63">
                  <c:v>3.2311999999999999</c:v>
                </c:pt>
                <c:pt idx="64">
                  <c:v>3.2311299999999998</c:v>
                </c:pt>
                <c:pt idx="65">
                  <c:v>3.2311299999999998</c:v>
                </c:pt>
                <c:pt idx="66">
                  <c:v>3.23109</c:v>
                </c:pt>
                <c:pt idx="67">
                  <c:v>3.2311000000000001</c:v>
                </c:pt>
                <c:pt idx="68">
                  <c:v>3.2310500000000002</c:v>
                </c:pt>
                <c:pt idx="69">
                  <c:v>3.2310300000000001</c:v>
                </c:pt>
                <c:pt idx="70">
                  <c:v>3.2309600000000001</c:v>
                </c:pt>
                <c:pt idx="71">
                  <c:v>3.23095</c:v>
                </c:pt>
                <c:pt idx="72">
                  <c:v>3.2309000000000001</c:v>
                </c:pt>
                <c:pt idx="73">
                  <c:v>3.23089</c:v>
                </c:pt>
                <c:pt idx="74">
                  <c:v>3.2309000000000001</c:v>
                </c:pt>
                <c:pt idx="75">
                  <c:v>3.2309199999999998</c:v>
                </c:pt>
                <c:pt idx="76">
                  <c:v>3.2309100000000002</c:v>
                </c:pt>
                <c:pt idx="77">
                  <c:v>3.2309899999999998</c:v>
                </c:pt>
                <c:pt idx="78">
                  <c:v>3.2309700000000001</c:v>
                </c:pt>
                <c:pt idx="79">
                  <c:v>3.23095</c:v>
                </c:pt>
                <c:pt idx="80">
                  <c:v>3.2309000000000001</c:v>
                </c:pt>
                <c:pt idx="81">
                  <c:v>3.23081</c:v>
                </c:pt>
                <c:pt idx="82">
                  <c:v>3.2308300000000001</c:v>
                </c:pt>
                <c:pt idx="83">
                  <c:v>3.2307899999999998</c:v>
                </c:pt>
                <c:pt idx="84">
                  <c:v>3.2308300000000001</c:v>
                </c:pt>
                <c:pt idx="85">
                  <c:v>3.2308300000000001</c:v>
                </c:pt>
                <c:pt idx="86">
                  <c:v>3.2307199999999998</c:v>
                </c:pt>
                <c:pt idx="87">
                  <c:v>3.2307000000000001</c:v>
                </c:pt>
                <c:pt idx="88">
                  <c:v>3.2306400000000002</c:v>
                </c:pt>
                <c:pt idx="89">
                  <c:v>3.2305999999999999</c:v>
                </c:pt>
                <c:pt idx="90">
                  <c:v>3.23061</c:v>
                </c:pt>
                <c:pt idx="91">
                  <c:v>3.2305100000000002</c:v>
                </c:pt>
                <c:pt idx="92">
                  <c:v>3.2305100000000002</c:v>
                </c:pt>
                <c:pt idx="93">
                  <c:v>3.2305000000000001</c:v>
                </c:pt>
                <c:pt idx="94">
                  <c:v>3.2304599999999999</c:v>
                </c:pt>
                <c:pt idx="95">
                  <c:v>3.23041</c:v>
                </c:pt>
                <c:pt idx="96">
                  <c:v>3.2303500000000001</c:v>
                </c:pt>
                <c:pt idx="97">
                  <c:v>3.2303500000000001</c:v>
                </c:pt>
                <c:pt idx="98">
                  <c:v>3.2302900000000001</c:v>
                </c:pt>
                <c:pt idx="99">
                  <c:v>3.2302599999999999</c:v>
                </c:pt>
                <c:pt idx="100">
                  <c:v>3.2301899999999999</c:v>
                </c:pt>
                <c:pt idx="101">
                  <c:v>3.2301899999999999</c:v>
                </c:pt>
                <c:pt idx="102">
                  <c:v>3.2301799999999998</c:v>
                </c:pt>
                <c:pt idx="103">
                  <c:v>3.2302200000000001</c:v>
                </c:pt>
                <c:pt idx="104">
                  <c:v>3.2302499999999998</c:v>
                </c:pt>
                <c:pt idx="105">
                  <c:v>3.2302200000000001</c:v>
                </c:pt>
                <c:pt idx="106">
                  <c:v>3.2302200000000001</c:v>
                </c:pt>
                <c:pt idx="107">
                  <c:v>3.2301700000000002</c:v>
                </c:pt>
                <c:pt idx="108">
                  <c:v>3.2301500000000001</c:v>
                </c:pt>
                <c:pt idx="109">
                  <c:v>3.22993</c:v>
                </c:pt>
                <c:pt idx="110">
                  <c:v>3.22987</c:v>
                </c:pt>
                <c:pt idx="111">
                  <c:v>3.2299099999999998</c:v>
                </c:pt>
                <c:pt idx="112">
                  <c:v>3.2300200000000001</c:v>
                </c:pt>
                <c:pt idx="113">
                  <c:v>3.2300599999999999</c:v>
                </c:pt>
                <c:pt idx="114">
                  <c:v>3.2301799999999998</c:v>
                </c:pt>
                <c:pt idx="115">
                  <c:v>3.2302900000000001</c:v>
                </c:pt>
                <c:pt idx="116">
                  <c:v>3.2303999999999999</c:v>
                </c:pt>
                <c:pt idx="117">
                  <c:v>3.2304900000000001</c:v>
                </c:pt>
                <c:pt idx="118">
                  <c:v>3.23054</c:v>
                </c:pt>
                <c:pt idx="119">
                  <c:v>3.2306499999999998</c:v>
                </c:pt>
                <c:pt idx="120">
                  <c:v>3.2306300000000001</c:v>
                </c:pt>
                <c:pt idx="121">
                  <c:v>3.23068</c:v>
                </c:pt>
                <c:pt idx="122">
                  <c:v>3.2306300000000001</c:v>
                </c:pt>
                <c:pt idx="123">
                  <c:v>3.2306599999999999</c:v>
                </c:pt>
                <c:pt idx="124">
                  <c:v>3.2306699999999999</c:v>
                </c:pt>
                <c:pt idx="125">
                  <c:v>3.2307000000000001</c:v>
                </c:pt>
                <c:pt idx="126">
                  <c:v>3.2307299999999999</c:v>
                </c:pt>
                <c:pt idx="127">
                  <c:v>3.2307700000000001</c:v>
                </c:pt>
                <c:pt idx="128">
                  <c:v>3.23081</c:v>
                </c:pt>
                <c:pt idx="129">
                  <c:v>3.2308500000000002</c:v>
                </c:pt>
                <c:pt idx="130">
                  <c:v>3.2308699999999999</c:v>
                </c:pt>
                <c:pt idx="131">
                  <c:v>3.2308699999999999</c:v>
                </c:pt>
                <c:pt idx="132">
                  <c:v>3.2308500000000002</c:v>
                </c:pt>
                <c:pt idx="133">
                  <c:v>3.2308400000000002</c:v>
                </c:pt>
                <c:pt idx="134">
                  <c:v>3.2309100000000002</c:v>
                </c:pt>
                <c:pt idx="135">
                  <c:v>3.2309000000000001</c:v>
                </c:pt>
                <c:pt idx="136">
                  <c:v>3.2309600000000001</c:v>
                </c:pt>
                <c:pt idx="137">
                  <c:v>3.2309299999999999</c:v>
                </c:pt>
                <c:pt idx="138">
                  <c:v>3.2309199999999998</c:v>
                </c:pt>
                <c:pt idx="139">
                  <c:v>3.2309600000000001</c:v>
                </c:pt>
                <c:pt idx="140">
                  <c:v>3.2309399999999999</c:v>
                </c:pt>
                <c:pt idx="141">
                  <c:v>3.2309700000000001</c:v>
                </c:pt>
                <c:pt idx="142">
                  <c:v>3.2309700000000001</c:v>
                </c:pt>
                <c:pt idx="143">
                  <c:v>3.2310699999999999</c:v>
                </c:pt>
                <c:pt idx="144">
                  <c:v>3.2311000000000001</c:v>
                </c:pt>
                <c:pt idx="145">
                  <c:v>3.2311100000000001</c:v>
                </c:pt>
                <c:pt idx="146">
                  <c:v>3.2311200000000002</c:v>
                </c:pt>
                <c:pt idx="147">
                  <c:v>3.2311100000000001</c:v>
                </c:pt>
                <c:pt idx="148">
                  <c:v>3.2310599999999998</c:v>
                </c:pt>
                <c:pt idx="149">
                  <c:v>3.23109</c:v>
                </c:pt>
                <c:pt idx="150">
                  <c:v>3.2310699999999999</c:v>
                </c:pt>
                <c:pt idx="151">
                  <c:v>3.23108</c:v>
                </c:pt>
                <c:pt idx="152">
                  <c:v>3.23109</c:v>
                </c:pt>
                <c:pt idx="153">
                  <c:v>3.2311399999999999</c:v>
                </c:pt>
                <c:pt idx="154">
                  <c:v>3.2311000000000001</c:v>
                </c:pt>
                <c:pt idx="155">
                  <c:v>3.2311299999999998</c:v>
                </c:pt>
                <c:pt idx="156">
                  <c:v>3.2311100000000001</c:v>
                </c:pt>
                <c:pt idx="157">
                  <c:v>3.2310699999999999</c:v>
                </c:pt>
                <c:pt idx="158">
                  <c:v>3.2311000000000001</c:v>
                </c:pt>
                <c:pt idx="159">
                  <c:v>3.23108</c:v>
                </c:pt>
                <c:pt idx="160">
                  <c:v>3.2311000000000001</c:v>
                </c:pt>
                <c:pt idx="161">
                  <c:v>3.23109</c:v>
                </c:pt>
                <c:pt idx="162">
                  <c:v>3.2311200000000002</c:v>
                </c:pt>
                <c:pt idx="163">
                  <c:v>3.2311000000000001</c:v>
                </c:pt>
                <c:pt idx="164">
                  <c:v>3.2310699999999999</c:v>
                </c:pt>
                <c:pt idx="165">
                  <c:v>3.23109</c:v>
                </c:pt>
                <c:pt idx="166">
                  <c:v>3.2310500000000002</c:v>
                </c:pt>
                <c:pt idx="167">
                  <c:v>3.2310099999999999</c:v>
                </c:pt>
                <c:pt idx="168">
                  <c:v>3.2309800000000002</c:v>
                </c:pt>
                <c:pt idx="169">
                  <c:v>3.23095</c:v>
                </c:pt>
                <c:pt idx="170">
                  <c:v>3.2309199999999998</c:v>
                </c:pt>
                <c:pt idx="171">
                  <c:v>3.2309199999999998</c:v>
                </c:pt>
                <c:pt idx="172">
                  <c:v>3.23089</c:v>
                </c:pt>
                <c:pt idx="173">
                  <c:v>3.2307899999999998</c:v>
                </c:pt>
                <c:pt idx="174">
                  <c:v>3.2307700000000001</c:v>
                </c:pt>
                <c:pt idx="175">
                  <c:v>3.2307199999999998</c:v>
                </c:pt>
                <c:pt idx="176">
                  <c:v>3.2307100000000002</c:v>
                </c:pt>
                <c:pt idx="177">
                  <c:v>3.2306400000000002</c:v>
                </c:pt>
                <c:pt idx="178">
                  <c:v>3.2305999999999999</c:v>
                </c:pt>
                <c:pt idx="179">
                  <c:v>3.2305899999999999</c:v>
                </c:pt>
                <c:pt idx="180">
                  <c:v>3.23054</c:v>
                </c:pt>
                <c:pt idx="181">
                  <c:v>3.23054</c:v>
                </c:pt>
                <c:pt idx="182">
                  <c:v>3.2305299999999999</c:v>
                </c:pt>
                <c:pt idx="183">
                  <c:v>3.2304900000000001</c:v>
                </c:pt>
                <c:pt idx="184">
                  <c:v>3.2305000000000001</c:v>
                </c:pt>
                <c:pt idx="185">
                  <c:v>3.2305199999999998</c:v>
                </c:pt>
                <c:pt idx="186">
                  <c:v>3.23048</c:v>
                </c:pt>
                <c:pt idx="187">
                  <c:v>3.2305100000000002</c:v>
                </c:pt>
                <c:pt idx="188">
                  <c:v>3.2305000000000001</c:v>
                </c:pt>
                <c:pt idx="189">
                  <c:v>3.23054</c:v>
                </c:pt>
                <c:pt idx="190">
                  <c:v>3.2304900000000001</c:v>
                </c:pt>
                <c:pt idx="191">
                  <c:v>3.23048</c:v>
                </c:pt>
                <c:pt idx="192">
                  <c:v>3.2304499999999998</c:v>
                </c:pt>
                <c:pt idx="193">
                  <c:v>3.2303999999999999</c:v>
                </c:pt>
                <c:pt idx="194">
                  <c:v>3.2304200000000001</c:v>
                </c:pt>
                <c:pt idx="195">
                  <c:v>3.2303700000000002</c:v>
                </c:pt>
                <c:pt idx="196">
                  <c:v>3.2303700000000002</c:v>
                </c:pt>
                <c:pt idx="197">
                  <c:v>3.2304300000000001</c:v>
                </c:pt>
                <c:pt idx="198">
                  <c:v>3.2304599999999999</c:v>
                </c:pt>
                <c:pt idx="199">
                  <c:v>3.23041</c:v>
                </c:pt>
                <c:pt idx="200">
                  <c:v>3.2303700000000002</c:v>
                </c:pt>
                <c:pt idx="201">
                  <c:v>3.23027</c:v>
                </c:pt>
                <c:pt idx="202">
                  <c:v>3.2302399999999998</c:v>
                </c:pt>
                <c:pt idx="203">
                  <c:v>3.2301899999999999</c:v>
                </c:pt>
                <c:pt idx="204">
                  <c:v>3.2302</c:v>
                </c:pt>
                <c:pt idx="205">
                  <c:v>3.23021</c:v>
                </c:pt>
                <c:pt idx="206">
                  <c:v>3.2301299999999999</c:v>
                </c:pt>
                <c:pt idx="207">
                  <c:v>3.2301600000000001</c:v>
                </c:pt>
                <c:pt idx="208">
                  <c:v>3.2301299999999999</c:v>
                </c:pt>
                <c:pt idx="209">
                  <c:v>3.2301000000000002</c:v>
                </c:pt>
                <c:pt idx="210">
                  <c:v>3.2301199999999999</c:v>
                </c:pt>
                <c:pt idx="211">
                  <c:v>3.2300300000000002</c:v>
                </c:pt>
                <c:pt idx="212">
                  <c:v>3.23</c:v>
                </c:pt>
                <c:pt idx="213">
                  <c:v>3.2300399999999998</c:v>
                </c:pt>
                <c:pt idx="214">
                  <c:v>3.2300499999999999</c:v>
                </c:pt>
                <c:pt idx="215">
                  <c:v>3.23</c:v>
                </c:pt>
                <c:pt idx="216">
                  <c:v>3.2299699999999998</c:v>
                </c:pt>
                <c:pt idx="217">
                  <c:v>3.2299799999999999</c:v>
                </c:pt>
                <c:pt idx="218">
                  <c:v>3.2299199999999999</c:v>
                </c:pt>
                <c:pt idx="219">
                  <c:v>3.22993</c:v>
                </c:pt>
                <c:pt idx="220">
                  <c:v>3.23</c:v>
                </c:pt>
                <c:pt idx="221">
                  <c:v>3.2299899999999999</c:v>
                </c:pt>
                <c:pt idx="222">
                  <c:v>3.2299699999999998</c:v>
                </c:pt>
                <c:pt idx="223">
                  <c:v>3.2299099999999998</c:v>
                </c:pt>
                <c:pt idx="224">
                  <c:v>3.2298900000000001</c:v>
                </c:pt>
                <c:pt idx="225">
                  <c:v>3.2298900000000001</c:v>
                </c:pt>
                <c:pt idx="226">
                  <c:v>3.2298399999999998</c:v>
                </c:pt>
                <c:pt idx="227">
                  <c:v>3.2298499999999999</c:v>
                </c:pt>
                <c:pt idx="228">
                  <c:v>3.22986</c:v>
                </c:pt>
                <c:pt idx="229">
                  <c:v>3.2298100000000001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69248"/>
        <c:axId val="112067328"/>
      </c:scatterChart>
      <c:valAx>
        <c:axId val="1049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9326077810847809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04905344"/>
        <c:crosses val="autoZero"/>
        <c:crossBetween val="midCat"/>
      </c:valAx>
      <c:valAx>
        <c:axId val="1049053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4903424"/>
        <c:crosses val="autoZero"/>
        <c:crossBetween val="midCat"/>
      </c:valAx>
      <c:valAx>
        <c:axId val="1120673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Resistance, Ohms &amp; Axial LVDT,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mm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4275326828165618"/>
              <c:y val="0.177351599649325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069248"/>
        <c:crosses val="max"/>
        <c:crossBetween val="midCat"/>
      </c:valAx>
      <c:valAx>
        <c:axId val="112069248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12067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558358135855025"/>
          <c:y val="0.55953830553120321"/>
          <c:w val="0.1241022429014555"/>
          <c:h val="0.13917070332857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KMC002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'KMC002'!$D$43:$D$272</c:f>
              <c:numCache>
                <c:formatCode>h:mm</c:formatCode>
                <c:ptCount val="230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4.0046296248975625E-3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7.4768518511619834E-3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1.0949074070150448E-2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1.3379629626352755E-2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</c:numCache>
            </c:numRef>
          </c:xVal>
          <c:yVal>
            <c:numRef>
              <c:f>'KMC002'!$G$43:$G$272</c:f>
              <c:numCache>
                <c:formatCode>General</c:formatCode>
                <c:ptCount val="230"/>
                <c:pt idx="0">
                  <c:v>16.73</c:v>
                </c:pt>
                <c:pt idx="1">
                  <c:v>17.52</c:v>
                </c:pt>
                <c:pt idx="2">
                  <c:v>17.98</c:v>
                </c:pt>
                <c:pt idx="3">
                  <c:v>17.940000000000001</c:v>
                </c:pt>
                <c:pt idx="4">
                  <c:v>17.71</c:v>
                </c:pt>
                <c:pt idx="5">
                  <c:v>17.670000000000002</c:v>
                </c:pt>
                <c:pt idx="6">
                  <c:v>17.84</c:v>
                </c:pt>
                <c:pt idx="7">
                  <c:v>17.87</c:v>
                </c:pt>
                <c:pt idx="8">
                  <c:v>18.25</c:v>
                </c:pt>
                <c:pt idx="9">
                  <c:v>18.39</c:v>
                </c:pt>
                <c:pt idx="10">
                  <c:v>18.43</c:v>
                </c:pt>
                <c:pt idx="11">
                  <c:v>18.23</c:v>
                </c:pt>
                <c:pt idx="12">
                  <c:v>17.86</c:v>
                </c:pt>
                <c:pt idx="13">
                  <c:v>17.86</c:v>
                </c:pt>
                <c:pt idx="14">
                  <c:v>17.760000000000002</c:v>
                </c:pt>
                <c:pt idx="15">
                  <c:v>17.989999999999998</c:v>
                </c:pt>
                <c:pt idx="16">
                  <c:v>18.010000000000002</c:v>
                </c:pt>
                <c:pt idx="17">
                  <c:v>18.350000000000001</c:v>
                </c:pt>
                <c:pt idx="18">
                  <c:v>18.34</c:v>
                </c:pt>
                <c:pt idx="19">
                  <c:v>18.27</c:v>
                </c:pt>
                <c:pt idx="20">
                  <c:v>17.920000000000002</c:v>
                </c:pt>
                <c:pt idx="21">
                  <c:v>17.7</c:v>
                </c:pt>
                <c:pt idx="22">
                  <c:v>17.91</c:v>
                </c:pt>
                <c:pt idx="23">
                  <c:v>17.96</c:v>
                </c:pt>
                <c:pt idx="24">
                  <c:v>18.239999999999998</c:v>
                </c:pt>
                <c:pt idx="25">
                  <c:v>18.41</c:v>
                </c:pt>
                <c:pt idx="26">
                  <c:v>18.309999999999999</c:v>
                </c:pt>
                <c:pt idx="27">
                  <c:v>18.2</c:v>
                </c:pt>
                <c:pt idx="28">
                  <c:v>17.98</c:v>
                </c:pt>
                <c:pt idx="29">
                  <c:v>17.95</c:v>
                </c:pt>
                <c:pt idx="30">
                  <c:v>17.88</c:v>
                </c:pt>
                <c:pt idx="31">
                  <c:v>18</c:v>
                </c:pt>
                <c:pt idx="32">
                  <c:v>18.190000000000001</c:v>
                </c:pt>
                <c:pt idx="33">
                  <c:v>18.63</c:v>
                </c:pt>
                <c:pt idx="34">
                  <c:v>18.52</c:v>
                </c:pt>
                <c:pt idx="35">
                  <c:v>18.21</c:v>
                </c:pt>
                <c:pt idx="36">
                  <c:v>17.95</c:v>
                </c:pt>
                <c:pt idx="37">
                  <c:v>17.97</c:v>
                </c:pt>
                <c:pt idx="38">
                  <c:v>17.96</c:v>
                </c:pt>
                <c:pt idx="39">
                  <c:v>18.28</c:v>
                </c:pt>
                <c:pt idx="40">
                  <c:v>18.309999999999999</c:v>
                </c:pt>
                <c:pt idx="41">
                  <c:v>18.57</c:v>
                </c:pt>
                <c:pt idx="42">
                  <c:v>29.43</c:v>
                </c:pt>
                <c:pt idx="43">
                  <c:v>33.03</c:v>
                </c:pt>
                <c:pt idx="44">
                  <c:v>34.57</c:v>
                </c:pt>
                <c:pt idx="45">
                  <c:v>36.17</c:v>
                </c:pt>
                <c:pt idx="46">
                  <c:v>35.51</c:v>
                </c:pt>
                <c:pt idx="47">
                  <c:v>35.020000000000003</c:v>
                </c:pt>
                <c:pt idx="48">
                  <c:v>35.51</c:v>
                </c:pt>
                <c:pt idx="49">
                  <c:v>36.270000000000003</c:v>
                </c:pt>
                <c:pt idx="50">
                  <c:v>35.65</c:v>
                </c:pt>
                <c:pt idx="51">
                  <c:v>34.92</c:v>
                </c:pt>
                <c:pt idx="52">
                  <c:v>35.67</c:v>
                </c:pt>
                <c:pt idx="53">
                  <c:v>36.36</c:v>
                </c:pt>
                <c:pt idx="54">
                  <c:v>35.630000000000003</c:v>
                </c:pt>
                <c:pt idx="55">
                  <c:v>35.18</c:v>
                </c:pt>
                <c:pt idx="56">
                  <c:v>35.58</c:v>
                </c:pt>
                <c:pt idx="57">
                  <c:v>36.340000000000003</c:v>
                </c:pt>
                <c:pt idx="58">
                  <c:v>35.840000000000003</c:v>
                </c:pt>
                <c:pt idx="59">
                  <c:v>35.159999999999997</c:v>
                </c:pt>
                <c:pt idx="60">
                  <c:v>35.58</c:v>
                </c:pt>
                <c:pt idx="61">
                  <c:v>36.67</c:v>
                </c:pt>
                <c:pt idx="62">
                  <c:v>35.700000000000003</c:v>
                </c:pt>
                <c:pt idx="63">
                  <c:v>35.24</c:v>
                </c:pt>
                <c:pt idx="64">
                  <c:v>35.53</c:v>
                </c:pt>
                <c:pt idx="65">
                  <c:v>36.53</c:v>
                </c:pt>
                <c:pt idx="66">
                  <c:v>35.71</c:v>
                </c:pt>
                <c:pt idx="67">
                  <c:v>35.31</c:v>
                </c:pt>
                <c:pt idx="68">
                  <c:v>35.950000000000003</c:v>
                </c:pt>
                <c:pt idx="69">
                  <c:v>36.42</c:v>
                </c:pt>
                <c:pt idx="70">
                  <c:v>36.08</c:v>
                </c:pt>
                <c:pt idx="71">
                  <c:v>35.1</c:v>
                </c:pt>
                <c:pt idx="72">
                  <c:v>35.799999999999997</c:v>
                </c:pt>
                <c:pt idx="73">
                  <c:v>36.4</c:v>
                </c:pt>
                <c:pt idx="74">
                  <c:v>36.04</c:v>
                </c:pt>
                <c:pt idx="75">
                  <c:v>35.270000000000003</c:v>
                </c:pt>
                <c:pt idx="76">
                  <c:v>35.33</c:v>
                </c:pt>
                <c:pt idx="77">
                  <c:v>39.99</c:v>
                </c:pt>
                <c:pt idx="78">
                  <c:v>50.25</c:v>
                </c:pt>
                <c:pt idx="79">
                  <c:v>52.84</c:v>
                </c:pt>
                <c:pt idx="80">
                  <c:v>53.5</c:v>
                </c:pt>
                <c:pt idx="81">
                  <c:v>52.37</c:v>
                </c:pt>
                <c:pt idx="82">
                  <c:v>53.8</c:v>
                </c:pt>
                <c:pt idx="83">
                  <c:v>53.42</c:v>
                </c:pt>
                <c:pt idx="84">
                  <c:v>52.57</c:v>
                </c:pt>
                <c:pt idx="85">
                  <c:v>53.89</c:v>
                </c:pt>
                <c:pt idx="86">
                  <c:v>52.74</c:v>
                </c:pt>
                <c:pt idx="87">
                  <c:v>53.25</c:v>
                </c:pt>
                <c:pt idx="88">
                  <c:v>53.4</c:v>
                </c:pt>
                <c:pt idx="89">
                  <c:v>52.78</c:v>
                </c:pt>
                <c:pt idx="90">
                  <c:v>54.18</c:v>
                </c:pt>
                <c:pt idx="91">
                  <c:v>53.07</c:v>
                </c:pt>
                <c:pt idx="92">
                  <c:v>52.67</c:v>
                </c:pt>
                <c:pt idx="93">
                  <c:v>53.9</c:v>
                </c:pt>
                <c:pt idx="94">
                  <c:v>52.84</c:v>
                </c:pt>
                <c:pt idx="95">
                  <c:v>53.2</c:v>
                </c:pt>
                <c:pt idx="96">
                  <c:v>53.2</c:v>
                </c:pt>
                <c:pt idx="97">
                  <c:v>52.65</c:v>
                </c:pt>
                <c:pt idx="98">
                  <c:v>53.69</c:v>
                </c:pt>
                <c:pt idx="99">
                  <c:v>53.19</c:v>
                </c:pt>
                <c:pt idx="100">
                  <c:v>52.96</c:v>
                </c:pt>
                <c:pt idx="101">
                  <c:v>54.1</c:v>
                </c:pt>
                <c:pt idx="102">
                  <c:v>53.01</c:v>
                </c:pt>
                <c:pt idx="103">
                  <c:v>53.51</c:v>
                </c:pt>
                <c:pt idx="104">
                  <c:v>53.31</c:v>
                </c:pt>
                <c:pt idx="105">
                  <c:v>52.64</c:v>
                </c:pt>
                <c:pt idx="106">
                  <c:v>54.01</c:v>
                </c:pt>
                <c:pt idx="107">
                  <c:v>53.45</c:v>
                </c:pt>
                <c:pt idx="108">
                  <c:v>52.9</c:v>
                </c:pt>
                <c:pt idx="109">
                  <c:v>50.04</c:v>
                </c:pt>
                <c:pt idx="110">
                  <c:v>13.64</c:v>
                </c:pt>
                <c:pt idx="111">
                  <c:v>7.73</c:v>
                </c:pt>
                <c:pt idx="112">
                  <c:v>5.19</c:v>
                </c:pt>
                <c:pt idx="113">
                  <c:v>3.77</c:v>
                </c:pt>
                <c:pt idx="114">
                  <c:v>3.23</c:v>
                </c:pt>
                <c:pt idx="115">
                  <c:v>7.07</c:v>
                </c:pt>
                <c:pt idx="116">
                  <c:v>10.69</c:v>
                </c:pt>
                <c:pt idx="117">
                  <c:v>12.87</c:v>
                </c:pt>
                <c:pt idx="118">
                  <c:v>15.53</c:v>
                </c:pt>
                <c:pt idx="119">
                  <c:v>16.690000000000001</c:v>
                </c:pt>
                <c:pt idx="120">
                  <c:v>17.64</c:v>
                </c:pt>
                <c:pt idx="121">
                  <c:v>18.100000000000001</c:v>
                </c:pt>
                <c:pt idx="122">
                  <c:v>18.45</c:v>
                </c:pt>
                <c:pt idx="123">
                  <c:v>18.399999999999999</c:v>
                </c:pt>
                <c:pt idx="124">
                  <c:v>18.04</c:v>
                </c:pt>
                <c:pt idx="125">
                  <c:v>17.88</c:v>
                </c:pt>
                <c:pt idx="126">
                  <c:v>17.97</c:v>
                </c:pt>
                <c:pt idx="127">
                  <c:v>18.059999999999999</c:v>
                </c:pt>
                <c:pt idx="128">
                  <c:v>18.43</c:v>
                </c:pt>
                <c:pt idx="129">
                  <c:v>18.66</c:v>
                </c:pt>
                <c:pt idx="130">
                  <c:v>18.670000000000002</c:v>
                </c:pt>
                <c:pt idx="131">
                  <c:v>18.63</c:v>
                </c:pt>
                <c:pt idx="132">
                  <c:v>18.12</c:v>
                </c:pt>
                <c:pt idx="133">
                  <c:v>17.989999999999998</c:v>
                </c:pt>
                <c:pt idx="134">
                  <c:v>17.989999999999998</c:v>
                </c:pt>
                <c:pt idx="135">
                  <c:v>18.239999999999998</c:v>
                </c:pt>
                <c:pt idx="136">
                  <c:v>18.38</c:v>
                </c:pt>
                <c:pt idx="137">
                  <c:v>18.66</c:v>
                </c:pt>
                <c:pt idx="138">
                  <c:v>18.73</c:v>
                </c:pt>
                <c:pt idx="139">
                  <c:v>18.41</c:v>
                </c:pt>
                <c:pt idx="140">
                  <c:v>18.12</c:v>
                </c:pt>
                <c:pt idx="141">
                  <c:v>18.010000000000002</c:v>
                </c:pt>
                <c:pt idx="142">
                  <c:v>18.190000000000001</c:v>
                </c:pt>
                <c:pt idx="143">
                  <c:v>18.100000000000001</c:v>
                </c:pt>
                <c:pt idx="144">
                  <c:v>18.43</c:v>
                </c:pt>
                <c:pt idx="145">
                  <c:v>18.5</c:v>
                </c:pt>
                <c:pt idx="146">
                  <c:v>18.760000000000002</c:v>
                </c:pt>
                <c:pt idx="147">
                  <c:v>18.45</c:v>
                </c:pt>
                <c:pt idx="148">
                  <c:v>18.18</c:v>
                </c:pt>
                <c:pt idx="149">
                  <c:v>17.920000000000002</c:v>
                </c:pt>
                <c:pt idx="150">
                  <c:v>18.02</c:v>
                </c:pt>
                <c:pt idx="151">
                  <c:v>18.2</c:v>
                </c:pt>
                <c:pt idx="152">
                  <c:v>18.440000000000001</c:v>
                </c:pt>
                <c:pt idx="153">
                  <c:v>18.71</c:v>
                </c:pt>
                <c:pt idx="154">
                  <c:v>18.7</c:v>
                </c:pt>
                <c:pt idx="155">
                  <c:v>18.440000000000001</c:v>
                </c:pt>
                <c:pt idx="156">
                  <c:v>18.16</c:v>
                </c:pt>
                <c:pt idx="157">
                  <c:v>18.05</c:v>
                </c:pt>
                <c:pt idx="158">
                  <c:v>18.05</c:v>
                </c:pt>
                <c:pt idx="159">
                  <c:v>18.16</c:v>
                </c:pt>
                <c:pt idx="160">
                  <c:v>18.36</c:v>
                </c:pt>
                <c:pt idx="161">
                  <c:v>18.62</c:v>
                </c:pt>
                <c:pt idx="162">
                  <c:v>28.19</c:v>
                </c:pt>
                <c:pt idx="163">
                  <c:v>33.048999999999999</c:v>
                </c:pt>
                <c:pt idx="164">
                  <c:v>35.11</c:v>
                </c:pt>
                <c:pt idx="165">
                  <c:v>36.64</c:v>
                </c:pt>
                <c:pt idx="166">
                  <c:v>36.450000000000003</c:v>
                </c:pt>
                <c:pt idx="167">
                  <c:v>35.49</c:v>
                </c:pt>
                <c:pt idx="168">
                  <c:v>35.74</c:v>
                </c:pt>
                <c:pt idx="169">
                  <c:v>36.97</c:v>
                </c:pt>
                <c:pt idx="170">
                  <c:v>36.46</c:v>
                </c:pt>
                <c:pt idx="171">
                  <c:v>35.44</c:v>
                </c:pt>
                <c:pt idx="172">
                  <c:v>35.49</c:v>
                </c:pt>
                <c:pt idx="173">
                  <c:v>36.76</c:v>
                </c:pt>
                <c:pt idx="174">
                  <c:v>36.450000000000003</c:v>
                </c:pt>
                <c:pt idx="175">
                  <c:v>35.43</c:v>
                </c:pt>
                <c:pt idx="176">
                  <c:v>35.92</c:v>
                </c:pt>
                <c:pt idx="177">
                  <c:v>36.369999999999997</c:v>
                </c:pt>
                <c:pt idx="178">
                  <c:v>36.49</c:v>
                </c:pt>
                <c:pt idx="179">
                  <c:v>35.39</c:v>
                </c:pt>
                <c:pt idx="180">
                  <c:v>35.85</c:v>
                </c:pt>
                <c:pt idx="181">
                  <c:v>36.81</c:v>
                </c:pt>
                <c:pt idx="182">
                  <c:v>36.31</c:v>
                </c:pt>
                <c:pt idx="183">
                  <c:v>35.58</c:v>
                </c:pt>
                <c:pt idx="184">
                  <c:v>35.75</c:v>
                </c:pt>
                <c:pt idx="185">
                  <c:v>36.950000000000003</c:v>
                </c:pt>
                <c:pt idx="186">
                  <c:v>36.51</c:v>
                </c:pt>
                <c:pt idx="187">
                  <c:v>35.5</c:v>
                </c:pt>
                <c:pt idx="188">
                  <c:v>35.79</c:v>
                </c:pt>
                <c:pt idx="189">
                  <c:v>36.770000000000003</c:v>
                </c:pt>
                <c:pt idx="190">
                  <c:v>36.14</c:v>
                </c:pt>
                <c:pt idx="191">
                  <c:v>35.82</c:v>
                </c:pt>
                <c:pt idx="192">
                  <c:v>35.83</c:v>
                </c:pt>
                <c:pt idx="193">
                  <c:v>36.86</c:v>
                </c:pt>
                <c:pt idx="194">
                  <c:v>36.49</c:v>
                </c:pt>
                <c:pt idx="195">
                  <c:v>35.520000000000003</c:v>
                </c:pt>
                <c:pt idx="196">
                  <c:v>35.79</c:v>
                </c:pt>
                <c:pt idx="197">
                  <c:v>36.89</c:v>
                </c:pt>
                <c:pt idx="198">
                  <c:v>50.26</c:v>
                </c:pt>
                <c:pt idx="199">
                  <c:v>53.05</c:v>
                </c:pt>
                <c:pt idx="200">
                  <c:v>54.64</c:v>
                </c:pt>
                <c:pt idx="201">
                  <c:v>53</c:v>
                </c:pt>
                <c:pt idx="202">
                  <c:v>54.13</c:v>
                </c:pt>
                <c:pt idx="203">
                  <c:v>54.06</c:v>
                </c:pt>
                <c:pt idx="204">
                  <c:v>53.08</c:v>
                </c:pt>
                <c:pt idx="205">
                  <c:v>54.64</c:v>
                </c:pt>
                <c:pt idx="206">
                  <c:v>53.94</c:v>
                </c:pt>
                <c:pt idx="207">
                  <c:v>53.5</c:v>
                </c:pt>
                <c:pt idx="208">
                  <c:v>54.73</c:v>
                </c:pt>
                <c:pt idx="209">
                  <c:v>53.35</c:v>
                </c:pt>
                <c:pt idx="210">
                  <c:v>54.05</c:v>
                </c:pt>
                <c:pt idx="211">
                  <c:v>54.14</c:v>
                </c:pt>
                <c:pt idx="212">
                  <c:v>53.26</c:v>
                </c:pt>
                <c:pt idx="213">
                  <c:v>54.94</c:v>
                </c:pt>
                <c:pt idx="214">
                  <c:v>53.9</c:v>
                </c:pt>
                <c:pt idx="215">
                  <c:v>53.58</c:v>
                </c:pt>
                <c:pt idx="216">
                  <c:v>54.68</c:v>
                </c:pt>
                <c:pt idx="217">
                  <c:v>53.27</c:v>
                </c:pt>
                <c:pt idx="218">
                  <c:v>54.13</c:v>
                </c:pt>
                <c:pt idx="219">
                  <c:v>54.1</c:v>
                </c:pt>
                <c:pt idx="220">
                  <c:v>52.88</c:v>
                </c:pt>
                <c:pt idx="221">
                  <c:v>54.77</c:v>
                </c:pt>
                <c:pt idx="222">
                  <c:v>53.93</c:v>
                </c:pt>
                <c:pt idx="223">
                  <c:v>53.51</c:v>
                </c:pt>
                <c:pt idx="224">
                  <c:v>54.52</c:v>
                </c:pt>
                <c:pt idx="225">
                  <c:v>53.24</c:v>
                </c:pt>
                <c:pt idx="226">
                  <c:v>54.11</c:v>
                </c:pt>
                <c:pt idx="227">
                  <c:v>54.01</c:v>
                </c:pt>
                <c:pt idx="228">
                  <c:v>53.17</c:v>
                </c:pt>
                <c:pt idx="229">
                  <c:v>54.53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96000"/>
        <c:axId val="112097920"/>
      </c:scatterChart>
      <c:scatterChart>
        <c:scatterStyle val="lineMarker"/>
        <c:varyColors val="0"/>
        <c:ser>
          <c:idx val="2"/>
          <c:order val="1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'KMC002'!$D$43:$D$272</c:f>
              <c:numCache>
                <c:formatCode>h:mm</c:formatCode>
                <c:ptCount val="230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4.0046296248975625E-3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7.4768518511619834E-3</c:v>
                </c:pt>
                <c:pt idx="118">
                  <c:v>7.5231481437286777E-3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1.0879629631300406E-2</c:v>
                </c:pt>
                <c:pt idx="177">
                  <c:v>1.0949074070150448E-2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1.3310185187502713E-2</c:v>
                </c:pt>
                <c:pt idx="219">
                  <c:v>1.3379629626352755E-2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1.3946759257588485E-2</c:v>
                </c:pt>
              </c:numCache>
            </c:numRef>
          </c:xVal>
          <c:yVal>
            <c:numRef>
              <c:f>'KMC002'!$H$43:$H$272</c:f>
              <c:numCache>
                <c:formatCode>General</c:formatCode>
                <c:ptCount val="230"/>
                <c:pt idx="0">
                  <c:v>3.2331599999999998</c:v>
                </c:pt>
                <c:pt idx="1">
                  <c:v>3.23319</c:v>
                </c:pt>
                <c:pt idx="2">
                  <c:v>3.2331500000000002</c:v>
                </c:pt>
                <c:pt idx="3">
                  <c:v>3.2330999999999999</c:v>
                </c:pt>
                <c:pt idx="4">
                  <c:v>3.2330299999999998</c:v>
                </c:pt>
                <c:pt idx="5">
                  <c:v>3.2330299999999998</c:v>
                </c:pt>
                <c:pt idx="6">
                  <c:v>3.2329400000000001</c:v>
                </c:pt>
                <c:pt idx="7">
                  <c:v>3.23291</c:v>
                </c:pt>
                <c:pt idx="8">
                  <c:v>3.2328399999999999</c:v>
                </c:pt>
                <c:pt idx="9">
                  <c:v>3.2327699999999999</c:v>
                </c:pt>
                <c:pt idx="10">
                  <c:v>3.2327300000000001</c:v>
                </c:pt>
                <c:pt idx="11">
                  <c:v>3.2326999999999999</c:v>
                </c:pt>
                <c:pt idx="12">
                  <c:v>3.2326700000000002</c:v>
                </c:pt>
                <c:pt idx="13">
                  <c:v>3.2325599999999999</c:v>
                </c:pt>
                <c:pt idx="14">
                  <c:v>3.2325200000000001</c:v>
                </c:pt>
                <c:pt idx="15">
                  <c:v>3.2324999999999999</c:v>
                </c:pt>
                <c:pt idx="16">
                  <c:v>3.2324199999999998</c:v>
                </c:pt>
                <c:pt idx="17">
                  <c:v>3.23237</c:v>
                </c:pt>
                <c:pt idx="18">
                  <c:v>3.2323</c:v>
                </c:pt>
                <c:pt idx="19">
                  <c:v>3.23231</c:v>
                </c:pt>
                <c:pt idx="20">
                  <c:v>3.2323200000000001</c:v>
                </c:pt>
                <c:pt idx="21">
                  <c:v>3.2322799999999998</c:v>
                </c:pt>
                <c:pt idx="22">
                  <c:v>3.2323400000000002</c:v>
                </c:pt>
                <c:pt idx="23">
                  <c:v>3.23231</c:v>
                </c:pt>
                <c:pt idx="24">
                  <c:v>3.2322899999999999</c:v>
                </c:pt>
                <c:pt idx="25">
                  <c:v>3.2322500000000001</c:v>
                </c:pt>
                <c:pt idx="26">
                  <c:v>3.2322199999999999</c:v>
                </c:pt>
                <c:pt idx="27">
                  <c:v>3.23224</c:v>
                </c:pt>
                <c:pt idx="28">
                  <c:v>3.2322000000000002</c:v>
                </c:pt>
                <c:pt idx="29">
                  <c:v>3.2321599999999999</c:v>
                </c:pt>
                <c:pt idx="30">
                  <c:v>3.2321200000000001</c:v>
                </c:pt>
                <c:pt idx="31">
                  <c:v>3.23211</c:v>
                </c:pt>
                <c:pt idx="32">
                  <c:v>3.2320799999999998</c:v>
                </c:pt>
                <c:pt idx="33">
                  <c:v>3.2320500000000001</c:v>
                </c:pt>
                <c:pt idx="34">
                  <c:v>3.23203</c:v>
                </c:pt>
                <c:pt idx="35">
                  <c:v>3.2320199999999999</c:v>
                </c:pt>
                <c:pt idx="36">
                  <c:v>3.2320000000000002</c:v>
                </c:pt>
                <c:pt idx="37">
                  <c:v>3.23197</c:v>
                </c:pt>
                <c:pt idx="38">
                  <c:v>3.23204</c:v>
                </c:pt>
                <c:pt idx="39">
                  <c:v>3.2320099999999998</c:v>
                </c:pt>
                <c:pt idx="40">
                  <c:v>3.2320700000000002</c:v>
                </c:pt>
                <c:pt idx="41">
                  <c:v>3.2320500000000001</c:v>
                </c:pt>
                <c:pt idx="42">
                  <c:v>3.23204</c:v>
                </c:pt>
                <c:pt idx="43">
                  <c:v>3.2319800000000001</c:v>
                </c:pt>
                <c:pt idx="44">
                  <c:v>3.2319300000000002</c:v>
                </c:pt>
                <c:pt idx="45">
                  <c:v>3.2318899999999999</c:v>
                </c:pt>
                <c:pt idx="46">
                  <c:v>3.2317999999999998</c:v>
                </c:pt>
                <c:pt idx="47">
                  <c:v>3.2318199999999999</c:v>
                </c:pt>
                <c:pt idx="48">
                  <c:v>3.23177</c:v>
                </c:pt>
                <c:pt idx="49">
                  <c:v>3.2317399999999998</c:v>
                </c:pt>
                <c:pt idx="50">
                  <c:v>3.2316699999999998</c:v>
                </c:pt>
                <c:pt idx="51">
                  <c:v>3.2316600000000002</c:v>
                </c:pt>
                <c:pt idx="52">
                  <c:v>3.2316099999999999</c:v>
                </c:pt>
                <c:pt idx="53">
                  <c:v>3.2315299999999998</c:v>
                </c:pt>
                <c:pt idx="54">
                  <c:v>3.2314799999999999</c:v>
                </c:pt>
                <c:pt idx="55">
                  <c:v>3.2313900000000002</c:v>
                </c:pt>
                <c:pt idx="56">
                  <c:v>3.23136</c:v>
                </c:pt>
                <c:pt idx="57">
                  <c:v>3.2312699999999999</c:v>
                </c:pt>
                <c:pt idx="58">
                  <c:v>3.2312699999999999</c:v>
                </c:pt>
                <c:pt idx="59">
                  <c:v>3.2311700000000001</c:v>
                </c:pt>
                <c:pt idx="60">
                  <c:v>3.2311999999999999</c:v>
                </c:pt>
                <c:pt idx="61">
                  <c:v>3.23115</c:v>
                </c:pt>
                <c:pt idx="62">
                  <c:v>3.2311200000000002</c:v>
                </c:pt>
                <c:pt idx="63">
                  <c:v>3.2311999999999999</c:v>
                </c:pt>
                <c:pt idx="64">
                  <c:v>3.2311299999999998</c:v>
                </c:pt>
                <c:pt idx="65">
                  <c:v>3.2311299999999998</c:v>
                </c:pt>
                <c:pt idx="66">
                  <c:v>3.23109</c:v>
                </c:pt>
                <c:pt idx="67">
                  <c:v>3.2311000000000001</c:v>
                </c:pt>
                <c:pt idx="68">
                  <c:v>3.2310500000000002</c:v>
                </c:pt>
                <c:pt idx="69">
                  <c:v>3.2310300000000001</c:v>
                </c:pt>
                <c:pt idx="70">
                  <c:v>3.2309600000000001</c:v>
                </c:pt>
                <c:pt idx="71">
                  <c:v>3.23095</c:v>
                </c:pt>
                <c:pt idx="72">
                  <c:v>3.2309000000000001</c:v>
                </c:pt>
                <c:pt idx="73">
                  <c:v>3.23089</c:v>
                </c:pt>
                <c:pt idx="74">
                  <c:v>3.2309000000000001</c:v>
                </c:pt>
                <c:pt idx="75">
                  <c:v>3.2309199999999998</c:v>
                </c:pt>
                <c:pt idx="76">
                  <c:v>3.2309100000000002</c:v>
                </c:pt>
                <c:pt idx="77">
                  <c:v>3.2309899999999998</c:v>
                </c:pt>
                <c:pt idx="78">
                  <c:v>3.2309700000000001</c:v>
                </c:pt>
                <c:pt idx="79">
                  <c:v>3.23095</c:v>
                </c:pt>
                <c:pt idx="80">
                  <c:v>3.2309000000000001</c:v>
                </c:pt>
                <c:pt idx="81">
                  <c:v>3.23081</c:v>
                </c:pt>
                <c:pt idx="82">
                  <c:v>3.2308300000000001</c:v>
                </c:pt>
                <c:pt idx="83">
                  <c:v>3.2307899999999998</c:v>
                </c:pt>
                <c:pt idx="84">
                  <c:v>3.2308300000000001</c:v>
                </c:pt>
                <c:pt idx="85">
                  <c:v>3.2308300000000001</c:v>
                </c:pt>
                <c:pt idx="86">
                  <c:v>3.2307199999999998</c:v>
                </c:pt>
                <c:pt idx="87">
                  <c:v>3.2307000000000001</c:v>
                </c:pt>
                <c:pt idx="88">
                  <c:v>3.2306400000000002</c:v>
                </c:pt>
                <c:pt idx="89">
                  <c:v>3.2305999999999999</c:v>
                </c:pt>
                <c:pt idx="90">
                  <c:v>3.23061</c:v>
                </c:pt>
                <c:pt idx="91">
                  <c:v>3.2305100000000002</c:v>
                </c:pt>
                <c:pt idx="92">
                  <c:v>3.2305100000000002</c:v>
                </c:pt>
                <c:pt idx="93">
                  <c:v>3.2305000000000001</c:v>
                </c:pt>
                <c:pt idx="94">
                  <c:v>3.2304599999999999</c:v>
                </c:pt>
                <c:pt idx="95">
                  <c:v>3.23041</c:v>
                </c:pt>
                <c:pt idx="96">
                  <c:v>3.2303500000000001</c:v>
                </c:pt>
                <c:pt idx="97">
                  <c:v>3.2303500000000001</c:v>
                </c:pt>
                <c:pt idx="98">
                  <c:v>3.2302900000000001</c:v>
                </c:pt>
                <c:pt idx="99">
                  <c:v>3.2302599999999999</c:v>
                </c:pt>
                <c:pt idx="100">
                  <c:v>3.2301899999999999</c:v>
                </c:pt>
                <c:pt idx="101">
                  <c:v>3.2301899999999999</c:v>
                </c:pt>
                <c:pt idx="102">
                  <c:v>3.2301799999999998</c:v>
                </c:pt>
                <c:pt idx="103">
                  <c:v>3.2302200000000001</c:v>
                </c:pt>
                <c:pt idx="104">
                  <c:v>3.2302499999999998</c:v>
                </c:pt>
                <c:pt idx="105">
                  <c:v>3.2302200000000001</c:v>
                </c:pt>
                <c:pt idx="106">
                  <c:v>3.2302200000000001</c:v>
                </c:pt>
                <c:pt idx="107">
                  <c:v>3.2301700000000002</c:v>
                </c:pt>
                <c:pt idx="108">
                  <c:v>3.2301500000000001</c:v>
                </c:pt>
                <c:pt idx="109">
                  <c:v>3.22993</c:v>
                </c:pt>
                <c:pt idx="110">
                  <c:v>3.22987</c:v>
                </c:pt>
                <c:pt idx="111">
                  <c:v>3.2299099999999998</c:v>
                </c:pt>
                <c:pt idx="112">
                  <c:v>3.2300200000000001</c:v>
                </c:pt>
                <c:pt idx="113">
                  <c:v>3.2300599999999999</c:v>
                </c:pt>
                <c:pt idx="114">
                  <c:v>3.2301799999999998</c:v>
                </c:pt>
                <c:pt idx="115">
                  <c:v>3.2302900000000001</c:v>
                </c:pt>
                <c:pt idx="116">
                  <c:v>3.2303999999999999</c:v>
                </c:pt>
                <c:pt idx="117">
                  <c:v>3.2304900000000001</c:v>
                </c:pt>
                <c:pt idx="118">
                  <c:v>3.23054</c:v>
                </c:pt>
                <c:pt idx="119">
                  <c:v>3.2306499999999998</c:v>
                </c:pt>
                <c:pt idx="120">
                  <c:v>3.2306300000000001</c:v>
                </c:pt>
                <c:pt idx="121">
                  <c:v>3.23068</c:v>
                </c:pt>
                <c:pt idx="122">
                  <c:v>3.2306300000000001</c:v>
                </c:pt>
                <c:pt idx="123">
                  <c:v>3.2306599999999999</c:v>
                </c:pt>
                <c:pt idx="124">
                  <c:v>3.2306699999999999</c:v>
                </c:pt>
                <c:pt idx="125">
                  <c:v>3.2307000000000001</c:v>
                </c:pt>
                <c:pt idx="126">
                  <c:v>3.2307299999999999</c:v>
                </c:pt>
                <c:pt idx="127">
                  <c:v>3.2307700000000001</c:v>
                </c:pt>
                <c:pt idx="128">
                  <c:v>3.23081</c:v>
                </c:pt>
                <c:pt idx="129">
                  <c:v>3.2308500000000002</c:v>
                </c:pt>
                <c:pt idx="130">
                  <c:v>3.2308699999999999</c:v>
                </c:pt>
                <c:pt idx="131">
                  <c:v>3.2308699999999999</c:v>
                </c:pt>
                <c:pt idx="132">
                  <c:v>3.2308500000000002</c:v>
                </c:pt>
                <c:pt idx="133">
                  <c:v>3.2308400000000002</c:v>
                </c:pt>
                <c:pt idx="134">
                  <c:v>3.2309100000000002</c:v>
                </c:pt>
                <c:pt idx="135">
                  <c:v>3.2309000000000001</c:v>
                </c:pt>
                <c:pt idx="136">
                  <c:v>3.2309600000000001</c:v>
                </c:pt>
                <c:pt idx="137">
                  <c:v>3.2309299999999999</c:v>
                </c:pt>
                <c:pt idx="138">
                  <c:v>3.2309199999999998</c:v>
                </c:pt>
                <c:pt idx="139">
                  <c:v>3.2309600000000001</c:v>
                </c:pt>
                <c:pt idx="140">
                  <c:v>3.2309399999999999</c:v>
                </c:pt>
                <c:pt idx="141">
                  <c:v>3.2309700000000001</c:v>
                </c:pt>
                <c:pt idx="142">
                  <c:v>3.2309700000000001</c:v>
                </c:pt>
                <c:pt idx="143">
                  <c:v>3.2310699999999999</c:v>
                </c:pt>
                <c:pt idx="144">
                  <c:v>3.2311000000000001</c:v>
                </c:pt>
                <c:pt idx="145">
                  <c:v>3.2311100000000001</c:v>
                </c:pt>
                <c:pt idx="146">
                  <c:v>3.2311200000000002</c:v>
                </c:pt>
                <c:pt idx="147">
                  <c:v>3.2311100000000001</c:v>
                </c:pt>
                <c:pt idx="148">
                  <c:v>3.2310599999999998</c:v>
                </c:pt>
                <c:pt idx="149">
                  <c:v>3.23109</c:v>
                </c:pt>
                <c:pt idx="150">
                  <c:v>3.2310699999999999</c:v>
                </c:pt>
                <c:pt idx="151">
                  <c:v>3.23108</c:v>
                </c:pt>
                <c:pt idx="152">
                  <c:v>3.23109</c:v>
                </c:pt>
                <c:pt idx="153">
                  <c:v>3.2311399999999999</c:v>
                </c:pt>
                <c:pt idx="154">
                  <c:v>3.2311000000000001</c:v>
                </c:pt>
                <c:pt idx="155">
                  <c:v>3.2311299999999998</c:v>
                </c:pt>
                <c:pt idx="156">
                  <c:v>3.2311100000000001</c:v>
                </c:pt>
                <c:pt idx="157">
                  <c:v>3.2310699999999999</c:v>
                </c:pt>
                <c:pt idx="158">
                  <c:v>3.2311000000000001</c:v>
                </c:pt>
                <c:pt idx="159">
                  <c:v>3.23108</c:v>
                </c:pt>
                <c:pt idx="160">
                  <c:v>3.2311000000000001</c:v>
                </c:pt>
                <c:pt idx="161">
                  <c:v>3.23109</c:v>
                </c:pt>
                <c:pt idx="162">
                  <c:v>3.2311200000000002</c:v>
                </c:pt>
                <c:pt idx="163">
                  <c:v>3.2311000000000001</c:v>
                </c:pt>
                <c:pt idx="164">
                  <c:v>3.2310699999999999</c:v>
                </c:pt>
                <c:pt idx="165">
                  <c:v>3.23109</c:v>
                </c:pt>
                <c:pt idx="166">
                  <c:v>3.2310500000000002</c:v>
                </c:pt>
                <c:pt idx="167">
                  <c:v>3.2310099999999999</c:v>
                </c:pt>
                <c:pt idx="168">
                  <c:v>3.2309800000000002</c:v>
                </c:pt>
                <c:pt idx="169">
                  <c:v>3.23095</c:v>
                </c:pt>
                <c:pt idx="170">
                  <c:v>3.2309199999999998</c:v>
                </c:pt>
                <c:pt idx="171">
                  <c:v>3.2309199999999998</c:v>
                </c:pt>
                <c:pt idx="172">
                  <c:v>3.23089</c:v>
                </c:pt>
                <c:pt idx="173">
                  <c:v>3.2307899999999998</c:v>
                </c:pt>
                <c:pt idx="174">
                  <c:v>3.2307700000000001</c:v>
                </c:pt>
                <c:pt idx="175">
                  <c:v>3.2307199999999998</c:v>
                </c:pt>
                <c:pt idx="176">
                  <c:v>3.2307100000000002</c:v>
                </c:pt>
                <c:pt idx="177">
                  <c:v>3.2306400000000002</c:v>
                </c:pt>
                <c:pt idx="178">
                  <c:v>3.2305999999999999</c:v>
                </c:pt>
                <c:pt idx="179">
                  <c:v>3.2305899999999999</c:v>
                </c:pt>
                <c:pt idx="180">
                  <c:v>3.23054</c:v>
                </c:pt>
                <c:pt idx="181">
                  <c:v>3.23054</c:v>
                </c:pt>
                <c:pt idx="182">
                  <c:v>3.2305299999999999</c:v>
                </c:pt>
                <c:pt idx="183">
                  <c:v>3.2304900000000001</c:v>
                </c:pt>
                <c:pt idx="184">
                  <c:v>3.2305000000000001</c:v>
                </c:pt>
                <c:pt idx="185">
                  <c:v>3.2305199999999998</c:v>
                </c:pt>
                <c:pt idx="186">
                  <c:v>3.23048</c:v>
                </c:pt>
                <c:pt idx="187">
                  <c:v>3.2305100000000002</c:v>
                </c:pt>
                <c:pt idx="188">
                  <c:v>3.2305000000000001</c:v>
                </c:pt>
                <c:pt idx="189">
                  <c:v>3.23054</c:v>
                </c:pt>
                <c:pt idx="190">
                  <c:v>3.2304900000000001</c:v>
                </c:pt>
                <c:pt idx="191">
                  <c:v>3.23048</c:v>
                </c:pt>
                <c:pt idx="192">
                  <c:v>3.2304499999999998</c:v>
                </c:pt>
                <c:pt idx="193">
                  <c:v>3.2303999999999999</c:v>
                </c:pt>
                <c:pt idx="194">
                  <c:v>3.2304200000000001</c:v>
                </c:pt>
                <c:pt idx="195">
                  <c:v>3.2303700000000002</c:v>
                </c:pt>
                <c:pt idx="196">
                  <c:v>3.2303700000000002</c:v>
                </c:pt>
                <c:pt idx="197">
                  <c:v>3.2304300000000001</c:v>
                </c:pt>
                <c:pt idx="198">
                  <c:v>3.2304599999999999</c:v>
                </c:pt>
                <c:pt idx="199">
                  <c:v>3.23041</c:v>
                </c:pt>
                <c:pt idx="200">
                  <c:v>3.2303700000000002</c:v>
                </c:pt>
                <c:pt idx="201">
                  <c:v>3.23027</c:v>
                </c:pt>
                <c:pt idx="202">
                  <c:v>3.2302399999999998</c:v>
                </c:pt>
                <c:pt idx="203">
                  <c:v>3.2301899999999999</c:v>
                </c:pt>
                <c:pt idx="204">
                  <c:v>3.2302</c:v>
                </c:pt>
                <c:pt idx="205">
                  <c:v>3.23021</c:v>
                </c:pt>
                <c:pt idx="206">
                  <c:v>3.2301299999999999</c:v>
                </c:pt>
                <c:pt idx="207">
                  <c:v>3.2301600000000001</c:v>
                </c:pt>
                <c:pt idx="208">
                  <c:v>3.2301299999999999</c:v>
                </c:pt>
                <c:pt idx="209">
                  <c:v>3.2301000000000002</c:v>
                </c:pt>
                <c:pt idx="210">
                  <c:v>3.2301199999999999</c:v>
                </c:pt>
                <c:pt idx="211">
                  <c:v>3.2300300000000002</c:v>
                </c:pt>
                <c:pt idx="212">
                  <c:v>3.23</c:v>
                </c:pt>
                <c:pt idx="213">
                  <c:v>3.2300399999999998</c:v>
                </c:pt>
                <c:pt idx="214">
                  <c:v>3.2300499999999999</c:v>
                </c:pt>
                <c:pt idx="215">
                  <c:v>3.23</c:v>
                </c:pt>
                <c:pt idx="216">
                  <c:v>3.2299699999999998</c:v>
                </c:pt>
                <c:pt idx="217">
                  <c:v>3.2299799999999999</c:v>
                </c:pt>
                <c:pt idx="218">
                  <c:v>3.2299199999999999</c:v>
                </c:pt>
                <c:pt idx="219">
                  <c:v>3.22993</c:v>
                </c:pt>
                <c:pt idx="220">
                  <c:v>3.23</c:v>
                </c:pt>
                <c:pt idx="221">
                  <c:v>3.2299899999999999</c:v>
                </c:pt>
                <c:pt idx="222">
                  <c:v>3.2299699999999998</c:v>
                </c:pt>
                <c:pt idx="223">
                  <c:v>3.2299099999999998</c:v>
                </c:pt>
                <c:pt idx="224">
                  <c:v>3.2298900000000001</c:v>
                </c:pt>
                <c:pt idx="225">
                  <c:v>3.2298900000000001</c:v>
                </c:pt>
                <c:pt idx="226">
                  <c:v>3.2298399999999998</c:v>
                </c:pt>
                <c:pt idx="227">
                  <c:v>3.2298499999999999</c:v>
                </c:pt>
                <c:pt idx="228">
                  <c:v>3.22986</c:v>
                </c:pt>
                <c:pt idx="229">
                  <c:v>3.2298100000000001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06112"/>
        <c:axId val="112104192"/>
      </c:scatterChart>
      <c:valAx>
        <c:axId val="11209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9326077810847809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12097920"/>
        <c:crosses val="autoZero"/>
        <c:crossBetween val="midCat"/>
      </c:valAx>
      <c:valAx>
        <c:axId val="112097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096000"/>
        <c:crosses val="autoZero"/>
        <c:crossBetween val="midCat"/>
      </c:valAx>
      <c:valAx>
        <c:axId val="112104192"/>
        <c:scaling>
          <c:orientation val="minMax"/>
          <c:max val="3.24"/>
          <c:min val="3.2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 Axial LVDT,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mm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11162289059903"/>
              <c:y val="0.353862223433883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106112"/>
        <c:crosses val="max"/>
        <c:crossBetween val="midCat"/>
      </c:valAx>
      <c:valAx>
        <c:axId val="112106112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12104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558358135855025"/>
          <c:y val="0.55953830553120321"/>
          <c:w val="0.1241022429014555"/>
          <c:h val="0.13917070332857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76544"/>
        <c:axId val="112478080"/>
      </c:scatterChart>
      <c:valAx>
        <c:axId val="1124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78080"/>
        <c:crosses val="autoZero"/>
        <c:crossBetween val="midCat"/>
      </c:valAx>
      <c:valAx>
        <c:axId val="11247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76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KMC004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6142966455212"/>
          <c:y val="9.0226071337258879E-2"/>
          <c:w val="0.80606060606060603"/>
          <c:h val="0.74422707747520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4583250206931679"/>
                  <c:y val="1.724845088005617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'KMC004'!$AA$23:$AA$26</c:f>
              <c:numCache>
                <c:formatCode>0.0000</c:formatCode>
                <c:ptCount val="4"/>
                <c:pt idx="0">
                  <c:v>0</c:v>
                </c:pt>
                <c:pt idx="1">
                  <c:v>0.84131685222322106</c:v>
                </c:pt>
                <c:pt idx="2">
                  <c:v>1.693307827951041</c:v>
                </c:pt>
                <c:pt idx="3">
                  <c:v>2.5470275914528733</c:v>
                </c:pt>
              </c:numCache>
            </c:numRef>
          </c:xVal>
          <c:yVal>
            <c:numRef>
              <c:f>'KMC004'!$Z$23:$Z$26</c:f>
              <c:numCache>
                <c:formatCode>0.0000</c:formatCode>
                <c:ptCount val="4"/>
                <c:pt idx="0">
                  <c:v>0</c:v>
                </c:pt>
                <c:pt idx="1">
                  <c:v>23.937741043798013</c:v>
                </c:pt>
                <c:pt idx="2">
                  <c:v>47.875482087596026</c:v>
                </c:pt>
                <c:pt idx="3">
                  <c:v>71.813223131394039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94848"/>
        <c:axId val="112722304"/>
      </c:scatterChart>
      <c:valAx>
        <c:axId val="11249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Pressure/ Length [psi/cm]</a:t>
                </a:r>
              </a:p>
            </c:rich>
          </c:tx>
          <c:layout>
            <c:manualLayout>
              <c:xMode val="edge"/>
              <c:yMode val="edge"/>
              <c:x val="0.36767676767677365"/>
              <c:y val="0.91103667879078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22304"/>
        <c:crosses val="autoZero"/>
        <c:crossBetween val="midCat"/>
      </c:valAx>
      <c:valAx>
        <c:axId val="1127223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Flow*Viscosity / Area [ml*cp/cm^2]</a:t>
                </a:r>
              </a:p>
            </c:rich>
          </c:tx>
          <c:layout>
            <c:manualLayout>
              <c:xMode val="edge"/>
              <c:yMode val="edge"/>
              <c:x val="2.6262626262626262E-2"/>
              <c:y val="0.141146595254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94848"/>
        <c:crosses val="autoZero"/>
        <c:crossBetween val="midCat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204806687566"/>
          <c:y val="9.9253476415829212E-2"/>
          <c:w val="0.81414141414142283"/>
          <c:h val="0.67556311517440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'KMC004'!$H$23:$H$26</c:f>
              <c:numCache>
                <c:formatCode>General</c:formatCode>
                <c:ptCount val="4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</c:numCache>
            </c:numRef>
          </c:xVal>
          <c:yVal>
            <c:numRef>
              <c:f>'KMC004'!$AB$23:$AB$26</c:f>
              <c:numCache>
                <c:formatCode>0.0000</c:formatCode>
                <c:ptCount val="4"/>
                <c:pt idx="0">
                  <c:v>0</c:v>
                </c:pt>
                <c:pt idx="1">
                  <c:v>4.8665132</c:v>
                </c:pt>
                <c:pt idx="2">
                  <c:v>4.8973849000000005</c:v>
                </c:pt>
                <c:pt idx="3">
                  <c:v>4.9110088000000003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52512"/>
        <c:axId val="112758784"/>
      </c:scatterChart>
      <c:valAx>
        <c:axId val="112752512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[ml/min]</a:t>
                </a:r>
              </a:p>
            </c:rich>
          </c:tx>
          <c:layout>
            <c:manualLayout>
              <c:xMode val="edge"/>
              <c:yMode val="edge"/>
              <c:x val="0.40808080808081404"/>
              <c:y val="0.87086820029850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58784"/>
        <c:crosses val="autoZero"/>
        <c:crossBetween val="midCat"/>
        <c:majorUnit val="0.5"/>
      </c:valAx>
      <c:valAx>
        <c:axId val="1127587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P/ Flow rate [psi*min/ml]</a:t>
                </a:r>
              </a:p>
            </c:rich>
          </c:tx>
          <c:layout>
            <c:manualLayout>
              <c:xMode val="edge"/>
              <c:yMode val="edge"/>
              <c:x val="8.0754292505890151E-3"/>
              <c:y val="0.16648971534662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5251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KMC004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'KMC004'!$D$40:$D$272</c:f>
              <c:numCache>
                <c:formatCode>h:mm</c:formatCode>
                <c:ptCount val="233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9.8379629117617811E-4</c:v>
                </c:pt>
                <c:pt idx="6">
                  <c:v>1.0416666605225248E-3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1.3888888838765627E-3</c:v>
                </c:pt>
                <c:pt idx="13">
                  <c:v>1.4467592532229094E-3</c:v>
                </c:pt>
                <c:pt idx="14">
                  <c:v>1.5046296225692561E-3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1.7939814765769472E-3</c:v>
                </c:pt>
                <c:pt idx="20">
                  <c:v>1.8518518459232939E-3</c:v>
                </c:pt>
                <c:pt idx="21">
                  <c:v>1.9097222152696406E-3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2.1990740692773318E-3</c:v>
                </c:pt>
                <c:pt idx="27">
                  <c:v>2.2569444386236785E-3</c:v>
                </c:pt>
                <c:pt idx="28">
                  <c:v>2.3148148079700252E-3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2.662037031324063E-3</c:v>
                </c:pt>
                <c:pt idx="35">
                  <c:v>2.7199074006704098E-3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3.0671296240244476E-3</c:v>
                </c:pt>
                <c:pt idx="42">
                  <c:v>3.1249999933707943E-3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3.4722222167248322E-3</c:v>
                </c:pt>
                <c:pt idx="49">
                  <c:v>3.5300925860711789E-3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3.8773148094252167E-3</c:v>
                </c:pt>
                <c:pt idx="56">
                  <c:v>3.9351851787715634E-3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4.2824074021256013E-3</c:v>
                </c:pt>
                <c:pt idx="63">
                  <c:v>4.340277771471948E-3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4.6874999948259858E-3</c:v>
                </c:pt>
                <c:pt idx="70">
                  <c:v>4.7453703641723325E-3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5.0925925875263704E-3</c:v>
                </c:pt>
                <c:pt idx="77">
                  <c:v>5.1504629568727171E-3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5.4976851802267549E-3</c:v>
                </c:pt>
                <c:pt idx="84">
                  <c:v>5.5555555495731017E-3</c:v>
                </c:pt>
                <c:pt idx="85">
                  <c:v>5.6134259189194484E-3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5.9027777729271395E-3</c:v>
                </c:pt>
                <c:pt idx="91">
                  <c:v>5.9606481422734862E-3</c:v>
                </c:pt>
                <c:pt idx="92">
                  <c:v>6.0185185116198329E-3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6.3657407349738708E-3</c:v>
                </c:pt>
                <c:pt idx="99">
                  <c:v>6.4236111043202175E-3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6.7708333276742553E-3</c:v>
                </c:pt>
                <c:pt idx="106">
                  <c:v>6.828703697020602E-3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7.1759259203746399E-3</c:v>
                </c:pt>
                <c:pt idx="113">
                  <c:v>7.2337962897209866E-3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7.5810185130750244E-3</c:v>
                </c:pt>
                <c:pt idx="120">
                  <c:v>7.6388888824213711E-3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7.9861111057754099E-3</c:v>
                </c:pt>
                <c:pt idx="127">
                  <c:v>8.0439814751217566E-3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8.3912036984757944E-3</c:v>
                </c:pt>
                <c:pt idx="134">
                  <c:v>8.4490740678221411E-3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8.796296291176179E-3</c:v>
                </c:pt>
                <c:pt idx="141">
                  <c:v>8.8541666605225257E-3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9.2013888838765635E-3</c:v>
                </c:pt>
                <c:pt idx="148">
                  <c:v>9.2592592532229102E-3</c:v>
                </c:pt>
                <c:pt idx="149">
                  <c:v>9.3171296225692569E-3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9.6064814765769481E-3</c:v>
                </c:pt>
                <c:pt idx="155">
                  <c:v>9.6643518459232948E-3</c:v>
                </c:pt>
                <c:pt idx="156">
                  <c:v>9.7222222152696415E-3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1.0011574069277333E-2</c:v>
                </c:pt>
                <c:pt idx="162">
                  <c:v>1.0069444438623679E-2</c:v>
                </c:pt>
                <c:pt idx="163">
                  <c:v>1.0127314807970026E-2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1.0474537031324064E-2</c:v>
                </c:pt>
                <c:pt idx="170">
                  <c:v>1.0532407400670411E-2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1.0879629624024448E-2</c:v>
                </c:pt>
                <c:pt idx="177">
                  <c:v>1.0937499993370795E-2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1.1284722216724833E-2</c:v>
                </c:pt>
                <c:pt idx="184">
                  <c:v>1.134259258607118E-2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1.1689814809425218E-2</c:v>
                </c:pt>
                <c:pt idx="191">
                  <c:v>1.1747685178771564E-2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1.2094907402125602E-2</c:v>
                </c:pt>
                <c:pt idx="198">
                  <c:v>1.2152777771471949E-2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1.2499999994825987E-2</c:v>
                </c:pt>
                <c:pt idx="205">
                  <c:v>1.2557870364172333E-2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1.2905092587526371E-2</c:v>
                </c:pt>
                <c:pt idx="212">
                  <c:v>1.2962962956872718E-2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1.3310185180226756E-2</c:v>
                </c:pt>
                <c:pt idx="219">
                  <c:v>1.3368055549573103E-2</c:v>
                </c:pt>
                <c:pt idx="220">
                  <c:v>1.3425925918919449E-2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1.371527777292714E-2</c:v>
                </c:pt>
                <c:pt idx="226">
                  <c:v>1.3773148142273487E-2</c:v>
                </c:pt>
                <c:pt idx="227">
                  <c:v>1.3831018511619834E-2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1.4120370365627525E-2</c:v>
                </c:pt>
              </c:numCache>
            </c:numRef>
          </c:xVal>
          <c:yVal>
            <c:numRef>
              <c:f>'KMC004'!$G$40:$G$272</c:f>
              <c:numCache>
                <c:formatCode>General</c:formatCode>
                <c:ptCount val="233"/>
                <c:pt idx="0">
                  <c:v>2.29</c:v>
                </c:pt>
                <c:pt idx="1">
                  <c:v>2.33</c:v>
                </c:pt>
                <c:pt idx="2">
                  <c:v>2.33</c:v>
                </c:pt>
                <c:pt idx="3">
                  <c:v>2.41</c:v>
                </c:pt>
                <c:pt idx="4">
                  <c:v>2.4500000000000002</c:v>
                </c:pt>
                <c:pt idx="5">
                  <c:v>2.46</c:v>
                </c:pt>
                <c:pt idx="6">
                  <c:v>2.42</c:v>
                </c:pt>
                <c:pt idx="7">
                  <c:v>2.38</c:v>
                </c:pt>
                <c:pt idx="8">
                  <c:v>2.37</c:v>
                </c:pt>
                <c:pt idx="9">
                  <c:v>2.36</c:v>
                </c:pt>
                <c:pt idx="10">
                  <c:v>2.4</c:v>
                </c:pt>
                <c:pt idx="11">
                  <c:v>2.4</c:v>
                </c:pt>
                <c:pt idx="12">
                  <c:v>2.46</c:v>
                </c:pt>
                <c:pt idx="13">
                  <c:v>2.46</c:v>
                </c:pt>
                <c:pt idx="14">
                  <c:v>2.42</c:v>
                </c:pt>
                <c:pt idx="15">
                  <c:v>2.38</c:v>
                </c:pt>
                <c:pt idx="16">
                  <c:v>2.38</c:v>
                </c:pt>
                <c:pt idx="17">
                  <c:v>2.34</c:v>
                </c:pt>
                <c:pt idx="18">
                  <c:v>2.37</c:v>
                </c:pt>
                <c:pt idx="19">
                  <c:v>2.41</c:v>
                </c:pt>
                <c:pt idx="20">
                  <c:v>2.4500000000000002</c:v>
                </c:pt>
                <c:pt idx="21">
                  <c:v>2.4500000000000002</c:v>
                </c:pt>
                <c:pt idx="22">
                  <c:v>2.41</c:v>
                </c:pt>
                <c:pt idx="23">
                  <c:v>2.37</c:v>
                </c:pt>
                <c:pt idx="24">
                  <c:v>2.34</c:v>
                </c:pt>
                <c:pt idx="25">
                  <c:v>2.34</c:v>
                </c:pt>
                <c:pt idx="26">
                  <c:v>2.38</c:v>
                </c:pt>
                <c:pt idx="27">
                  <c:v>2.39</c:v>
                </c:pt>
                <c:pt idx="28">
                  <c:v>2.46</c:v>
                </c:pt>
                <c:pt idx="29">
                  <c:v>2.46</c:v>
                </c:pt>
                <c:pt idx="30">
                  <c:v>2.41</c:v>
                </c:pt>
                <c:pt idx="31">
                  <c:v>2.37</c:v>
                </c:pt>
                <c:pt idx="32">
                  <c:v>2.36</c:v>
                </c:pt>
                <c:pt idx="33">
                  <c:v>2.36</c:v>
                </c:pt>
                <c:pt idx="34">
                  <c:v>2.4</c:v>
                </c:pt>
                <c:pt idx="35">
                  <c:v>2.4</c:v>
                </c:pt>
                <c:pt idx="36">
                  <c:v>2.4700000000000002</c:v>
                </c:pt>
                <c:pt idx="37">
                  <c:v>2.4300000000000002</c:v>
                </c:pt>
                <c:pt idx="38">
                  <c:v>2.4</c:v>
                </c:pt>
                <c:pt idx="39">
                  <c:v>2.39</c:v>
                </c:pt>
                <c:pt idx="40">
                  <c:v>2.34</c:v>
                </c:pt>
                <c:pt idx="41">
                  <c:v>2.38</c:v>
                </c:pt>
                <c:pt idx="42">
                  <c:v>2.38</c:v>
                </c:pt>
                <c:pt idx="43">
                  <c:v>2.42</c:v>
                </c:pt>
                <c:pt idx="44">
                  <c:v>3.1</c:v>
                </c:pt>
                <c:pt idx="45">
                  <c:v>4.4000000000000004</c:v>
                </c:pt>
                <c:pt idx="46">
                  <c:v>4.62</c:v>
                </c:pt>
                <c:pt idx="47">
                  <c:v>4.79</c:v>
                </c:pt>
                <c:pt idx="48">
                  <c:v>4.91</c:v>
                </c:pt>
                <c:pt idx="49">
                  <c:v>4.83</c:v>
                </c:pt>
                <c:pt idx="50">
                  <c:v>4.75</c:v>
                </c:pt>
                <c:pt idx="51">
                  <c:v>4.8600000000000003</c:v>
                </c:pt>
                <c:pt idx="52">
                  <c:v>4.88</c:v>
                </c:pt>
                <c:pt idx="53">
                  <c:v>4.87</c:v>
                </c:pt>
                <c:pt idx="54">
                  <c:v>4.75</c:v>
                </c:pt>
                <c:pt idx="55">
                  <c:v>4.83</c:v>
                </c:pt>
                <c:pt idx="56">
                  <c:v>4.95</c:v>
                </c:pt>
                <c:pt idx="57">
                  <c:v>4.8600000000000003</c:v>
                </c:pt>
                <c:pt idx="58">
                  <c:v>4.79</c:v>
                </c:pt>
                <c:pt idx="59">
                  <c:v>4.9000000000000004</c:v>
                </c:pt>
                <c:pt idx="60">
                  <c:v>4.9400000000000004</c:v>
                </c:pt>
                <c:pt idx="61">
                  <c:v>4.88</c:v>
                </c:pt>
                <c:pt idx="62">
                  <c:v>4.78</c:v>
                </c:pt>
                <c:pt idx="63">
                  <c:v>4.84</c:v>
                </c:pt>
                <c:pt idx="64">
                  <c:v>4.96</c:v>
                </c:pt>
                <c:pt idx="65">
                  <c:v>4.88</c:v>
                </c:pt>
                <c:pt idx="66">
                  <c:v>4.84</c:v>
                </c:pt>
                <c:pt idx="67">
                  <c:v>4.88</c:v>
                </c:pt>
                <c:pt idx="68">
                  <c:v>4.93</c:v>
                </c:pt>
                <c:pt idx="69">
                  <c:v>4.92</c:v>
                </c:pt>
                <c:pt idx="70">
                  <c:v>4.75</c:v>
                </c:pt>
                <c:pt idx="71">
                  <c:v>4.83</c:v>
                </c:pt>
                <c:pt idx="72">
                  <c:v>4.99</c:v>
                </c:pt>
                <c:pt idx="73">
                  <c:v>4.9000000000000004</c:v>
                </c:pt>
                <c:pt idx="74">
                  <c:v>4.82</c:v>
                </c:pt>
                <c:pt idx="75">
                  <c:v>4.8600000000000003</c:v>
                </c:pt>
                <c:pt idx="76">
                  <c:v>4.95</c:v>
                </c:pt>
                <c:pt idx="77">
                  <c:v>4.88</c:v>
                </c:pt>
                <c:pt idx="78">
                  <c:v>4.7699999999999996</c:v>
                </c:pt>
                <c:pt idx="79">
                  <c:v>4.8600000000000003</c:v>
                </c:pt>
                <c:pt idx="80">
                  <c:v>5.86</c:v>
                </c:pt>
                <c:pt idx="81">
                  <c:v>7.01</c:v>
                </c:pt>
                <c:pt idx="82">
                  <c:v>7.27</c:v>
                </c:pt>
                <c:pt idx="83">
                  <c:v>7.36</c:v>
                </c:pt>
                <c:pt idx="84">
                  <c:v>7.19</c:v>
                </c:pt>
                <c:pt idx="85">
                  <c:v>7.46</c:v>
                </c:pt>
                <c:pt idx="86">
                  <c:v>7.33</c:v>
                </c:pt>
                <c:pt idx="87">
                  <c:v>7.29</c:v>
                </c:pt>
                <c:pt idx="88">
                  <c:v>7.36</c:v>
                </c:pt>
                <c:pt idx="89">
                  <c:v>7.24</c:v>
                </c:pt>
                <c:pt idx="90">
                  <c:v>7.3</c:v>
                </c:pt>
                <c:pt idx="91">
                  <c:v>7.31</c:v>
                </c:pt>
                <c:pt idx="92">
                  <c:v>7.24</c:v>
                </c:pt>
                <c:pt idx="93">
                  <c:v>7.47</c:v>
                </c:pt>
                <c:pt idx="94">
                  <c:v>7.32</c:v>
                </c:pt>
                <c:pt idx="95">
                  <c:v>7.28</c:v>
                </c:pt>
                <c:pt idx="96">
                  <c:v>7.34</c:v>
                </c:pt>
                <c:pt idx="97">
                  <c:v>7.28</c:v>
                </c:pt>
                <c:pt idx="98">
                  <c:v>7.34</c:v>
                </c:pt>
                <c:pt idx="99">
                  <c:v>7.29</c:v>
                </c:pt>
                <c:pt idx="100">
                  <c:v>7.25</c:v>
                </c:pt>
                <c:pt idx="101">
                  <c:v>7.45</c:v>
                </c:pt>
                <c:pt idx="102">
                  <c:v>7.34</c:v>
                </c:pt>
                <c:pt idx="103">
                  <c:v>7.32</c:v>
                </c:pt>
                <c:pt idx="104">
                  <c:v>7.37</c:v>
                </c:pt>
                <c:pt idx="105">
                  <c:v>7.27</c:v>
                </c:pt>
                <c:pt idx="106">
                  <c:v>7.35</c:v>
                </c:pt>
                <c:pt idx="107">
                  <c:v>7.32</c:v>
                </c:pt>
                <c:pt idx="108">
                  <c:v>7.27</c:v>
                </c:pt>
                <c:pt idx="109">
                  <c:v>7.43</c:v>
                </c:pt>
                <c:pt idx="110">
                  <c:v>7.37</c:v>
                </c:pt>
                <c:pt idx="111">
                  <c:v>7.26</c:v>
                </c:pt>
                <c:pt idx="112">
                  <c:v>4.68</c:v>
                </c:pt>
                <c:pt idx="113">
                  <c:v>0.9</c:v>
                </c:pt>
                <c:pt idx="114">
                  <c:v>0.26</c:v>
                </c:pt>
                <c:pt idx="115">
                  <c:v>0.09</c:v>
                </c:pt>
                <c:pt idx="116">
                  <c:v>0.05</c:v>
                </c:pt>
                <c:pt idx="117">
                  <c:v>0.53</c:v>
                </c:pt>
                <c:pt idx="118">
                  <c:v>1.75</c:v>
                </c:pt>
                <c:pt idx="119">
                  <c:v>2.1800000000000002</c:v>
                </c:pt>
                <c:pt idx="120">
                  <c:v>2.34</c:v>
                </c:pt>
                <c:pt idx="121">
                  <c:v>2.34</c:v>
                </c:pt>
                <c:pt idx="122">
                  <c:v>2.37</c:v>
                </c:pt>
                <c:pt idx="123">
                  <c:v>2.46</c:v>
                </c:pt>
                <c:pt idx="124">
                  <c:v>2.5</c:v>
                </c:pt>
                <c:pt idx="125">
                  <c:v>2.5</c:v>
                </c:pt>
                <c:pt idx="126">
                  <c:v>2.46</c:v>
                </c:pt>
                <c:pt idx="127">
                  <c:v>2.41</c:v>
                </c:pt>
                <c:pt idx="128">
                  <c:v>2.36</c:v>
                </c:pt>
                <c:pt idx="129">
                  <c:v>2.4</c:v>
                </c:pt>
                <c:pt idx="130">
                  <c:v>2.4</c:v>
                </c:pt>
                <c:pt idx="131">
                  <c:v>2.44</c:v>
                </c:pt>
                <c:pt idx="132">
                  <c:v>2.48</c:v>
                </c:pt>
                <c:pt idx="133">
                  <c:v>2.52</c:v>
                </c:pt>
                <c:pt idx="134">
                  <c:v>2.48</c:v>
                </c:pt>
                <c:pt idx="135">
                  <c:v>2.4300000000000002</c:v>
                </c:pt>
                <c:pt idx="136">
                  <c:v>2.39</c:v>
                </c:pt>
                <c:pt idx="137">
                  <c:v>2.39</c:v>
                </c:pt>
                <c:pt idx="138">
                  <c:v>2.39</c:v>
                </c:pt>
                <c:pt idx="139">
                  <c:v>2.4700000000000002</c:v>
                </c:pt>
                <c:pt idx="140">
                  <c:v>2.4700000000000002</c:v>
                </c:pt>
                <c:pt idx="141">
                  <c:v>2.48</c:v>
                </c:pt>
                <c:pt idx="142">
                  <c:v>2.48</c:v>
                </c:pt>
                <c:pt idx="143">
                  <c:v>2.42</c:v>
                </c:pt>
                <c:pt idx="144">
                  <c:v>2.38</c:v>
                </c:pt>
                <c:pt idx="145">
                  <c:v>2.38</c:v>
                </c:pt>
                <c:pt idx="146">
                  <c:v>2.42</c:v>
                </c:pt>
                <c:pt idx="147">
                  <c:v>2.4300000000000002</c:v>
                </c:pt>
                <c:pt idx="148">
                  <c:v>2.48</c:v>
                </c:pt>
                <c:pt idx="149">
                  <c:v>2.48</c:v>
                </c:pt>
                <c:pt idx="150">
                  <c:v>2.48</c:v>
                </c:pt>
                <c:pt idx="151">
                  <c:v>2.44</c:v>
                </c:pt>
                <c:pt idx="152">
                  <c:v>2.41</c:v>
                </c:pt>
                <c:pt idx="153">
                  <c:v>2.37</c:v>
                </c:pt>
                <c:pt idx="154">
                  <c:v>2.41</c:v>
                </c:pt>
                <c:pt idx="155">
                  <c:v>2.46</c:v>
                </c:pt>
                <c:pt idx="156">
                  <c:v>2.4900000000000002</c:v>
                </c:pt>
                <c:pt idx="157">
                  <c:v>2.4900000000000002</c:v>
                </c:pt>
                <c:pt idx="158">
                  <c:v>2.4500000000000002</c:v>
                </c:pt>
                <c:pt idx="159">
                  <c:v>2.41</c:v>
                </c:pt>
                <c:pt idx="160">
                  <c:v>2.37</c:v>
                </c:pt>
                <c:pt idx="161">
                  <c:v>2.4</c:v>
                </c:pt>
                <c:pt idx="162">
                  <c:v>2.41</c:v>
                </c:pt>
                <c:pt idx="163">
                  <c:v>2.4500000000000002</c:v>
                </c:pt>
                <c:pt idx="164">
                  <c:v>2.48</c:v>
                </c:pt>
                <c:pt idx="165">
                  <c:v>4.2699999999999996</c:v>
                </c:pt>
                <c:pt idx="166">
                  <c:v>4.6500000000000004</c:v>
                </c:pt>
                <c:pt idx="167">
                  <c:v>4.8</c:v>
                </c:pt>
                <c:pt idx="168">
                  <c:v>4.9800000000000004</c:v>
                </c:pt>
                <c:pt idx="169">
                  <c:v>4.92</c:v>
                </c:pt>
                <c:pt idx="170">
                  <c:v>4.83</c:v>
                </c:pt>
                <c:pt idx="171">
                  <c:v>4.87</c:v>
                </c:pt>
                <c:pt idx="172">
                  <c:v>5.01</c:v>
                </c:pt>
                <c:pt idx="173">
                  <c:v>4.95</c:v>
                </c:pt>
                <c:pt idx="174">
                  <c:v>4.8</c:v>
                </c:pt>
                <c:pt idx="175">
                  <c:v>4.83</c:v>
                </c:pt>
                <c:pt idx="176">
                  <c:v>5</c:v>
                </c:pt>
                <c:pt idx="177">
                  <c:v>4.9400000000000004</c:v>
                </c:pt>
                <c:pt idx="178">
                  <c:v>4.83</c:v>
                </c:pt>
                <c:pt idx="179">
                  <c:v>4.82</c:v>
                </c:pt>
                <c:pt idx="180">
                  <c:v>4.96</c:v>
                </c:pt>
                <c:pt idx="181">
                  <c:v>4.92</c:v>
                </c:pt>
                <c:pt idx="182">
                  <c:v>4.7699999999999996</c:v>
                </c:pt>
                <c:pt idx="183">
                  <c:v>4.84</c:v>
                </c:pt>
                <c:pt idx="184">
                  <c:v>4.97</c:v>
                </c:pt>
                <c:pt idx="185">
                  <c:v>4.92</c:v>
                </c:pt>
                <c:pt idx="186">
                  <c:v>4.82</c:v>
                </c:pt>
                <c:pt idx="187">
                  <c:v>4.8499999999999996</c:v>
                </c:pt>
                <c:pt idx="188">
                  <c:v>4.93</c:v>
                </c:pt>
                <c:pt idx="189">
                  <c:v>4.97</c:v>
                </c:pt>
                <c:pt idx="190">
                  <c:v>4.79</c:v>
                </c:pt>
                <c:pt idx="191">
                  <c:v>4.84</c:v>
                </c:pt>
                <c:pt idx="192">
                  <c:v>4.9400000000000004</c:v>
                </c:pt>
                <c:pt idx="193">
                  <c:v>4.9400000000000004</c:v>
                </c:pt>
                <c:pt idx="194">
                  <c:v>4.8099999999999996</c:v>
                </c:pt>
                <c:pt idx="195">
                  <c:v>4.8499999999999996</c:v>
                </c:pt>
                <c:pt idx="196">
                  <c:v>4.9800000000000004</c:v>
                </c:pt>
                <c:pt idx="197">
                  <c:v>4.92</c:v>
                </c:pt>
                <c:pt idx="198">
                  <c:v>4.82</c:v>
                </c:pt>
                <c:pt idx="199">
                  <c:v>4.8</c:v>
                </c:pt>
                <c:pt idx="200">
                  <c:v>4.9800000000000004</c:v>
                </c:pt>
                <c:pt idx="201">
                  <c:v>6.9</c:v>
                </c:pt>
                <c:pt idx="202">
                  <c:v>7.24</c:v>
                </c:pt>
                <c:pt idx="203">
                  <c:v>7.43</c:v>
                </c:pt>
                <c:pt idx="204">
                  <c:v>7.23</c:v>
                </c:pt>
                <c:pt idx="205">
                  <c:v>7.35</c:v>
                </c:pt>
                <c:pt idx="206">
                  <c:v>7.33</c:v>
                </c:pt>
                <c:pt idx="207">
                  <c:v>7.26</c:v>
                </c:pt>
                <c:pt idx="208">
                  <c:v>7.48</c:v>
                </c:pt>
                <c:pt idx="209">
                  <c:v>7.33</c:v>
                </c:pt>
                <c:pt idx="210">
                  <c:v>7.32</c:v>
                </c:pt>
                <c:pt idx="211">
                  <c:v>7.39</c:v>
                </c:pt>
                <c:pt idx="212">
                  <c:v>7.27</c:v>
                </c:pt>
                <c:pt idx="213">
                  <c:v>7.42</c:v>
                </c:pt>
                <c:pt idx="214">
                  <c:v>7.35</c:v>
                </c:pt>
                <c:pt idx="215">
                  <c:v>7.24</c:v>
                </c:pt>
                <c:pt idx="216">
                  <c:v>7.49</c:v>
                </c:pt>
                <c:pt idx="217">
                  <c:v>7.36</c:v>
                </c:pt>
                <c:pt idx="218">
                  <c:v>7.34</c:v>
                </c:pt>
                <c:pt idx="219">
                  <c:v>7.43</c:v>
                </c:pt>
                <c:pt idx="220">
                  <c:v>7.28</c:v>
                </c:pt>
                <c:pt idx="221">
                  <c:v>7.44</c:v>
                </c:pt>
                <c:pt idx="222">
                  <c:v>7.35</c:v>
                </c:pt>
                <c:pt idx="223">
                  <c:v>7.25</c:v>
                </c:pt>
                <c:pt idx="224">
                  <c:v>7.46</c:v>
                </c:pt>
                <c:pt idx="225">
                  <c:v>7.42</c:v>
                </c:pt>
                <c:pt idx="226">
                  <c:v>7.34</c:v>
                </c:pt>
                <c:pt idx="227">
                  <c:v>7.4</c:v>
                </c:pt>
                <c:pt idx="228">
                  <c:v>7.32</c:v>
                </c:pt>
                <c:pt idx="229">
                  <c:v>7.37</c:v>
                </c:pt>
                <c:pt idx="230">
                  <c:v>7.33</c:v>
                </c:pt>
                <c:pt idx="231">
                  <c:v>7.32</c:v>
                </c:pt>
                <c:pt idx="232">
                  <c:v>7.4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33824"/>
        <c:axId val="113140096"/>
      </c:scatterChart>
      <c:scatterChart>
        <c:scatterStyle val="lineMarker"/>
        <c:varyColors val="0"/>
        <c:ser>
          <c:idx val="1"/>
          <c:order val="1"/>
          <c:tx>
            <c:v>Resistance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'KMC004'!$D$40:$D$272</c:f>
              <c:numCache>
                <c:formatCode>h:mm</c:formatCode>
                <c:ptCount val="233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9.8379629117617811E-4</c:v>
                </c:pt>
                <c:pt idx="6">
                  <c:v>1.0416666605225248E-3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1.3888888838765627E-3</c:v>
                </c:pt>
                <c:pt idx="13">
                  <c:v>1.4467592532229094E-3</c:v>
                </c:pt>
                <c:pt idx="14">
                  <c:v>1.5046296225692561E-3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1.7939814765769472E-3</c:v>
                </c:pt>
                <c:pt idx="20">
                  <c:v>1.8518518459232939E-3</c:v>
                </c:pt>
                <c:pt idx="21">
                  <c:v>1.9097222152696406E-3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2.1990740692773318E-3</c:v>
                </c:pt>
                <c:pt idx="27">
                  <c:v>2.2569444386236785E-3</c:v>
                </c:pt>
                <c:pt idx="28">
                  <c:v>2.3148148079700252E-3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2.662037031324063E-3</c:v>
                </c:pt>
                <c:pt idx="35">
                  <c:v>2.7199074006704098E-3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3.0671296240244476E-3</c:v>
                </c:pt>
                <c:pt idx="42">
                  <c:v>3.1249999933707943E-3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3.4722222167248322E-3</c:v>
                </c:pt>
                <c:pt idx="49">
                  <c:v>3.5300925860711789E-3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3.8773148094252167E-3</c:v>
                </c:pt>
                <c:pt idx="56">
                  <c:v>3.9351851787715634E-3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4.2824074021256013E-3</c:v>
                </c:pt>
                <c:pt idx="63">
                  <c:v>4.340277771471948E-3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4.6874999948259858E-3</c:v>
                </c:pt>
                <c:pt idx="70">
                  <c:v>4.7453703641723325E-3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5.0925925875263704E-3</c:v>
                </c:pt>
                <c:pt idx="77">
                  <c:v>5.1504629568727171E-3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5.4976851802267549E-3</c:v>
                </c:pt>
                <c:pt idx="84">
                  <c:v>5.5555555495731017E-3</c:v>
                </c:pt>
                <c:pt idx="85">
                  <c:v>5.6134259189194484E-3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5.9027777729271395E-3</c:v>
                </c:pt>
                <c:pt idx="91">
                  <c:v>5.9606481422734862E-3</c:v>
                </c:pt>
                <c:pt idx="92">
                  <c:v>6.0185185116198329E-3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6.3657407349738708E-3</c:v>
                </c:pt>
                <c:pt idx="99">
                  <c:v>6.4236111043202175E-3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6.7708333276742553E-3</c:v>
                </c:pt>
                <c:pt idx="106">
                  <c:v>6.828703697020602E-3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7.1759259203746399E-3</c:v>
                </c:pt>
                <c:pt idx="113">
                  <c:v>7.2337962897209866E-3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7.5810185130750244E-3</c:v>
                </c:pt>
                <c:pt idx="120">
                  <c:v>7.6388888824213711E-3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7.9861111057754099E-3</c:v>
                </c:pt>
                <c:pt idx="127">
                  <c:v>8.0439814751217566E-3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8.3912036984757944E-3</c:v>
                </c:pt>
                <c:pt idx="134">
                  <c:v>8.4490740678221411E-3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8.796296291176179E-3</c:v>
                </c:pt>
                <c:pt idx="141">
                  <c:v>8.8541666605225257E-3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9.2013888838765635E-3</c:v>
                </c:pt>
                <c:pt idx="148">
                  <c:v>9.2592592532229102E-3</c:v>
                </c:pt>
                <c:pt idx="149">
                  <c:v>9.3171296225692569E-3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9.6064814765769481E-3</c:v>
                </c:pt>
                <c:pt idx="155">
                  <c:v>9.6643518459232948E-3</c:v>
                </c:pt>
                <c:pt idx="156">
                  <c:v>9.7222222152696415E-3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1.0011574069277333E-2</c:v>
                </c:pt>
                <c:pt idx="162">
                  <c:v>1.0069444438623679E-2</c:v>
                </c:pt>
                <c:pt idx="163">
                  <c:v>1.0127314807970026E-2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1.0474537031324064E-2</c:v>
                </c:pt>
                <c:pt idx="170">
                  <c:v>1.0532407400670411E-2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1.0879629624024448E-2</c:v>
                </c:pt>
                <c:pt idx="177">
                  <c:v>1.0937499993370795E-2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1.1284722216724833E-2</c:v>
                </c:pt>
                <c:pt idx="184">
                  <c:v>1.134259258607118E-2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1.1689814809425218E-2</c:v>
                </c:pt>
                <c:pt idx="191">
                  <c:v>1.1747685178771564E-2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1.2094907402125602E-2</c:v>
                </c:pt>
                <c:pt idx="198">
                  <c:v>1.2152777771471949E-2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1.2499999994825987E-2</c:v>
                </c:pt>
                <c:pt idx="205">
                  <c:v>1.2557870364172333E-2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1.2905092587526371E-2</c:v>
                </c:pt>
                <c:pt idx="212">
                  <c:v>1.2962962956872718E-2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1.3310185180226756E-2</c:v>
                </c:pt>
                <c:pt idx="219">
                  <c:v>1.3368055549573103E-2</c:v>
                </c:pt>
                <c:pt idx="220">
                  <c:v>1.3425925918919449E-2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1.371527777292714E-2</c:v>
                </c:pt>
                <c:pt idx="226">
                  <c:v>1.3773148142273487E-2</c:v>
                </c:pt>
                <c:pt idx="227">
                  <c:v>1.3831018511619834E-2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1.4120370365627525E-2</c:v>
                </c:pt>
              </c:numCache>
            </c:numRef>
          </c:xVal>
          <c:yVal>
            <c:numRef>
              <c:f>'KMC004'!$E$40:$E$272</c:f>
              <c:numCache>
                <c:formatCode>General</c:formatCode>
                <c:ptCount val="233"/>
                <c:pt idx="0">
                  <c:v>188.67699999999999</c:v>
                </c:pt>
                <c:pt idx="1">
                  <c:v>188.874</c:v>
                </c:pt>
                <c:pt idx="2">
                  <c:v>189.05099999999999</c:v>
                </c:pt>
                <c:pt idx="3">
                  <c:v>189.28200000000001</c:v>
                </c:pt>
                <c:pt idx="4">
                  <c:v>189.387</c:v>
                </c:pt>
                <c:pt idx="5">
                  <c:v>189.67599999999999</c:v>
                </c:pt>
                <c:pt idx="6">
                  <c:v>189.929</c:v>
                </c:pt>
                <c:pt idx="7">
                  <c:v>190.19499999999999</c:v>
                </c:pt>
                <c:pt idx="8">
                  <c:v>190.459</c:v>
                </c:pt>
                <c:pt idx="9">
                  <c:v>190.74299999999999</c:v>
                </c:pt>
                <c:pt idx="10">
                  <c:v>191.02199999999999</c:v>
                </c:pt>
                <c:pt idx="11">
                  <c:v>191.30099999999999</c:v>
                </c:pt>
                <c:pt idx="12">
                  <c:v>191.60599999999999</c:v>
                </c:pt>
                <c:pt idx="13">
                  <c:v>191.92400000000001</c:v>
                </c:pt>
                <c:pt idx="14">
                  <c:v>192.21899999999999</c:v>
                </c:pt>
                <c:pt idx="15">
                  <c:v>192.477</c:v>
                </c:pt>
                <c:pt idx="16">
                  <c:v>192.82900000000001</c:v>
                </c:pt>
                <c:pt idx="17">
                  <c:v>193.114</c:v>
                </c:pt>
                <c:pt idx="18">
                  <c:v>193.429</c:v>
                </c:pt>
                <c:pt idx="19">
                  <c:v>193.73</c:v>
                </c:pt>
                <c:pt idx="20">
                  <c:v>194.059</c:v>
                </c:pt>
                <c:pt idx="21">
                  <c:v>194.375</c:v>
                </c:pt>
                <c:pt idx="22">
                  <c:v>194.684</c:v>
                </c:pt>
                <c:pt idx="23">
                  <c:v>195</c:v>
                </c:pt>
                <c:pt idx="24">
                  <c:v>195.303</c:v>
                </c:pt>
                <c:pt idx="25">
                  <c:v>195.62799999999999</c:v>
                </c:pt>
                <c:pt idx="26">
                  <c:v>195.94399999999999</c:v>
                </c:pt>
                <c:pt idx="27">
                  <c:v>196.261</c:v>
                </c:pt>
                <c:pt idx="28">
                  <c:v>196.57599999999999</c:v>
                </c:pt>
                <c:pt idx="29">
                  <c:v>196.893</c:v>
                </c:pt>
                <c:pt idx="30">
                  <c:v>197.05600000000001</c:v>
                </c:pt>
                <c:pt idx="31">
                  <c:v>197.41499999999999</c:v>
                </c:pt>
                <c:pt idx="32">
                  <c:v>197.72399999999999</c:v>
                </c:pt>
                <c:pt idx="33">
                  <c:v>198.02699999999999</c:v>
                </c:pt>
                <c:pt idx="34">
                  <c:v>198.36500000000001</c:v>
                </c:pt>
                <c:pt idx="35">
                  <c:v>198.577</c:v>
                </c:pt>
                <c:pt idx="36">
                  <c:v>198.96199999999999</c:v>
                </c:pt>
                <c:pt idx="37">
                  <c:v>199.29400000000001</c:v>
                </c:pt>
                <c:pt idx="38">
                  <c:v>199.608</c:v>
                </c:pt>
                <c:pt idx="39">
                  <c:v>199.89400000000001</c:v>
                </c:pt>
                <c:pt idx="40">
                  <c:v>200.17699999999999</c:v>
                </c:pt>
                <c:pt idx="41">
                  <c:v>200.48500000000001</c:v>
                </c:pt>
                <c:pt idx="42">
                  <c:v>200.77799999999999</c:v>
                </c:pt>
                <c:pt idx="43">
                  <c:v>201.065</c:v>
                </c:pt>
                <c:pt idx="44">
                  <c:v>201.387</c:v>
                </c:pt>
                <c:pt idx="45">
                  <c:v>201.81800000000001</c:v>
                </c:pt>
                <c:pt idx="46">
                  <c:v>202.37299999999999</c:v>
                </c:pt>
                <c:pt idx="47">
                  <c:v>202.87899999999999</c:v>
                </c:pt>
                <c:pt idx="48">
                  <c:v>203.15799999999999</c:v>
                </c:pt>
                <c:pt idx="49">
                  <c:v>203.66800000000001</c:v>
                </c:pt>
                <c:pt idx="50">
                  <c:v>204.13200000000001</c:v>
                </c:pt>
                <c:pt idx="51">
                  <c:v>204.559</c:v>
                </c:pt>
                <c:pt idx="52">
                  <c:v>204.94</c:v>
                </c:pt>
                <c:pt idx="53">
                  <c:v>205.33</c:v>
                </c:pt>
                <c:pt idx="54">
                  <c:v>205.642</c:v>
                </c:pt>
                <c:pt idx="55">
                  <c:v>206.02</c:v>
                </c:pt>
                <c:pt idx="56">
                  <c:v>206.33699999999999</c:v>
                </c:pt>
                <c:pt idx="57">
                  <c:v>206.6</c:v>
                </c:pt>
                <c:pt idx="58">
                  <c:v>206.88900000000001</c:v>
                </c:pt>
                <c:pt idx="59">
                  <c:v>207.17699999999999</c:v>
                </c:pt>
                <c:pt idx="60">
                  <c:v>207.399</c:v>
                </c:pt>
                <c:pt idx="61">
                  <c:v>207.63800000000001</c:v>
                </c:pt>
                <c:pt idx="62">
                  <c:v>207.88399999999999</c:v>
                </c:pt>
                <c:pt idx="63">
                  <c:v>208.04599999999999</c:v>
                </c:pt>
                <c:pt idx="64">
                  <c:v>208.23699999999999</c:v>
                </c:pt>
                <c:pt idx="65">
                  <c:v>208.43600000000001</c:v>
                </c:pt>
                <c:pt idx="66">
                  <c:v>208.59399999999999</c:v>
                </c:pt>
                <c:pt idx="67">
                  <c:v>208.77799999999999</c:v>
                </c:pt>
                <c:pt idx="68">
                  <c:v>208.94200000000001</c:v>
                </c:pt>
                <c:pt idx="69">
                  <c:v>209.078</c:v>
                </c:pt>
                <c:pt idx="70">
                  <c:v>209.26</c:v>
                </c:pt>
                <c:pt idx="71">
                  <c:v>209.40100000000001</c:v>
                </c:pt>
                <c:pt idx="72">
                  <c:v>209.53</c:v>
                </c:pt>
                <c:pt idx="73">
                  <c:v>209.69900000000001</c:v>
                </c:pt>
                <c:pt idx="74">
                  <c:v>209.58799999999999</c:v>
                </c:pt>
                <c:pt idx="75">
                  <c:v>209.8</c:v>
                </c:pt>
                <c:pt idx="76">
                  <c:v>209.91800000000001</c:v>
                </c:pt>
                <c:pt idx="77">
                  <c:v>210.006</c:v>
                </c:pt>
                <c:pt idx="78">
                  <c:v>210.13300000000001</c:v>
                </c:pt>
                <c:pt idx="79">
                  <c:v>210.22</c:v>
                </c:pt>
                <c:pt idx="80">
                  <c:v>210.364</c:v>
                </c:pt>
                <c:pt idx="81">
                  <c:v>210.52500000000001</c:v>
                </c:pt>
                <c:pt idx="82">
                  <c:v>210.672</c:v>
                </c:pt>
                <c:pt idx="83">
                  <c:v>210.845</c:v>
                </c:pt>
                <c:pt idx="84">
                  <c:v>210.95</c:v>
                </c:pt>
                <c:pt idx="85">
                  <c:v>211.08600000000001</c:v>
                </c:pt>
                <c:pt idx="86">
                  <c:v>211.227</c:v>
                </c:pt>
                <c:pt idx="87">
                  <c:v>211.322</c:v>
                </c:pt>
                <c:pt idx="88">
                  <c:v>211.44200000000001</c:v>
                </c:pt>
                <c:pt idx="89">
                  <c:v>211.54300000000001</c:v>
                </c:pt>
                <c:pt idx="90">
                  <c:v>211.59100000000001</c:v>
                </c:pt>
                <c:pt idx="91">
                  <c:v>211.67500000000001</c:v>
                </c:pt>
                <c:pt idx="92">
                  <c:v>211.74799999999999</c:v>
                </c:pt>
                <c:pt idx="93">
                  <c:v>211.87899999999999</c:v>
                </c:pt>
                <c:pt idx="94">
                  <c:v>211.96199999999999</c:v>
                </c:pt>
                <c:pt idx="95">
                  <c:v>211.999</c:v>
                </c:pt>
                <c:pt idx="96">
                  <c:v>212.06700000000001</c:v>
                </c:pt>
                <c:pt idx="97">
                  <c:v>212.13300000000001</c:v>
                </c:pt>
                <c:pt idx="98">
                  <c:v>212.161</c:v>
                </c:pt>
                <c:pt idx="99">
                  <c:v>212.23400000000001</c:v>
                </c:pt>
                <c:pt idx="100">
                  <c:v>212.267</c:v>
                </c:pt>
                <c:pt idx="101">
                  <c:v>212.34800000000001</c:v>
                </c:pt>
                <c:pt idx="102">
                  <c:v>212.34399999999999</c:v>
                </c:pt>
                <c:pt idx="103">
                  <c:v>212.40899999999999</c:v>
                </c:pt>
                <c:pt idx="104">
                  <c:v>212.40199999999999</c:v>
                </c:pt>
                <c:pt idx="105">
                  <c:v>212.47900000000001</c:v>
                </c:pt>
                <c:pt idx="106">
                  <c:v>212.50299999999999</c:v>
                </c:pt>
                <c:pt idx="107">
                  <c:v>212.56</c:v>
                </c:pt>
                <c:pt idx="108">
                  <c:v>212.49799999999999</c:v>
                </c:pt>
                <c:pt idx="109">
                  <c:v>212.53700000000001</c:v>
                </c:pt>
                <c:pt idx="110">
                  <c:v>212.61099999999999</c:v>
                </c:pt>
                <c:pt idx="111">
                  <c:v>212.59800000000001</c:v>
                </c:pt>
                <c:pt idx="112">
                  <c:v>212.61</c:v>
                </c:pt>
                <c:pt idx="113">
                  <c:v>212.595</c:v>
                </c:pt>
                <c:pt idx="114">
                  <c:v>212.55199999999999</c:v>
                </c:pt>
                <c:pt idx="115">
                  <c:v>212.52199999999999</c:v>
                </c:pt>
                <c:pt idx="116">
                  <c:v>212.52500000000001</c:v>
                </c:pt>
                <c:pt idx="117">
                  <c:v>212.54300000000001</c:v>
                </c:pt>
                <c:pt idx="118">
                  <c:v>212.52799999999999</c:v>
                </c:pt>
                <c:pt idx="119">
                  <c:v>212.542</c:v>
                </c:pt>
                <c:pt idx="120">
                  <c:v>212.51400000000001</c:v>
                </c:pt>
                <c:pt idx="121">
                  <c:v>212.494</c:v>
                </c:pt>
                <c:pt idx="122">
                  <c:v>212.52799999999999</c:v>
                </c:pt>
                <c:pt idx="123">
                  <c:v>212.47800000000001</c:v>
                </c:pt>
                <c:pt idx="124">
                  <c:v>212.46899999999999</c:v>
                </c:pt>
                <c:pt idx="125">
                  <c:v>212.49600000000001</c:v>
                </c:pt>
                <c:pt idx="126">
                  <c:v>212.45400000000001</c:v>
                </c:pt>
                <c:pt idx="127">
                  <c:v>212.495</c:v>
                </c:pt>
                <c:pt idx="128">
                  <c:v>212.52699999999999</c:v>
                </c:pt>
                <c:pt idx="129">
                  <c:v>212.47399999999999</c:v>
                </c:pt>
                <c:pt idx="130">
                  <c:v>212.47200000000001</c:v>
                </c:pt>
                <c:pt idx="131">
                  <c:v>212.44800000000001</c:v>
                </c:pt>
                <c:pt idx="132">
                  <c:v>212.453</c:v>
                </c:pt>
                <c:pt idx="133">
                  <c:v>212.45599999999999</c:v>
                </c:pt>
                <c:pt idx="134">
                  <c:v>212.458</c:v>
                </c:pt>
                <c:pt idx="135">
                  <c:v>212.446</c:v>
                </c:pt>
                <c:pt idx="136">
                  <c:v>212.43600000000001</c:v>
                </c:pt>
                <c:pt idx="137">
                  <c:v>212.429</c:v>
                </c:pt>
                <c:pt idx="138">
                  <c:v>212.37700000000001</c:v>
                </c:pt>
                <c:pt idx="139">
                  <c:v>212.46100000000001</c:v>
                </c:pt>
                <c:pt idx="140">
                  <c:v>212.41900000000001</c:v>
                </c:pt>
                <c:pt idx="141">
                  <c:v>212.42</c:v>
                </c:pt>
                <c:pt idx="142">
                  <c:v>212.441</c:v>
                </c:pt>
                <c:pt idx="143">
                  <c:v>212.47</c:v>
                </c:pt>
                <c:pt idx="144">
                  <c:v>212.44900000000001</c:v>
                </c:pt>
                <c:pt idx="145">
                  <c:v>212.482</c:v>
                </c:pt>
                <c:pt idx="146">
                  <c:v>212.49299999999999</c:v>
                </c:pt>
                <c:pt idx="147">
                  <c:v>212.446</c:v>
                </c:pt>
                <c:pt idx="148">
                  <c:v>212.44399999999999</c:v>
                </c:pt>
                <c:pt idx="149">
                  <c:v>212.452</c:v>
                </c:pt>
                <c:pt idx="150">
                  <c:v>212.446</c:v>
                </c:pt>
                <c:pt idx="151">
                  <c:v>212.422</c:v>
                </c:pt>
                <c:pt idx="152">
                  <c:v>212.452</c:v>
                </c:pt>
                <c:pt idx="153">
                  <c:v>212.40899999999999</c:v>
                </c:pt>
                <c:pt idx="154">
                  <c:v>212.44499999999999</c:v>
                </c:pt>
                <c:pt idx="155">
                  <c:v>212.429</c:v>
                </c:pt>
                <c:pt idx="156">
                  <c:v>212.41300000000001</c:v>
                </c:pt>
                <c:pt idx="157">
                  <c:v>212.416</c:v>
                </c:pt>
                <c:pt idx="158">
                  <c:v>212.44200000000001</c:v>
                </c:pt>
                <c:pt idx="159">
                  <c:v>212.428</c:v>
                </c:pt>
                <c:pt idx="160">
                  <c:v>212.46100000000001</c:v>
                </c:pt>
                <c:pt idx="161">
                  <c:v>212.429</c:v>
                </c:pt>
                <c:pt idx="162">
                  <c:v>212.38399999999999</c:v>
                </c:pt>
                <c:pt idx="163">
                  <c:v>212.40700000000001</c:v>
                </c:pt>
                <c:pt idx="164">
                  <c:v>212.441</c:v>
                </c:pt>
                <c:pt idx="165">
                  <c:v>212.44499999999999</c:v>
                </c:pt>
                <c:pt idx="166">
                  <c:v>212.43100000000001</c:v>
                </c:pt>
                <c:pt idx="167">
                  <c:v>212.45400000000001</c:v>
                </c:pt>
                <c:pt idx="168">
                  <c:v>212.44399999999999</c:v>
                </c:pt>
                <c:pt idx="169">
                  <c:v>212.5</c:v>
                </c:pt>
                <c:pt idx="170">
                  <c:v>212.512</c:v>
                </c:pt>
                <c:pt idx="171">
                  <c:v>212.49700000000001</c:v>
                </c:pt>
                <c:pt idx="172">
                  <c:v>212.52699999999999</c:v>
                </c:pt>
                <c:pt idx="173">
                  <c:v>212.50299999999999</c:v>
                </c:pt>
                <c:pt idx="174">
                  <c:v>212.512</c:v>
                </c:pt>
                <c:pt idx="175">
                  <c:v>212.495</c:v>
                </c:pt>
                <c:pt idx="176">
                  <c:v>212.49799999999999</c:v>
                </c:pt>
                <c:pt idx="177">
                  <c:v>212.48699999999999</c:v>
                </c:pt>
                <c:pt idx="178">
                  <c:v>212.53100000000001</c:v>
                </c:pt>
                <c:pt idx="179">
                  <c:v>212.512</c:v>
                </c:pt>
                <c:pt idx="180">
                  <c:v>212.52199999999999</c:v>
                </c:pt>
                <c:pt idx="181">
                  <c:v>212.571</c:v>
                </c:pt>
                <c:pt idx="182">
                  <c:v>212.56100000000001</c:v>
                </c:pt>
                <c:pt idx="183">
                  <c:v>212.50299999999999</c:v>
                </c:pt>
                <c:pt idx="184">
                  <c:v>212.48</c:v>
                </c:pt>
                <c:pt idx="185">
                  <c:v>212.48599999999999</c:v>
                </c:pt>
                <c:pt idx="186">
                  <c:v>212.44300000000001</c:v>
                </c:pt>
                <c:pt idx="187">
                  <c:v>212.446</c:v>
                </c:pt>
                <c:pt idx="188">
                  <c:v>212.447</c:v>
                </c:pt>
                <c:pt idx="189">
                  <c:v>212.44300000000001</c:v>
                </c:pt>
                <c:pt idx="190">
                  <c:v>212.459</c:v>
                </c:pt>
                <c:pt idx="191">
                  <c:v>212.45</c:v>
                </c:pt>
                <c:pt idx="192">
                  <c:v>212.44800000000001</c:v>
                </c:pt>
                <c:pt idx="193">
                  <c:v>212.43899999999999</c:v>
                </c:pt>
                <c:pt idx="194">
                  <c:v>212.46199999999999</c:v>
                </c:pt>
                <c:pt idx="195">
                  <c:v>212.464</c:v>
                </c:pt>
                <c:pt idx="196">
                  <c:v>212.45699999999999</c:v>
                </c:pt>
                <c:pt idx="197">
                  <c:v>212.41499999999999</c:v>
                </c:pt>
                <c:pt idx="198">
                  <c:v>212.41300000000001</c:v>
                </c:pt>
                <c:pt idx="199">
                  <c:v>212.40199999999999</c:v>
                </c:pt>
                <c:pt idx="200">
                  <c:v>212.38300000000001</c:v>
                </c:pt>
                <c:pt idx="201">
                  <c:v>212.38800000000001</c:v>
                </c:pt>
                <c:pt idx="202">
                  <c:v>212.37899999999999</c:v>
                </c:pt>
                <c:pt idx="203">
                  <c:v>212.37899999999999</c:v>
                </c:pt>
                <c:pt idx="204">
                  <c:v>212.38800000000001</c:v>
                </c:pt>
                <c:pt idx="205">
                  <c:v>212.399</c:v>
                </c:pt>
                <c:pt idx="206">
                  <c:v>212.4</c:v>
                </c:pt>
                <c:pt idx="207">
                  <c:v>212.38</c:v>
                </c:pt>
                <c:pt idx="208">
                  <c:v>212.398</c:v>
                </c:pt>
                <c:pt idx="209">
                  <c:v>212.37799999999999</c:v>
                </c:pt>
                <c:pt idx="210">
                  <c:v>212.381</c:v>
                </c:pt>
                <c:pt idx="211">
                  <c:v>212.386</c:v>
                </c:pt>
                <c:pt idx="212">
                  <c:v>212.40199999999999</c:v>
                </c:pt>
                <c:pt idx="213">
                  <c:v>212.39099999999999</c:v>
                </c:pt>
                <c:pt idx="214">
                  <c:v>212.38499999999999</c:v>
                </c:pt>
                <c:pt idx="215">
                  <c:v>212.398</c:v>
                </c:pt>
                <c:pt idx="216">
                  <c:v>212.40299999999999</c:v>
                </c:pt>
                <c:pt idx="217">
                  <c:v>212.40700000000001</c:v>
                </c:pt>
                <c:pt idx="218">
                  <c:v>212.41200000000001</c:v>
                </c:pt>
                <c:pt idx="219">
                  <c:v>212.40799999999999</c:v>
                </c:pt>
                <c:pt idx="220">
                  <c:v>212.41200000000001</c:v>
                </c:pt>
                <c:pt idx="221">
                  <c:v>212.46600000000001</c:v>
                </c:pt>
                <c:pt idx="222">
                  <c:v>212.41800000000001</c:v>
                </c:pt>
                <c:pt idx="223">
                  <c:v>212.41800000000001</c:v>
                </c:pt>
                <c:pt idx="224">
                  <c:v>212.45</c:v>
                </c:pt>
                <c:pt idx="225">
                  <c:v>212.41900000000001</c:v>
                </c:pt>
                <c:pt idx="226">
                  <c:v>212.40799999999999</c:v>
                </c:pt>
                <c:pt idx="227">
                  <c:v>212.39400000000001</c:v>
                </c:pt>
                <c:pt idx="228">
                  <c:v>212.387</c:v>
                </c:pt>
                <c:pt idx="229">
                  <c:v>212.38200000000001</c:v>
                </c:pt>
                <c:pt idx="230">
                  <c:v>212.393</c:v>
                </c:pt>
                <c:pt idx="231">
                  <c:v>212.416</c:v>
                </c:pt>
                <c:pt idx="232">
                  <c:v>212.40199999999999</c:v>
                </c:pt>
              </c:numCache>
            </c:numRef>
          </c:yVal>
          <c:smooth val="0"/>
        </c:ser>
        <c:ser>
          <c:idx val="2"/>
          <c:order val="2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'KMC004'!$D$40:$D$272</c:f>
              <c:numCache>
                <c:formatCode>h:mm</c:formatCode>
                <c:ptCount val="233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9.8379629117617811E-4</c:v>
                </c:pt>
                <c:pt idx="6">
                  <c:v>1.0416666605225248E-3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1.3888888838765627E-3</c:v>
                </c:pt>
                <c:pt idx="13">
                  <c:v>1.4467592532229094E-3</c:v>
                </c:pt>
                <c:pt idx="14">
                  <c:v>1.5046296225692561E-3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1.7939814765769472E-3</c:v>
                </c:pt>
                <c:pt idx="20">
                  <c:v>1.8518518459232939E-3</c:v>
                </c:pt>
                <c:pt idx="21">
                  <c:v>1.9097222152696406E-3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2.1990740692773318E-3</c:v>
                </c:pt>
                <c:pt idx="27">
                  <c:v>2.2569444386236785E-3</c:v>
                </c:pt>
                <c:pt idx="28">
                  <c:v>2.3148148079700252E-3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2.662037031324063E-3</c:v>
                </c:pt>
                <c:pt idx="35">
                  <c:v>2.7199074006704098E-3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3.0671296240244476E-3</c:v>
                </c:pt>
                <c:pt idx="42">
                  <c:v>3.1249999933707943E-3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3.4722222167248322E-3</c:v>
                </c:pt>
                <c:pt idx="49">
                  <c:v>3.5300925860711789E-3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3.8773148094252167E-3</c:v>
                </c:pt>
                <c:pt idx="56">
                  <c:v>3.9351851787715634E-3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4.2824074021256013E-3</c:v>
                </c:pt>
                <c:pt idx="63">
                  <c:v>4.340277771471948E-3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4.6874999948259858E-3</c:v>
                </c:pt>
                <c:pt idx="70">
                  <c:v>4.7453703641723325E-3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5.0925925875263704E-3</c:v>
                </c:pt>
                <c:pt idx="77">
                  <c:v>5.1504629568727171E-3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5.4976851802267549E-3</c:v>
                </c:pt>
                <c:pt idx="84">
                  <c:v>5.5555555495731017E-3</c:v>
                </c:pt>
                <c:pt idx="85">
                  <c:v>5.6134259189194484E-3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5.9027777729271395E-3</c:v>
                </c:pt>
                <c:pt idx="91">
                  <c:v>5.9606481422734862E-3</c:v>
                </c:pt>
                <c:pt idx="92">
                  <c:v>6.0185185116198329E-3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6.3657407349738708E-3</c:v>
                </c:pt>
                <c:pt idx="99">
                  <c:v>6.4236111043202175E-3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6.7708333276742553E-3</c:v>
                </c:pt>
                <c:pt idx="106">
                  <c:v>6.828703697020602E-3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7.1759259203746399E-3</c:v>
                </c:pt>
                <c:pt idx="113">
                  <c:v>7.2337962897209866E-3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7.5810185130750244E-3</c:v>
                </c:pt>
                <c:pt idx="120">
                  <c:v>7.6388888824213711E-3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7.9861111057754099E-3</c:v>
                </c:pt>
                <c:pt idx="127">
                  <c:v>8.0439814751217566E-3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8.3912036984757944E-3</c:v>
                </c:pt>
                <c:pt idx="134">
                  <c:v>8.4490740678221411E-3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8.796296291176179E-3</c:v>
                </c:pt>
                <c:pt idx="141">
                  <c:v>8.8541666605225257E-3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9.2013888838765635E-3</c:v>
                </c:pt>
                <c:pt idx="148">
                  <c:v>9.2592592532229102E-3</c:v>
                </c:pt>
                <c:pt idx="149">
                  <c:v>9.3171296225692569E-3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9.6064814765769481E-3</c:v>
                </c:pt>
                <c:pt idx="155">
                  <c:v>9.6643518459232948E-3</c:v>
                </c:pt>
                <c:pt idx="156">
                  <c:v>9.7222222152696415E-3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1.0011574069277333E-2</c:v>
                </c:pt>
                <c:pt idx="162">
                  <c:v>1.0069444438623679E-2</c:v>
                </c:pt>
                <c:pt idx="163">
                  <c:v>1.0127314807970026E-2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1.0474537031324064E-2</c:v>
                </c:pt>
                <c:pt idx="170">
                  <c:v>1.0532407400670411E-2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1.0879629624024448E-2</c:v>
                </c:pt>
                <c:pt idx="177">
                  <c:v>1.0937499993370795E-2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1.1284722216724833E-2</c:v>
                </c:pt>
                <c:pt idx="184">
                  <c:v>1.134259258607118E-2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1.1689814809425218E-2</c:v>
                </c:pt>
                <c:pt idx="191">
                  <c:v>1.1747685178771564E-2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1.2094907402125602E-2</c:v>
                </c:pt>
                <c:pt idx="198">
                  <c:v>1.2152777771471949E-2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1.2499999994825987E-2</c:v>
                </c:pt>
                <c:pt idx="205">
                  <c:v>1.2557870364172333E-2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1.2905092587526371E-2</c:v>
                </c:pt>
                <c:pt idx="212">
                  <c:v>1.2962962956872718E-2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1.3310185180226756E-2</c:v>
                </c:pt>
                <c:pt idx="219">
                  <c:v>1.3368055549573103E-2</c:v>
                </c:pt>
                <c:pt idx="220">
                  <c:v>1.3425925918919449E-2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1.371527777292714E-2</c:v>
                </c:pt>
                <c:pt idx="226">
                  <c:v>1.3773148142273487E-2</c:v>
                </c:pt>
                <c:pt idx="227">
                  <c:v>1.3831018511619834E-2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1.4120370365627525E-2</c:v>
                </c:pt>
              </c:numCache>
            </c:numRef>
          </c:xVal>
          <c:yVal>
            <c:numRef>
              <c:f>'KMC004'!$H$40:$H$272</c:f>
              <c:numCache>
                <c:formatCode>General</c:formatCode>
                <c:ptCount val="233"/>
                <c:pt idx="0">
                  <c:v>3.26173</c:v>
                </c:pt>
                <c:pt idx="1">
                  <c:v>3.26166</c:v>
                </c:pt>
                <c:pt idx="2">
                  <c:v>3.2616100000000001</c:v>
                </c:pt>
                <c:pt idx="3">
                  <c:v>3.2616100000000001</c:v>
                </c:pt>
                <c:pt idx="4">
                  <c:v>3.2616299999999998</c:v>
                </c:pt>
                <c:pt idx="5">
                  <c:v>3.2615699999999999</c:v>
                </c:pt>
                <c:pt idx="6">
                  <c:v>3.2615400000000001</c:v>
                </c:pt>
                <c:pt idx="7">
                  <c:v>3.26146</c:v>
                </c:pt>
                <c:pt idx="8">
                  <c:v>3.2614299999999998</c:v>
                </c:pt>
                <c:pt idx="9">
                  <c:v>3.2613699999999999</c:v>
                </c:pt>
                <c:pt idx="10">
                  <c:v>3.2613300000000001</c:v>
                </c:pt>
                <c:pt idx="11">
                  <c:v>3.2613099999999999</c:v>
                </c:pt>
                <c:pt idx="12">
                  <c:v>3.2612199999999998</c:v>
                </c:pt>
                <c:pt idx="13">
                  <c:v>3.2612299999999999</c:v>
                </c:pt>
                <c:pt idx="14">
                  <c:v>3.26118</c:v>
                </c:pt>
                <c:pt idx="15">
                  <c:v>3.2611599999999998</c:v>
                </c:pt>
                <c:pt idx="16">
                  <c:v>3.2610899999999998</c:v>
                </c:pt>
                <c:pt idx="17">
                  <c:v>3.2610800000000002</c:v>
                </c:pt>
                <c:pt idx="18">
                  <c:v>3.2610899999999998</c:v>
                </c:pt>
                <c:pt idx="19">
                  <c:v>3.26105</c:v>
                </c:pt>
                <c:pt idx="20">
                  <c:v>3.2609900000000001</c:v>
                </c:pt>
                <c:pt idx="21">
                  <c:v>3.2609900000000001</c:v>
                </c:pt>
                <c:pt idx="22">
                  <c:v>3.26091</c:v>
                </c:pt>
                <c:pt idx="23">
                  <c:v>3.2608600000000001</c:v>
                </c:pt>
                <c:pt idx="24">
                  <c:v>3.2608600000000001</c:v>
                </c:pt>
                <c:pt idx="25">
                  <c:v>3.2608199999999998</c:v>
                </c:pt>
                <c:pt idx="26">
                  <c:v>3.2607699999999999</c:v>
                </c:pt>
                <c:pt idx="27">
                  <c:v>3.2606999999999999</c:v>
                </c:pt>
                <c:pt idx="28">
                  <c:v>3.2606899999999999</c:v>
                </c:pt>
                <c:pt idx="29">
                  <c:v>3.2606299999999999</c:v>
                </c:pt>
                <c:pt idx="30">
                  <c:v>3.26057</c:v>
                </c:pt>
                <c:pt idx="31">
                  <c:v>3.2605599999999999</c:v>
                </c:pt>
                <c:pt idx="32">
                  <c:v>3.26058</c:v>
                </c:pt>
                <c:pt idx="33">
                  <c:v>3.2606299999999999</c:v>
                </c:pt>
                <c:pt idx="34">
                  <c:v>3.26058</c:v>
                </c:pt>
                <c:pt idx="35">
                  <c:v>3.2605900000000001</c:v>
                </c:pt>
                <c:pt idx="36">
                  <c:v>3.26058</c:v>
                </c:pt>
                <c:pt idx="37">
                  <c:v>3.26057</c:v>
                </c:pt>
                <c:pt idx="38">
                  <c:v>3.2605599999999999</c:v>
                </c:pt>
                <c:pt idx="39">
                  <c:v>3.26051</c:v>
                </c:pt>
                <c:pt idx="40">
                  <c:v>3.2605300000000002</c:v>
                </c:pt>
                <c:pt idx="41">
                  <c:v>3.2605599999999999</c:v>
                </c:pt>
                <c:pt idx="42">
                  <c:v>3.26057</c:v>
                </c:pt>
                <c:pt idx="43">
                  <c:v>3.2605599999999999</c:v>
                </c:pt>
                <c:pt idx="44">
                  <c:v>3.2606199999999999</c:v>
                </c:pt>
                <c:pt idx="45">
                  <c:v>3.2605400000000002</c:v>
                </c:pt>
                <c:pt idx="46">
                  <c:v>3.2604600000000001</c:v>
                </c:pt>
                <c:pt idx="47">
                  <c:v>3.2604000000000002</c:v>
                </c:pt>
                <c:pt idx="48">
                  <c:v>3.2603200000000001</c:v>
                </c:pt>
                <c:pt idx="49">
                  <c:v>3.2602799999999998</c:v>
                </c:pt>
                <c:pt idx="50">
                  <c:v>3.2602099999999998</c:v>
                </c:pt>
                <c:pt idx="51">
                  <c:v>3.2601599999999999</c:v>
                </c:pt>
                <c:pt idx="52">
                  <c:v>3.2600699999999998</c:v>
                </c:pt>
                <c:pt idx="53">
                  <c:v>3.26004</c:v>
                </c:pt>
                <c:pt idx="54">
                  <c:v>3.2599800000000001</c:v>
                </c:pt>
                <c:pt idx="55">
                  <c:v>3.2599499999999999</c:v>
                </c:pt>
                <c:pt idx="56">
                  <c:v>3.2598799999999999</c:v>
                </c:pt>
                <c:pt idx="57">
                  <c:v>3.2597900000000002</c:v>
                </c:pt>
                <c:pt idx="58">
                  <c:v>3.2597900000000002</c:v>
                </c:pt>
                <c:pt idx="59">
                  <c:v>3.2597</c:v>
                </c:pt>
                <c:pt idx="60">
                  <c:v>3.2596799999999999</c:v>
                </c:pt>
                <c:pt idx="61">
                  <c:v>3.25963</c:v>
                </c:pt>
                <c:pt idx="62">
                  <c:v>3.2596099999999999</c:v>
                </c:pt>
                <c:pt idx="63">
                  <c:v>3.2595800000000001</c:v>
                </c:pt>
                <c:pt idx="64">
                  <c:v>3.2595700000000001</c:v>
                </c:pt>
                <c:pt idx="65">
                  <c:v>3.2595499999999999</c:v>
                </c:pt>
                <c:pt idx="66">
                  <c:v>3.2594799999999999</c:v>
                </c:pt>
                <c:pt idx="67">
                  <c:v>3.25949</c:v>
                </c:pt>
                <c:pt idx="68">
                  <c:v>3.25949</c:v>
                </c:pt>
                <c:pt idx="69">
                  <c:v>3.2594799999999999</c:v>
                </c:pt>
                <c:pt idx="70">
                  <c:v>3.2594699999999999</c:v>
                </c:pt>
                <c:pt idx="71">
                  <c:v>3.25942</c:v>
                </c:pt>
                <c:pt idx="72">
                  <c:v>3.2593899999999998</c:v>
                </c:pt>
                <c:pt idx="73">
                  <c:v>3.25942</c:v>
                </c:pt>
                <c:pt idx="74">
                  <c:v>3.2593700000000001</c:v>
                </c:pt>
                <c:pt idx="75">
                  <c:v>3.2593299999999998</c:v>
                </c:pt>
                <c:pt idx="76">
                  <c:v>3.2593399999999999</c:v>
                </c:pt>
                <c:pt idx="77">
                  <c:v>3.25928</c:v>
                </c:pt>
                <c:pt idx="78">
                  <c:v>3.2593200000000002</c:v>
                </c:pt>
                <c:pt idx="79">
                  <c:v>3.2593000000000001</c:v>
                </c:pt>
                <c:pt idx="80">
                  <c:v>3.2592699999999999</c:v>
                </c:pt>
                <c:pt idx="81">
                  <c:v>3.2592099999999999</c:v>
                </c:pt>
                <c:pt idx="82">
                  <c:v>3.25915</c:v>
                </c:pt>
                <c:pt idx="83">
                  <c:v>3.2591199999999998</c:v>
                </c:pt>
                <c:pt idx="84">
                  <c:v>3.2590599999999998</c:v>
                </c:pt>
                <c:pt idx="85">
                  <c:v>3.25902</c:v>
                </c:pt>
                <c:pt idx="86">
                  <c:v>3.2589399999999999</c:v>
                </c:pt>
                <c:pt idx="87">
                  <c:v>3.25888</c:v>
                </c:pt>
                <c:pt idx="88">
                  <c:v>3.2588599999999999</c:v>
                </c:pt>
                <c:pt idx="89">
                  <c:v>3.2587999999999999</c:v>
                </c:pt>
                <c:pt idx="90">
                  <c:v>3.25875</c:v>
                </c:pt>
                <c:pt idx="91">
                  <c:v>3.2587299999999999</c:v>
                </c:pt>
                <c:pt idx="92">
                  <c:v>3.2587199999999998</c:v>
                </c:pt>
                <c:pt idx="93">
                  <c:v>3.2587199999999998</c:v>
                </c:pt>
                <c:pt idx="94">
                  <c:v>3.2587000000000002</c:v>
                </c:pt>
                <c:pt idx="95">
                  <c:v>3.2585999999999999</c:v>
                </c:pt>
                <c:pt idx="96">
                  <c:v>3.2585999999999999</c:v>
                </c:pt>
                <c:pt idx="97">
                  <c:v>3.2585600000000001</c:v>
                </c:pt>
                <c:pt idx="98">
                  <c:v>3.25854</c:v>
                </c:pt>
                <c:pt idx="99">
                  <c:v>3.2585099999999998</c:v>
                </c:pt>
                <c:pt idx="100">
                  <c:v>3.2584599999999999</c:v>
                </c:pt>
                <c:pt idx="101">
                  <c:v>3.25847</c:v>
                </c:pt>
                <c:pt idx="102">
                  <c:v>3.2584300000000002</c:v>
                </c:pt>
                <c:pt idx="103">
                  <c:v>3.2584200000000001</c:v>
                </c:pt>
                <c:pt idx="104">
                  <c:v>3.2584</c:v>
                </c:pt>
                <c:pt idx="105">
                  <c:v>3.2583099999999998</c:v>
                </c:pt>
                <c:pt idx="106">
                  <c:v>3.2582800000000001</c:v>
                </c:pt>
                <c:pt idx="107">
                  <c:v>3.2582200000000001</c:v>
                </c:pt>
                <c:pt idx="108">
                  <c:v>3.2582300000000002</c:v>
                </c:pt>
                <c:pt idx="109">
                  <c:v>3.2582100000000001</c:v>
                </c:pt>
                <c:pt idx="110">
                  <c:v>3.2581699999999998</c:v>
                </c:pt>
                <c:pt idx="111">
                  <c:v>3.2581500000000001</c:v>
                </c:pt>
                <c:pt idx="112">
                  <c:v>3.25814</c:v>
                </c:pt>
                <c:pt idx="113">
                  <c:v>3.2582399999999998</c:v>
                </c:pt>
                <c:pt idx="114">
                  <c:v>3.2583000000000002</c:v>
                </c:pt>
                <c:pt idx="115">
                  <c:v>3.2584200000000001</c:v>
                </c:pt>
                <c:pt idx="116">
                  <c:v>3.2585600000000001</c:v>
                </c:pt>
                <c:pt idx="117">
                  <c:v>3.2587299999999999</c:v>
                </c:pt>
                <c:pt idx="118">
                  <c:v>3.25881</c:v>
                </c:pt>
                <c:pt idx="119">
                  <c:v>3.2587999999999999</c:v>
                </c:pt>
                <c:pt idx="120">
                  <c:v>3.2589000000000001</c:v>
                </c:pt>
                <c:pt idx="121">
                  <c:v>3.25895</c:v>
                </c:pt>
                <c:pt idx="122">
                  <c:v>3.2589700000000001</c:v>
                </c:pt>
                <c:pt idx="123">
                  <c:v>3.25902</c:v>
                </c:pt>
                <c:pt idx="124">
                  <c:v>3.2590400000000002</c:v>
                </c:pt>
                <c:pt idx="125">
                  <c:v>3.25908</c:v>
                </c:pt>
                <c:pt idx="126">
                  <c:v>3.25909</c:v>
                </c:pt>
                <c:pt idx="127">
                  <c:v>3.2591399999999999</c:v>
                </c:pt>
                <c:pt idx="128">
                  <c:v>3.25915</c:v>
                </c:pt>
                <c:pt idx="129">
                  <c:v>3.2592300000000001</c:v>
                </c:pt>
                <c:pt idx="130">
                  <c:v>3.25928</c:v>
                </c:pt>
                <c:pt idx="131">
                  <c:v>3.25928</c:v>
                </c:pt>
                <c:pt idx="132">
                  <c:v>3.2592400000000001</c:v>
                </c:pt>
                <c:pt idx="133">
                  <c:v>3.2593000000000001</c:v>
                </c:pt>
                <c:pt idx="134">
                  <c:v>3.2593100000000002</c:v>
                </c:pt>
                <c:pt idx="135">
                  <c:v>3.25935</c:v>
                </c:pt>
                <c:pt idx="136">
                  <c:v>3.25935</c:v>
                </c:pt>
                <c:pt idx="137">
                  <c:v>3.2593899999999998</c:v>
                </c:pt>
                <c:pt idx="138">
                  <c:v>3.2594099999999999</c:v>
                </c:pt>
                <c:pt idx="139">
                  <c:v>3.25942</c:v>
                </c:pt>
                <c:pt idx="140">
                  <c:v>3.2594099999999999</c:v>
                </c:pt>
                <c:pt idx="141">
                  <c:v>3.2594500000000002</c:v>
                </c:pt>
                <c:pt idx="142">
                  <c:v>3.25943</c:v>
                </c:pt>
                <c:pt idx="143">
                  <c:v>3.2594400000000001</c:v>
                </c:pt>
                <c:pt idx="144">
                  <c:v>3.2594699999999999</c:v>
                </c:pt>
                <c:pt idx="145">
                  <c:v>3.25943</c:v>
                </c:pt>
                <c:pt idx="146">
                  <c:v>3.2594699999999999</c:v>
                </c:pt>
                <c:pt idx="147">
                  <c:v>3.25942</c:v>
                </c:pt>
                <c:pt idx="148">
                  <c:v>3.2594799999999999</c:v>
                </c:pt>
                <c:pt idx="149">
                  <c:v>3.2595299999999998</c:v>
                </c:pt>
                <c:pt idx="150">
                  <c:v>3.25956</c:v>
                </c:pt>
                <c:pt idx="151">
                  <c:v>3.25956</c:v>
                </c:pt>
                <c:pt idx="152">
                  <c:v>3.2595800000000001</c:v>
                </c:pt>
                <c:pt idx="153">
                  <c:v>3.2595999999999998</c:v>
                </c:pt>
                <c:pt idx="154">
                  <c:v>3.2595900000000002</c:v>
                </c:pt>
                <c:pt idx="155">
                  <c:v>3.2595900000000002</c:v>
                </c:pt>
                <c:pt idx="156">
                  <c:v>3.2595800000000001</c:v>
                </c:pt>
                <c:pt idx="157">
                  <c:v>3.25962</c:v>
                </c:pt>
                <c:pt idx="158">
                  <c:v>3.25963</c:v>
                </c:pt>
                <c:pt idx="159">
                  <c:v>3.2596400000000001</c:v>
                </c:pt>
                <c:pt idx="160">
                  <c:v>3.2596400000000001</c:v>
                </c:pt>
                <c:pt idx="161">
                  <c:v>3.2596699999999998</c:v>
                </c:pt>
                <c:pt idx="162">
                  <c:v>3.2596599999999998</c:v>
                </c:pt>
                <c:pt idx="163">
                  <c:v>3.2596699999999998</c:v>
                </c:pt>
                <c:pt idx="164">
                  <c:v>3.2596799999999999</c:v>
                </c:pt>
                <c:pt idx="165">
                  <c:v>3.2596099999999999</c:v>
                </c:pt>
                <c:pt idx="166">
                  <c:v>3.2595800000000001</c:v>
                </c:pt>
                <c:pt idx="167">
                  <c:v>3.2595399999999999</c:v>
                </c:pt>
                <c:pt idx="168">
                  <c:v>3.2594799999999999</c:v>
                </c:pt>
                <c:pt idx="169">
                  <c:v>3.2593800000000002</c:v>
                </c:pt>
                <c:pt idx="170">
                  <c:v>3.2593100000000002</c:v>
                </c:pt>
                <c:pt idx="171">
                  <c:v>3.2593000000000001</c:v>
                </c:pt>
                <c:pt idx="172">
                  <c:v>3.2592400000000001</c:v>
                </c:pt>
                <c:pt idx="173">
                  <c:v>3.25922</c:v>
                </c:pt>
                <c:pt idx="174">
                  <c:v>3.2591899999999998</c:v>
                </c:pt>
                <c:pt idx="175">
                  <c:v>3.2591700000000001</c:v>
                </c:pt>
                <c:pt idx="176">
                  <c:v>3.2591100000000002</c:v>
                </c:pt>
                <c:pt idx="177">
                  <c:v>3.2591199999999998</c:v>
                </c:pt>
                <c:pt idx="178">
                  <c:v>3.2590599999999998</c:v>
                </c:pt>
                <c:pt idx="179">
                  <c:v>3.25902</c:v>
                </c:pt>
                <c:pt idx="180">
                  <c:v>3.2589899999999998</c:v>
                </c:pt>
                <c:pt idx="181">
                  <c:v>3.25895</c:v>
                </c:pt>
                <c:pt idx="182">
                  <c:v>3.25895</c:v>
                </c:pt>
                <c:pt idx="183">
                  <c:v>3.2589199999999998</c:v>
                </c:pt>
                <c:pt idx="184">
                  <c:v>3.2588499999999998</c:v>
                </c:pt>
                <c:pt idx="185">
                  <c:v>3.2588200000000001</c:v>
                </c:pt>
                <c:pt idx="186">
                  <c:v>3.2587899999999999</c:v>
                </c:pt>
                <c:pt idx="187">
                  <c:v>3.2587899999999999</c:v>
                </c:pt>
                <c:pt idx="188">
                  <c:v>3.2587600000000001</c:v>
                </c:pt>
                <c:pt idx="189">
                  <c:v>3.2587600000000001</c:v>
                </c:pt>
                <c:pt idx="190">
                  <c:v>3.25875</c:v>
                </c:pt>
                <c:pt idx="191">
                  <c:v>3.25875</c:v>
                </c:pt>
                <c:pt idx="192">
                  <c:v>3.2587000000000002</c:v>
                </c:pt>
                <c:pt idx="193">
                  <c:v>3.25867</c:v>
                </c:pt>
                <c:pt idx="194">
                  <c:v>3.2586900000000001</c:v>
                </c:pt>
                <c:pt idx="195">
                  <c:v>3.2586400000000002</c:v>
                </c:pt>
                <c:pt idx="196">
                  <c:v>3.2586599999999999</c:v>
                </c:pt>
                <c:pt idx="197">
                  <c:v>3.25867</c:v>
                </c:pt>
                <c:pt idx="198">
                  <c:v>3.25861</c:v>
                </c:pt>
                <c:pt idx="199">
                  <c:v>3.25868</c:v>
                </c:pt>
                <c:pt idx="200">
                  <c:v>3.25867</c:v>
                </c:pt>
                <c:pt idx="201">
                  <c:v>3.25867</c:v>
                </c:pt>
                <c:pt idx="202">
                  <c:v>3.2585500000000001</c:v>
                </c:pt>
                <c:pt idx="203">
                  <c:v>3.25848</c:v>
                </c:pt>
                <c:pt idx="204">
                  <c:v>3.2584200000000001</c:v>
                </c:pt>
                <c:pt idx="205">
                  <c:v>3.2583799999999998</c:v>
                </c:pt>
                <c:pt idx="206">
                  <c:v>3.2583199999999999</c:v>
                </c:pt>
                <c:pt idx="207">
                  <c:v>3.2582499999999999</c:v>
                </c:pt>
                <c:pt idx="208">
                  <c:v>3.2582100000000001</c:v>
                </c:pt>
                <c:pt idx="209">
                  <c:v>3.2581600000000002</c:v>
                </c:pt>
                <c:pt idx="210">
                  <c:v>3.25814</c:v>
                </c:pt>
                <c:pt idx="211">
                  <c:v>3.2580900000000002</c:v>
                </c:pt>
                <c:pt idx="212">
                  <c:v>3.2580399999999998</c:v>
                </c:pt>
                <c:pt idx="213">
                  <c:v>3.2580499999999999</c:v>
                </c:pt>
                <c:pt idx="214">
                  <c:v>3.2579600000000002</c:v>
                </c:pt>
                <c:pt idx="215">
                  <c:v>3.2579699999999998</c:v>
                </c:pt>
                <c:pt idx="216">
                  <c:v>3.2579699999999998</c:v>
                </c:pt>
                <c:pt idx="217">
                  <c:v>3.2579699999999998</c:v>
                </c:pt>
                <c:pt idx="218">
                  <c:v>3.2579799999999999</c:v>
                </c:pt>
                <c:pt idx="219">
                  <c:v>3.2579199999999999</c:v>
                </c:pt>
                <c:pt idx="220">
                  <c:v>3.2579400000000001</c:v>
                </c:pt>
                <c:pt idx="221">
                  <c:v>3.2579099999999999</c:v>
                </c:pt>
                <c:pt idx="222">
                  <c:v>3.25787</c:v>
                </c:pt>
                <c:pt idx="223">
                  <c:v>3.2578200000000002</c:v>
                </c:pt>
                <c:pt idx="224">
                  <c:v>3.2578</c:v>
                </c:pt>
                <c:pt idx="225">
                  <c:v>3.2577699999999998</c:v>
                </c:pt>
                <c:pt idx="226">
                  <c:v>3.2577699999999998</c:v>
                </c:pt>
                <c:pt idx="227">
                  <c:v>3.25773</c:v>
                </c:pt>
                <c:pt idx="228">
                  <c:v>3.2577099999999999</c:v>
                </c:pt>
                <c:pt idx="229">
                  <c:v>3.25773</c:v>
                </c:pt>
                <c:pt idx="230">
                  <c:v>3.2577099999999999</c:v>
                </c:pt>
                <c:pt idx="231">
                  <c:v>3.2576900000000002</c:v>
                </c:pt>
                <c:pt idx="232">
                  <c:v>3.25766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6480"/>
        <c:axId val="113142016"/>
      </c:scatterChart>
      <c:valAx>
        <c:axId val="11313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9326077810847809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13140096"/>
        <c:crosses val="autoZero"/>
        <c:crossBetween val="midCat"/>
      </c:valAx>
      <c:valAx>
        <c:axId val="11314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133824"/>
        <c:crosses val="autoZero"/>
        <c:crossBetween val="midCat"/>
      </c:valAx>
      <c:valAx>
        <c:axId val="11314201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Resistance, Ohms,&amp;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Axial LVDT, mm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3677240703763709"/>
              <c:y val="0.220963708423055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156480"/>
        <c:crosses val="max"/>
        <c:crossBetween val="midCat"/>
      </c:valAx>
      <c:valAx>
        <c:axId val="113156480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13142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979410767433974"/>
          <c:y val="0.70320172266819647"/>
          <c:w val="0.13504282359441913"/>
          <c:h val="0.13132294776647019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KMC004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'KMC004'!$D$40:$D$272</c:f>
              <c:numCache>
                <c:formatCode>h:mm</c:formatCode>
                <c:ptCount val="233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9.8379629117617811E-4</c:v>
                </c:pt>
                <c:pt idx="6">
                  <c:v>1.0416666605225248E-3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1.3888888838765627E-3</c:v>
                </c:pt>
                <c:pt idx="13">
                  <c:v>1.4467592532229094E-3</c:v>
                </c:pt>
                <c:pt idx="14">
                  <c:v>1.5046296225692561E-3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1.7939814765769472E-3</c:v>
                </c:pt>
                <c:pt idx="20">
                  <c:v>1.8518518459232939E-3</c:v>
                </c:pt>
                <c:pt idx="21">
                  <c:v>1.9097222152696406E-3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2.1990740692773318E-3</c:v>
                </c:pt>
                <c:pt idx="27">
                  <c:v>2.2569444386236785E-3</c:v>
                </c:pt>
                <c:pt idx="28">
                  <c:v>2.3148148079700252E-3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2.662037031324063E-3</c:v>
                </c:pt>
                <c:pt idx="35">
                  <c:v>2.7199074006704098E-3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3.0671296240244476E-3</c:v>
                </c:pt>
                <c:pt idx="42">
                  <c:v>3.1249999933707943E-3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3.4722222167248322E-3</c:v>
                </c:pt>
                <c:pt idx="49">
                  <c:v>3.5300925860711789E-3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3.8773148094252167E-3</c:v>
                </c:pt>
                <c:pt idx="56">
                  <c:v>3.9351851787715634E-3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4.2824074021256013E-3</c:v>
                </c:pt>
                <c:pt idx="63">
                  <c:v>4.340277771471948E-3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4.6874999948259858E-3</c:v>
                </c:pt>
                <c:pt idx="70">
                  <c:v>4.7453703641723325E-3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5.0925925875263704E-3</c:v>
                </c:pt>
                <c:pt idx="77">
                  <c:v>5.1504629568727171E-3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5.4976851802267549E-3</c:v>
                </c:pt>
                <c:pt idx="84">
                  <c:v>5.5555555495731017E-3</c:v>
                </c:pt>
                <c:pt idx="85">
                  <c:v>5.6134259189194484E-3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5.9027777729271395E-3</c:v>
                </c:pt>
                <c:pt idx="91">
                  <c:v>5.9606481422734862E-3</c:v>
                </c:pt>
                <c:pt idx="92">
                  <c:v>6.0185185116198329E-3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6.3657407349738708E-3</c:v>
                </c:pt>
                <c:pt idx="99">
                  <c:v>6.4236111043202175E-3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6.7708333276742553E-3</c:v>
                </c:pt>
                <c:pt idx="106">
                  <c:v>6.828703697020602E-3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7.1759259203746399E-3</c:v>
                </c:pt>
                <c:pt idx="113">
                  <c:v>7.2337962897209866E-3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7.5810185130750244E-3</c:v>
                </c:pt>
                <c:pt idx="120">
                  <c:v>7.6388888824213711E-3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7.9861111057754099E-3</c:v>
                </c:pt>
                <c:pt idx="127">
                  <c:v>8.0439814751217566E-3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8.3912036984757944E-3</c:v>
                </c:pt>
                <c:pt idx="134">
                  <c:v>8.4490740678221411E-3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8.796296291176179E-3</c:v>
                </c:pt>
                <c:pt idx="141">
                  <c:v>8.8541666605225257E-3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9.2013888838765635E-3</c:v>
                </c:pt>
                <c:pt idx="148">
                  <c:v>9.2592592532229102E-3</c:v>
                </c:pt>
                <c:pt idx="149">
                  <c:v>9.3171296225692569E-3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9.6064814765769481E-3</c:v>
                </c:pt>
                <c:pt idx="155">
                  <c:v>9.6643518459232948E-3</c:v>
                </c:pt>
                <c:pt idx="156">
                  <c:v>9.7222222152696415E-3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1.0011574069277333E-2</c:v>
                </c:pt>
                <c:pt idx="162">
                  <c:v>1.0069444438623679E-2</c:v>
                </c:pt>
                <c:pt idx="163">
                  <c:v>1.0127314807970026E-2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1.0474537031324064E-2</c:v>
                </c:pt>
                <c:pt idx="170">
                  <c:v>1.0532407400670411E-2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1.0879629624024448E-2</c:v>
                </c:pt>
                <c:pt idx="177">
                  <c:v>1.0937499993370795E-2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1.1284722216724833E-2</c:v>
                </c:pt>
                <c:pt idx="184">
                  <c:v>1.134259258607118E-2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1.1689814809425218E-2</c:v>
                </c:pt>
                <c:pt idx="191">
                  <c:v>1.1747685178771564E-2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1.2094907402125602E-2</c:v>
                </c:pt>
                <c:pt idx="198">
                  <c:v>1.2152777771471949E-2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1.2499999994825987E-2</c:v>
                </c:pt>
                <c:pt idx="205">
                  <c:v>1.2557870364172333E-2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1.2905092587526371E-2</c:v>
                </c:pt>
                <c:pt idx="212">
                  <c:v>1.2962962956872718E-2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1.3310185180226756E-2</c:v>
                </c:pt>
                <c:pt idx="219">
                  <c:v>1.3368055549573103E-2</c:v>
                </c:pt>
                <c:pt idx="220">
                  <c:v>1.3425925918919449E-2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1.371527777292714E-2</c:v>
                </c:pt>
                <c:pt idx="226">
                  <c:v>1.3773148142273487E-2</c:v>
                </c:pt>
                <c:pt idx="227">
                  <c:v>1.3831018511619834E-2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1.4120370365627525E-2</c:v>
                </c:pt>
              </c:numCache>
            </c:numRef>
          </c:xVal>
          <c:yVal>
            <c:numRef>
              <c:f>'KMC004'!$G$40:$G$272</c:f>
              <c:numCache>
                <c:formatCode>General</c:formatCode>
                <c:ptCount val="233"/>
                <c:pt idx="0">
                  <c:v>2.29</c:v>
                </c:pt>
                <c:pt idx="1">
                  <c:v>2.33</c:v>
                </c:pt>
                <c:pt idx="2">
                  <c:v>2.33</c:v>
                </c:pt>
                <c:pt idx="3">
                  <c:v>2.41</c:v>
                </c:pt>
                <c:pt idx="4">
                  <c:v>2.4500000000000002</c:v>
                </c:pt>
                <c:pt idx="5">
                  <c:v>2.46</c:v>
                </c:pt>
                <c:pt idx="6">
                  <c:v>2.42</c:v>
                </c:pt>
                <c:pt idx="7">
                  <c:v>2.38</c:v>
                </c:pt>
                <c:pt idx="8">
                  <c:v>2.37</c:v>
                </c:pt>
                <c:pt idx="9">
                  <c:v>2.36</c:v>
                </c:pt>
                <c:pt idx="10">
                  <c:v>2.4</c:v>
                </c:pt>
                <c:pt idx="11">
                  <c:v>2.4</c:v>
                </c:pt>
                <c:pt idx="12">
                  <c:v>2.46</c:v>
                </c:pt>
                <c:pt idx="13">
                  <c:v>2.46</c:v>
                </c:pt>
                <c:pt idx="14">
                  <c:v>2.42</c:v>
                </c:pt>
                <c:pt idx="15">
                  <c:v>2.38</c:v>
                </c:pt>
                <c:pt idx="16">
                  <c:v>2.38</c:v>
                </c:pt>
                <c:pt idx="17">
                  <c:v>2.34</c:v>
                </c:pt>
                <c:pt idx="18">
                  <c:v>2.37</c:v>
                </c:pt>
                <c:pt idx="19">
                  <c:v>2.41</c:v>
                </c:pt>
                <c:pt idx="20">
                  <c:v>2.4500000000000002</c:v>
                </c:pt>
                <c:pt idx="21">
                  <c:v>2.4500000000000002</c:v>
                </c:pt>
                <c:pt idx="22">
                  <c:v>2.41</c:v>
                </c:pt>
                <c:pt idx="23">
                  <c:v>2.37</c:v>
                </c:pt>
                <c:pt idx="24">
                  <c:v>2.34</c:v>
                </c:pt>
                <c:pt idx="25">
                  <c:v>2.34</c:v>
                </c:pt>
                <c:pt idx="26">
                  <c:v>2.38</c:v>
                </c:pt>
                <c:pt idx="27">
                  <c:v>2.39</c:v>
                </c:pt>
                <c:pt idx="28">
                  <c:v>2.46</c:v>
                </c:pt>
                <c:pt idx="29">
                  <c:v>2.46</c:v>
                </c:pt>
                <c:pt idx="30">
                  <c:v>2.41</c:v>
                </c:pt>
                <c:pt idx="31">
                  <c:v>2.37</c:v>
                </c:pt>
                <c:pt idx="32">
                  <c:v>2.36</c:v>
                </c:pt>
                <c:pt idx="33">
                  <c:v>2.36</c:v>
                </c:pt>
                <c:pt idx="34">
                  <c:v>2.4</c:v>
                </c:pt>
                <c:pt idx="35">
                  <c:v>2.4</c:v>
                </c:pt>
                <c:pt idx="36">
                  <c:v>2.4700000000000002</c:v>
                </c:pt>
                <c:pt idx="37">
                  <c:v>2.4300000000000002</c:v>
                </c:pt>
                <c:pt idx="38">
                  <c:v>2.4</c:v>
                </c:pt>
                <c:pt idx="39">
                  <c:v>2.39</c:v>
                </c:pt>
                <c:pt idx="40">
                  <c:v>2.34</c:v>
                </c:pt>
                <c:pt idx="41">
                  <c:v>2.38</c:v>
                </c:pt>
                <c:pt idx="42">
                  <c:v>2.38</c:v>
                </c:pt>
                <c:pt idx="43">
                  <c:v>2.42</c:v>
                </c:pt>
                <c:pt idx="44">
                  <c:v>3.1</c:v>
                </c:pt>
                <c:pt idx="45">
                  <c:v>4.4000000000000004</c:v>
                </c:pt>
                <c:pt idx="46">
                  <c:v>4.62</c:v>
                </c:pt>
                <c:pt idx="47">
                  <c:v>4.79</c:v>
                </c:pt>
                <c:pt idx="48">
                  <c:v>4.91</c:v>
                </c:pt>
                <c:pt idx="49">
                  <c:v>4.83</c:v>
                </c:pt>
                <c:pt idx="50">
                  <c:v>4.75</c:v>
                </c:pt>
                <c:pt idx="51">
                  <c:v>4.8600000000000003</c:v>
                </c:pt>
                <c:pt idx="52">
                  <c:v>4.88</c:v>
                </c:pt>
                <c:pt idx="53">
                  <c:v>4.87</c:v>
                </c:pt>
                <c:pt idx="54">
                  <c:v>4.75</c:v>
                </c:pt>
                <c:pt idx="55">
                  <c:v>4.83</c:v>
                </c:pt>
                <c:pt idx="56">
                  <c:v>4.95</c:v>
                </c:pt>
                <c:pt idx="57">
                  <c:v>4.8600000000000003</c:v>
                </c:pt>
                <c:pt idx="58">
                  <c:v>4.79</c:v>
                </c:pt>
                <c:pt idx="59">
                  <c:v>4.9000000000000004</c:v>
                </c:pt>
                <c:pt idx="60">
                  <c:v>4.9400000000000004</c:v>
                </c:pt>
                <c:pt idx="61">
                  <c:v>4.88</c:v>
                </c:pt>
                <c:pt idx="62">
                  <c:v>4.78</c:v>
                </c:pt>
                <c:pt idx="63">
                  <c:v>4.84</c:v>
                </c:pt>
                <c:pt idx="64">
                  <c:v>4.96</c:v>
                </c:pt>
                <c:pt idx="65">
                  <c:v>4.88</c:v>
                </c:pt>
                <c:pt idx="66">
                  <c:v>4.84</c:v>
                </c:pt>
                <c:pt idx="67">
                  <c:v>4.88</c:v>
                </c:pt>
                <c:pt idx="68">
                  <c:v>4.93</c:v>
                </c:pt>
                <c:pt idx="69">
                  <c:v>4.92</c:v>
                </c:pt>
                <c:pt idx="70">
                  <c:v>4.75</c:v>
                </c:pt>
                <c:pt idx="71">
                  <c:v>4.83</c:v>
                </c:pt>
                <c:pt idx="72">
                  <c:v>4.99</c:v>
                </c:pt>
                <c:pt idx="73">
                  <c:v>4.9000000000000004</c:v>
                </c:pt>
                <c:pt idx="74">
                  <c:v>4.82</c:v>
                </c:pt>
                <c:pt idx="75">
                  <c:v>4.8600000000000003</c:v>
                </c:pt>
                <c:pt idx="76">
                  <c:v>4.95</c:v>
                </c:pt>
                <c:pt idx="77">
                  <c:v>4.88</c:v>
                </c:pt>
                <c:pt idx="78">
                  <c:v>4.7699999999999996</c:v>
                </c:pt>
                <c:pt idx="79">
                  <c:v>4.8600000000000003</c:v>
                </c:pt>
                <c:pt idx="80">
                  <c:v>5.86</c:v>
                </c:pt>
                <c:pt idx="81">
                  <c:v>7.01</c:v>
                </c:pt>
                <c:pt idx="82">
                  <c:v>7.27</c:v>
                </c:pt>
                <c:pt idx="83">
                  <c:v>7.36</c:v>
                </c:pt>
                <c:pt idx="84">
                  <c:v>7.19</c:v>
                </c:pt>
                <c:pt idx="85">
                  <c:v>7.46</c:v>
                </c:pt>
                <c:pt idx="86">
                  <c:v>7.33</c:v>
                </c:pt>
                <c:pt idx="87">
                  <c:v>7.29</c:v>
                </c:pt>
                <c:pt idx="88">
                  <c:v>7.36</c:v>
                </c:pt>
                <c:pt idx="89">
                  <c:v>7.24</c:v>
                </c:pt>
                <c:pt idx="90">
                  <c:v>7.3</c:v>
                </c:pt>
                <c:pt idx="91">
                  <c:v>7.31</c:v>
                </c:pt>
                <c:pt idx="92">
                  <c:v>7.24</c:v>
                </c:pt>
                <c:pt idx="93">
                  <c:v>7.47</c:v>
                </c:pt>
                <c:pt idx="94">
                  <c:v>7.32</c:v>
                </c:pt>
                <c:pt idx="95">
                  <c:v>7.28</c:v>
                </c:pt>
                <c:pt idx="96">
                  <c:v>7.34</c:v>
                </c:pt>
                <c:pt idx="97">
                  <c:v>7.28</c:v>
                </c:pt>
                <c:pt idx="98">
                  <c:v>7.34</c:v>
                </c:pt>
                <c:pt idx="99">
                  <c:v>7.29</c:v>
                </c:pt>
                <c:pt idx="100">
                  <c:v>7.25</c:v>
                </c:pt>
                <c:pt idx="101">
                  <c:v>7.45</c:v>
                </c:pt>
                <c:pt idx="102">
                  <c:v>7.34</c:v>
                </c:pt>
                <c:pt idx="103">
                  <c:v>7.32</c:v>
                </c:pt>
                <c:pt idx="104">
                  <c:v>7.37</c:v>
                </c:pt>
                <c:pt idx="105">
                  <c:v>7.27</c:v>
                </c:pt>
                <c:pt idx="106">
                  <c:v>7.35</c:v>
                </c:pt>
                <c:pt idx="107">
                  <c:v>7.32</c:v>
                </c:pt>
                <c:pt idx="108">
                  <c:v>7.27</c:v>
                </c:pt>
                <c:pt idx="109">
                  <c:v>7.43</c:v>
                </c:pt>
                <c:pt idx="110">
                  <c:v>7.37</c:v>
                </c:pt>
                <c:pt idx="111">
                  <c:v>7.26</c:v>
                </c:pt>
                <c:pt idx="112">
                  <c:v>4.68</c:v>
                </c:pt>
                <c:pt idx="113">
                  <c:v>0.9</c:v>
                </c:pt>
                <c:pt idx="114">
                  <c:v>0.26</c:v>
                </c:pt>
                <c:pt idx="115">
                  <c:v>0.09</c:v>
                </c:pt>
                <c:pt idx="116">
                  <c:v>0.05</c:v>
                </c:pt>
                <c:pt idx="117">
                  <c:v>0.53</c:v>
                </c:pt>
                <c:pt idx="118">
                  <c:v>1.75</c:v>
                </c:pt>
                <c:pt idx="119">
                  <c:v>2.1800000000000002</c:v>
                </c:pt>
                <c:pt idx="120">
                  <c:v>2.34</c:v>
                </c:pt>
                <c:pt idx="121">
                  <c:v>2.34</c:v>
                </c:pt>
                <c:pt idx="122">
                  <c:v>2.37</c:v>
                </c:pt>
                <c:pt idx="123">
                  <c:v>2.46</c:v>
                </c:pt>
                <c:pt idx="124">
                  <c:v>2.5</c:v>
                </c:pt>
                <c:pt idx="125">
                  <c:v>2.5</c:v>
                </c:pt>
                <c:pt idx="126">
                  <c:v>2.46</c:v>
                </c:pt>
                <c:pt idx="127">
                  <c:v>2.41</c:v>
                </c:pt>
                <c:pt idx="128">
                  <c:v>2.36</c:v>
                </c:pt>
                <c:pt idx="129">
                  <c:v>2.4</c:v>
                </c:pt>
                <c:pt idx="130">
                  <c:v>2.4</c:v>
                </c:pt>
                <c:pt idx="131">
                  <c:v>2.44</c:v>
                </c:pt>
                <c:pt idx="132">
                  <c:v>2.48</c:v>
                </c:pt>
                <c:pt idx="133">
                  <c:v>2.52</c:v>
                </c:pt>
                <c:pt idx="134">
                  <c:v>2.48</c:v>
                </c:pt>
                <c:pt idx="135">
                  <c:v>2.4300000000000002</c:v>
                </c:pt>
                <c:pt idx="136">
                  <c:v>2.39</c:v>
                </c:pt>
                <c:pt idx="137">
                  <c:v>2.39</c:v>
                </c:pt>
                <c:pt idx="138">
                  <c:v>2.39</c:v>
                </c:pt>
                <c:pt idx="139">
                  <c:v>2.4700000000000002</c:v>
                </c:pt>
                <c:pt idx="140">
                  <c:v>2.4700000000000002</c:v>
                </c:pt>
                <c:pt idx="141">
                  <c:v>2.48</c:v>
                </c:pt>
                <c:pt idx="142">
                  <c:v>2.48</c:v>
                </c:pt>
                <c:pt idx="143">
                  <c:v>2.42</c:v>
                </c:pt>
                <c:pt idx="144">
                  <c:v>2.38</c:v>
                </c:pt>
                <c:pt idx="145">
                  <c:v>2.38</c:v>
                </c:pt>
                <c:pt idx="146">
                  <c:v>2.42</c:v>
                </c:pt>
                <c:pt idx="147">
                  <c:v>2.4300000000000002</c:v>
                </c:pt>
                <c:pt idx="148">
                  <c:v>2.48</c:v>
                </c:pt>
                <c:pt idx="149">
                  <c:v>2.48</c:v>
                </c:pt>
                <c:pt idx="150">
                  <c:v>2.48</c:v>
                </c:pt>
                <c:pt idx="151">
                  <c:v>2.44</c:v>
                </c:pt>
                <c:pt idx="152">
                  <c:v>2.41</c:v>
                </c:pt>
                <c:pt idx="153">
                  <c:v>2.37</c:v>
                </c:pt>
                <c:pt idx="154">
                  <c:v>2.41</c:v>
                </c:pt>
                <c:pt idx="155">
                  <c:v>2.46</c:v>
                </c:pt>
                <c:pt idx="156">
                  <c:v>2.4900000000000002</c:v>
                </c:pt>
                <c:pt idx="157">
                  <c:v>2.4900000000000002</c:v>
                </c:pt>
                <c:pt idx="158">
                  <c:v>2.4500000000000002</c:v>
                </c:pt>
                <c:pt idx="159">
                  <c:v>2.41</c:v>
                </c:pt>
                <c:pt idx="160">
                  <c:v>2.37</c:v>
                </c:pt>
                <c:pt idx="161">
                  <c:v>2.4</c:v>
                </c:pt>
                <c:pt idx="162">
                  <c:v>2.41</c:v>
                </c:pt>
                <c:pt idx="163">
                  <c:v>2.4500000000000002</c:v>
                </c:pt>
                <c:pt idx="164">
                  <c:v>2.48</c:v>
                </c:pt>
                <c:pt idx="165">
                  <c:v>4.2699999999999996</c:v>
                </c:pt>
                <c:pt idx="166">
                  <c:v>4.6500000000000004</c:v>
                </c:pt>
                <c:pt idx="167">
                  <c:v>4.8</c:v>
                </c:pt>
                <c:pt idx="168">
                  <c:v>4.9800000000000004</c:v>
                </c:pt>
                <c:pt idx="169">
                  <c:v>4.92</c:v>
                </c:pt>
                <c:pt idx="170">
                  <c:v>4.83</c:v>
                </c:pt>
                <c:pt idx="171">
                  <c:v>4.87</c:v>
                </c:pt>
                <c:pt idx="172">
                  <c:v>5.01</c:v>
                </c:pt>
                <c:pt idx="173">
                  <c:v>4.95</c:v>
                </c:pt>
                <c:pt idx="174">
                  <c:v>4.8</c:v>
                </c:pt>
                <c:pt idx="175">
                  <c:v>4.83</c:v>
                </c:pt>
                <c:pt idx="176">
                  <c:v>5</c:v>
                </c:pt>
                <c:pt idx="177">
                  <c:v>4.9400000000000004</c:v>
                </c:pt>
                <c:pt idx="178">
                  <c:v>4.83</c:v>
                </c:pt>
                <c:pt idx="179">
                  <c:v>4.82</c:v>
                </c:pt>
                <c:pt idx="180">
                  <c:v>4.96</c:v>
                </c:pt>
                <c:pt idx="181">
                  <c:v>4.92</c:v>
                </c:pt>
                <c:pt idx="182">
                  <c:v>4.7699999999999996</c:v>
                </c:pt>
                <c:pt idx="183">
                  <c:v>4.84</c:v>
                </c:pt>
                <c:pt idx="184">
                  <c:v>4.97</c:v>
                </c:pt>
                <c:pt idx="185">
                  <c:v>4.92</c:v>
                </c:pt>
                <c:pt idx="186">
                  <c:v>4.82</c:v>
                </c:pt>
                <c:pt idx="187">
                  <c:v>4.8499999999999996</c:v>
                </c:pt>
                <c:pt idx="188">
                  <c:v>4.93</c:v>
                </c:pt>
                <c:pt idx="189">
                  <c:v>4.97</c:v>
                </c:pt>
                <c:pt idx="190">
                  <c:v>4.79</c:v>
                </c:pt>
                <c:pt idx="191">
                  <c:v>4.84</c:v>
                </c:pt>
                <c:pt idx="192">
                  <c:v>4.9400000000000004</c:v>
                </c:pt>
                <c:pt idx="193">
                  <c:v>4.9400000000000004</c:v>
                </c:pt>
                <c:pt idx="194">
                  <c:v>4.8099999999999996</c:v>
                </c:pt>
                <c:pt idx="195">
                  <c:v>4.8499999999999996</c:v>
                </c:pt>
                <c:pt idx="196">
                  <c:v>4.9800000000000004</c:v>
                </c:pt>
                <c:pt idx="197">
                  <c:v>4.92</c:v>
                </c:pt>
                <c:pt idx="198">
                  <c:v>4.82</c:v>
                </c:pt>
                <c:pt idx="199">
                  <c:v>4.8</c:v>
                </c:pt>
                <c:pt idx="200">
                  <c:v>4.9800000000000004</c:v>
                </c:pt>
                <c:pt idx="201">
                  <c:v>6.9</c:v>
                </c:pt>
                <c:pt idx="202">
                  <c:v>7.24</c:v>
                </c:pt>
                <c:pt idx="203">
                  <c:v>7.43</c:v>
                </c:pt>
                <c:pt idx="204">
                  <c:v>7.23</c:v>
                </c:pt>
                <c:pt idx="205">
                  <c:v>7.35</c:v>
                </c:pt>
                <c:pt idx="206">
                  <c:v>7.33</c:v>
                </c:pt>
                <c:pt idx="207">
                  <c:v>7.26</c:v>
                </c:pt>
                <c:pt idx="208">
                  <c:v>7.48</c:v>
                </c:pt>
                <c:pt idx="209">
                  <c:v>7.33</c:v>
                </c:pt>
                <c:pt idx="210">
                  <c:v>7.32</c:v>
                </c:pt>
                <c:pt idx="211">
                  <c:v>7.39</c:v>
                </c:pt>
                <c:pt idx="212">
                  <c:v>7.27</c:v>
                </c:pt>
                <c:pt idx="213">
                  <c:v>7.42</c:v>
                </c:pt>
                <c:pt idx="214">
                  <c:v>7.35</c:v>
                </c:pt>
                <c:pt idx="215">
                  <c:v>7.24</c:v>
                </c:pt>
                <c:pt idx="216">
                  <c:v>7.49</c:v>
                </c:pt>
                <c:pt idx="217">
                  <c:v>7.36</c:v>
                </c:pt>
                <c:pt idx="218">
                  <c:v>7.34</c:v>
                </c:pt>
                <c:pt idx="219">
                  <c:v>7.43</c:v>
                </c:pt>
                <c:pt idx="220">
                  <c:v>7.28</c:v>
                </c:pt>
                <c:pt idx="221">
                  <c:v>7.44</c:v>
                </c:pt>
                <c:pt idx="222">
                  <c:v>7.35</c:v>
                </c:pt>
                <c:pt idx="223">
                  <c:v>7.25</c:v>
                </c:pt>
                <c:pt idx="224">
                  <c:v>7.46</c:v>
                </c:pt>
                <c:pt idx="225">
                  <c:v>7.42</c:v>
                </c:pt>
                <c:pt idx="226">
                  <c:v>7.34</c:v>
                </c:pt>
                <c:pt idx="227">
                  <c:v>7.4</c:v>
                </c:pt>
                <c:pt idx="228">
                  <c:v>7.32</c:v>
                </c:pt>
                <c:pt idx="229">
                  <c:v>7.37</c:v>
                </c:pt>
                <c:pt idx="230">
                  <c:v>7.33</c:v>
                </c:pt>
                <c:pt idx="231">
                  <c:v>7.32</c:v>
                </c:pt>
                <c:pt idx="232">
                  <c:v>7.4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78880"/>
        <c:axId val="113258880"/>
      </c:scatterChart>
      <c:scatterChart>
        <c:scatterStyle val="lineMarker"/>
        <c:varyColors val="0"/>
        <c:ser>
          <c:idx val="2"/>
          <c:order val="1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'KMC004'!$D$40:$D$272</c:f>
              <c:numCache>
                <c:formatCode>h:mm</c:formatCode>
                <c:ptCount val="233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8.1018518313713788E-4</c:v>
                </c:pt>
                <c:pt idx="3">
                  <c:v>8.6805555248348459E-4</c:v>
                </c:pt>
                <c:pt idx="4">
                  <c:v>9.259259218298313E-4</c:v>
                </c:pt>
                <c:pt idx="5">
                  <c:v>9.8379629117617811E-4</c:v>
                </c:pt>
                <c:pt idx="6">
                  <c:v>1.0416666605225248E-3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1.2152777758375225E-3</c:v>
                </c:pt>
                <c:pt idx="10">
                  <c:v>1.2731481451838693E-3</c:v>
                </c:pt>
                <c:pt idx="11">
                  <c:v>1.331018514530216E-3</c:v>
                </c:pt>
                <c:pt idx="12">
                  <c:v>1.3888888838765627E-3</c:v>
                </c:pt>
                <c:pt idx="13">
                  <c:v>1.4467592532229094E-3</c:v>
                </c:pt>
                <c:pt idx="14">
                  <c:v>1.5046296225692561E-3</c:v>
                </c:pt>
                <c:pt idx="15">
                  <c:v>1.5624999991915604E-3</c:v>
                </c:pt>
                <c:pt idx="16">
                  <c:v>1.6203703685379071E-3</c:v>
                </c:pt>
                <c:pt idx="17">
                  <c:v>1.6782407378842538E-3</c:v>
                </c:pt>
                <c:pt idx="18">
                  <c:v>1.7361111072306005E-3</c:v>
                </c:pt>
                <c:pt idx="19">
                  <c:v>1.7939814765769472E-3</c:v>
                </c:pt>
                <c:pt idx="20">
                  <c:v>1.8518518459232939E-3</c:v>
                </c:pt>
                <c:pt idx="21">
                  <c:v>1.9097222152696406E-3</c:v>
                </c:pt>
                <c:pt idx="22">
                  <c:v>1.967592591891945E-3</c:v>
                </c:pt>
                <c:pt idx="23">
                  <c:v>2.0254629612382917E-3</c:v>
                </c:pt>
                <c:pt idx="24">
                  <c:v>2.0833333305846384E-3</c:v>
                </c:pt>
                <c:pt idx="25">
                  <c:v>2.1412036999309851E-3</c:v>
                </c:pt>
                <c:pt idx="26">
                  <c:v>2.1990740692773318E-3</c:v>
                </c:pt>
                <c:pt idx="27">
                  <c:v>2.2569444386236785E-3</c:v>
                </c:pt>
                <c:pt idx="28">
                  <c:v>2.3148148079700252E-3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2.4884259232850229E-3</c:v>
                </c:pt>
                <c:pt idx="32">
                  <c:v>2.5462962926313696E-3</c:v>
                </c:pt>
                <c:pt idx="33">
                  <c:v>2.6041666619777163E-3</c:v>
                </c:pt>
                <c:pt idx="34">
                  <c:v>2.662037031324063E-3</c:v>
                </c:pt>
                <c:pt idx="35">
                  <c:v>2.7199074006704098E-3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2.8935185159854075E-3</c:v>
                </c:pt>
                <c:pt idx="39">
                  <c:v>2.9513888853317542E-3</c:v>
                </c:pt>
                <c:pt idx="40">
                  <c:v>3.0092592546781009E-3</c:v>
                </c:pt>
                <c:pt idx="41">
                  <c:v>3.0671296240244476E-3</c:v>
                </c:pt>
                <c:pt idx="42">
                  <c:v>3.1249999933707943E-3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3.298611108685792E-3</c:v>
                </c:pt>
                <c:pt idx="46">
                  <c:v>3.3564814780321387E-3</c:v>
                </c:pt>
                <c:pt idx="47">
                  <c:v>3.4143518473784855E-3</c:v>
                </c:pt>
                <c:pt idx="48">
                  <c:v>3.4722222167248322E-3</c:v>
                </c:pt>
                <c:pt idx="49">
                  <c:v>3.5300925860711789E-3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3.7037037013861766E-3</c:v>
                </c:pt>
                <c:pt idx="53">
                  <c:v>3.7615740707325233E-3</c:v>
                </c:pt>
                <c:pt idx="54">
                  <c:v>3.81944444007887E-3</c:v>
                </c:pt>
                <c:pt idx="55">
                  <c:v>3.8773148094252167E-3</c:v>
                </c:pt>
                <c:pt idx="56">
                  <c:v>3.9351851787715634E-3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4.1087962940865612E-3</c:v>
                </c:pt>
                <c:pt idx="60">
                  <c:v>4.1666666634329079E-3</c:v>
                </c:pt>
                <c:pt idx="61">
                  <c:v>4.2245370327792546E-3</c:v>
                </c:pt>
                <c:pt idx="62">
                  <c:v>4.2824074021256013E-3</c:v>
                </c:pt>
                <c:pt idx="63">
                  <c:v>4.340277771471948E-3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4.5138888867869457E-3</c:v>
                </c:pt>
                <c:pt idx="67">
                  <c:v>4.5717592561332924E-3</c:v>
                </c:pt>
                <c:pt idx="68">
                  <c:v>4.6296296254796391E-3</c:v>
                </c:pt>
                <c:pt idx="69">
                  <c:v>4.6874999948259858E-3</c:v>
                </c:pt>
                <c:pt idx="70">
                  <c:v>4.7453703641723325E-3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4.9189814794873303E-3</c:v>
                </c:pt>
                <c:pt idx="74">
                  <c:v>4.976851848833677E-3</c:v>
                </c:pt>
                <c:pt idx="75">
                  <c:v>5.0347222181800237E-3</c:v>
                </c:pt>
                <c:pt idx="76">
                  <c:v>5.0925925875263704E-3</c:v>
                </c:pt>
                <c:pt idx="77">
                  <c:v>5.1504629568727171E-3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5.3240740721877148E-3</c:v>
                </c:pt>
                <c:pt idx="81">
                  <c:v>5.3819444415340615E-3</c:v>
                </c:pt>
                <c:pt idx="82">
                  <c:v>5.4398148108804082E-3</c:v>
                </c:pt>
                <c:pt idx="83">
                  <c:v>5.4976851802267549E-3</c:v>
                </c:pt>
                <c:pt idx="84">
                  <c:v>5.5555555495731017E-3</c:v>
                </c:pt>
                <c:pt idx="85">
                  <c:v>5.6134259189194484E-3</c:v>
                </c:pt>
                <c:pt idx="86">
                  <c:v>5.6712962955417527E-3</c:v>
                </c:pt>
                <c:pt idx="87">
                  <c:v>5.7291666648880994E-3</c:v>
                </c:pt>
                <c:pt idx="88">
                  <c:v>5.7870370342344461E-3</c:v>
                </c:pt>
                <c:pt idx="89">
                  <c:v>5.8449074035807928E-3</c:v>
                </c:pt>
                <c:pt idx="90">
                  <c:v>5.9027777729271395E-3</c:v>
                </c:pt>
                <c:pt idx="91">
                  <c:v>5.9606481422734862E-3</c:v>
                </c:pt>
                <c:pt idx="92">
                  <c:v>6.0185185116198329E-3</c:v>
                </c:pt>
                <c:pt idx="93">
                  <c:v>6.0763888882421372E-3</c:v>
                </c:pt>
                <c:pt idx="94">
                  <c:v>6.1342592575884839E-3</c:v>
                </c:pt>
                <c:pt idx="95">
                  <c:v>6.1921296269348306E-3</c:v>
                </c:pt>
                <c:pt idx="96">
                  <c:v>6.2499999962811774E-3</c:v>
                </c:pt>
                <c:pt idx="97">
                  <c:v>6.3078703656275241E-3</c:v>
                </c:pt>
                <c:pt idx="98">
                  <c:v>6.3657407349738708E-3</c:v>
                </c:pt>
                <c:pt idx="99">
                  <c:v>6.4236111043202175E-3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6.5972222196352152E-3</c:v>
                </c:pt>
                <c:pt idx="103">
                  <c:v>6.6550925889815619E-3</c:v>
                </c:pt>
                <c:pt idx="104">
                  <c:v>6.7129629583279086E-3</c:v>
                </c:pt>
                <c:pt idx="105">
                  <c:v>6.7708333276742553E-3</c:v>
                </c:pt>
                <c:pt idx="106">
                  <c:v>6.828703697020602E-3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7.0023148123355998E-3</c:v>
                </c:pt>
                <c:pt idx="110">
                  <c:v>7.0601851816819465E-3</c:v>
                </c:pt>
                <c:pt idx="111">
                  <c:v>7.1180555510282932E-3</c:v>
                </c:pt>
                <c:pt idx="112">
                  <c:v>7.1759259203746399E-3</c:v>
                </c:pt>
                <c:pt idx="113">
                  <c:v>7.2337962897209866E-3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7.4074074050359843E-3</c:v>
                </c:pt>
                <c:pt idx="117">
                  <c:v>7.465277774382331E-3</c:v>
                </c:pt>
                <c:pt idx="118">
                  <c:v>7.5231481437286777E-3</c:v>
                </c:pt>
                <c:pt idx="119">
                  <c:v>7.5810185130750244E-3</c:v>
                </c:pt>
                <c:pt idx="120">
                  <c:v>7.6388888824213711E-3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7.8124999977363689E-3</c:v>
                </c:pt>
                <c:pt idx="124">
                  <c:v>7.8703703670827165E-3</c:v>
                </c:pt>
                <c:pt idx="125">
                  <c:v>7.9282407364290632E-3</c:v>
                </c:pt>
                <c:pt idx="126">
                  <c:v>7.9861111057754099E-3</c:v>
                </c:pt>
                <c:pt idx="127">
                  <c:v>8.0439814751217566E-3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8.2175925904367543E-3</c:v>
                </c:pt>
                <c:pt idx="131">
                  <c:v>8.275462959783101E-3</c:v>
                </c:pt>
                <c:pt idx="132">
                  <c:v>8.3333333291294477E-3</c:v>
                </c:pt>
                <c:pt idx="133">
                  <c:v>8.3912036984757944E-3</c:v>
                </c:pt>
                <c:pt idx="134">
                  <c:v>8.4490740678221411E-3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8.6226851831371389E-3</c:v>
                </c:pt>
                <c:pt idx="138">
                  <c:v>8.6805555524834856E-3</c:v>
                </c:pt>
                <c:pt idx="139">
                  <c:v>8.7384259218298323E-3</c:v>
                </c:pt>
                <c:pt idx="140">
                  <c:v>8.796296291176179E-3</c:v>
                </c:pt>
                <c:pt idx="141">
                  <c:v>8.8541666605225257E-3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9.0277777758375234E-3</c:v>
                </c:pt>
                <c:pt idx="145">
                  <c:v>9.0856481451838701E-3</c:v>
                </c:pt>
                <c:pt idx="146">
                  <c:v>9.1435185145302168E-3</c:v>
                </c:pt>
                <c:pt idx="147">
                  <c:v>9.2013888838765635E-3</c:v>
                </c:pt>
                <c:pt idx="148">
                  <c:v>9.2592592532229102E-3</c:v>
                </c:pt>
                <c:pt idx="149">
                  <c:v>9.3171296225692569E-3</c:v>
                </c:pt>
                <c:pt idx="150">
                  <c:v>9.3749999991915613E-3</c:v>
                </c:pt>
                <c:pt idx="151">
                  <c:v>9.432870368537908E-3</c:v>
                </c:pt>
                <c:pt idx="152">
                  <c:v>9.4907407378842547E-3</c:v>
                </c:pt>
                <c:pt idx="153">
                  <c:v>9.5486111072306014E-3</c:v>
                </c:pt>
                <c:pt idx="154">
                  <c:v>9.6064814765769481E-3</c:v>
                </c:pt>
                <c:pt idx="155">
                  <c:v>9.6643518459232948E-3</c:v>
                </c:pt>
                <c:pt idx="156">
                  <c:v>9.7222222152696415E-3</c:v>
                </c:pt>
                <c:pt idx="157">
                  <c:v>9.7800925918919458E-3</c:v>
                </c:pt>
                <c:pt idx="158">
                  <c:v>9.8379629612382925E-3</c:v>
                </c:pt>
                <c:pt idx="159">
                  <c:v>9.8958333305846392E-3</c:v>
                </c:pt>
                <c:pt idx="160">
                  <c:v>9.9537036999309859E-3</c:v>
                </c:pt>
                <c:pt idx="161">
                  <c:v>1.0011574069277333E-2</c:v>
                </c:pt>
                <c:pt idx="162">
                  <c:v>1.0069444438623679E-2</c:v>
                </c:pt>
                <c:pt idx="163">
                  <c:v>1.0127314807970026E-2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1.0300925923285024E-2</c:v>
                </c:pt>
                <c:pt idx="167">
                  <c:v>1.0358796292631371E-2</c:v>
                </c:pt>
                <c:pt idx="168">
                  <c:v>1.0416666661977717E-2</c:v>
                </c:pt>
                <c:pt idx="169">
                  <c:v>1.0474537031324064E-2</c:v>
                </c:pt>
                <c:pt idx="170">
                  <c:v>1.0532407400670411E-2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1.0706018515985408E-2</c:v>
                </c:pt>
                <c:pt idx="174">
                  <c:v>1.0763888885331755E-2</c:v>
                </c:pt>
                <c:pt idx="175">
                  <c:v>1.0821759254678102E-2</c:v>
                </c:pt>
                <c:pt idx="176">
                  <c:v>1.0879629624024448E-2</c:v>
                </c:pt>
                <c:pt idx="177">
                  <c:v>1.0937499993370795E-2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1.1111111108685793E-2</c:v>
                </c:pt>
                <c:pt idx="181">
                  <c:v>1.116898147803214E-2</c:v>
                </c:pt>
                <c:pt idx="182">
                  <c:v>1.1226851847378486E-2</c:v>
                </c:pt>
                <c:pt idx="183">
                  <c:v>1.1284722216724833E-2</c:v>
                </c:pt>
                <c:pt idx="184">
                  <c:v>1.134259258607118E-2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1.1516203701386177E-2</c:v>
                </c:pt>
                <c:pt idx="188">
                  <c:v>1.1574074070732524E-2</c:v>
                </c:pt>
                <c:pt idx="189">
                  <c:v>1.1631944440078871E-2</c:v>
                </c:pt>
                <c:pt idx="190">
                  <c:v>1.1689814809425218E-2</c:v>
                </c:pt>
                <c:pt idx="191">
                  <c:v>1.1747685178771564E-2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1.1921296294086562E-2</c:v>
                </c:pt>
                <c:pt idx="195">
                  <c:v>1.1979166663432909E-2</c:v>
                </c:pt>
                <c:pt idx="196">
                  <c:v>1.2037037032779255E-2</c:v>
                </c:pt>
                <c:pt idx="197">
                  <c:v>1.2094907402125602E-2</c:v>
                </c:pt>
                <c:pt idx="198">
                  <c:v>1.2152777771471949E-2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1.2326388886786947E-2</c:v>
                </c:pt>
                <c:pt idx="202">
                  <c:v>1.2384259256133293E-2</c:v>
                </c:pt>
                <c:pt idx="203">
                  <c:v>1.244212962547964E-2</c:v>
                </c:pt>
                <c:pt idx="204">
                  <c:v>1.2499999994825987E-2</c:v>
                </c:pt>
                <c:pt idx="205">
                  <c:v>1.2557870364172333E-2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1.2731481479487331E-2</c:v>
                </c:pt>
                <c:pt idx="209">
                  <c:v>1.2789351848833678E-2</c:v>
                </c:pt>
                <c:pt idx="210">
                  <c:v>1.2847222218180025E-2</c:v>
                </c:pt>
                <c:pt idx="211">
                  <c:v>1.2905092587526371E-2</c:v>
                </c:pt>
                <c:pt idx="212">
                  <c:v>1.2962962956872718E-2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1.3136574072187716E-2</c:v>
                </c:pt>
                <c:pt idx="216">
                  <c:v>1.3194444441534062E-2</c:v>
                </c:pt>
                <c:pt idx="217">
                  <c:v>1.3252314810880409E-2</c:v>
                </c:pt>
                <c:pt idx="218">
                  <c:v>1.3310185180226756E-2</c:v>
                </c:pt>
                <c:pt idx="219">
                  <c:v>1.3368055549573103E-2</c:v>
                </c:pt>
                <c:pt idx="220">
                  <c:v>1.3425925918919449E-2</c:v>
                </c:pt>
                <c:pt idx="221">
                  <c:v>1.3483796295541754E-2</c:v>
                </c:pt>
                <c:pt idx="222">
                  <c:v>1.35416666648881E-2</c:v>
                </c:pt>
                <c:pt idx="223">
                  <c:v>1.3599537034234447E-2</c:v>
                </c:pt>
                <c:pt idx="224">
                  <c:v>1.3657407403580794E-2</c:v>
                </c:pt>
                <c:pt idx="225">
                  <c:v>1.371527777292714E-2</c:v>
                </c:pt>
                <c:pt idx="226">
                  <c:v>1.3773148142273487E-2</c:v>
                </c:pt>
                <c:pt idx="227">
                  <c:v>1.3831018511619834E-2</c:v>
                </c:pt>
                <c:pt idx="228">
                  <c:v>1.3888888888242138E-2</c:v>
                </c:pt>
                <c:pt idx="229">
                  <c:v>1.3946759257588485E-2</c:v>
                </c:pt>
                <c:pt idx="230">
                  <c:v>1.4004629626934832E-2</c:v>
                </c:pt>
                <c:pt idx="231">
                  <c:v>1.4062499996281178E-2</c:v>
                </c:pt>
                <c:pt idx="232">
                  <c:v>1.4120370365627525E-2</c:v>
                </c:pt>
              </c:numCache>
            </c:numRef>
          </c:xVal>
          <c:yVal>
            <c:numRef>
              <c:f>'KMC004'!$H$40:$H$272</c:f>
              <c:numCache>
                <c:formatCode>General</c:formatCode>
                <c:ptCount val="233"/>
                <c:pt idx="0">
                  <c:v>3.26173</c:v>
                </c:pt>
                <c:pt idx="1">
                  <c:v>3.26166</c:v>
                </c:pt>
                <c:pt idx="2">
                  <c:v>3.2616100000000001</c:v>
                </c:pt>
                <c:pt idx="3">
                  <c:v>3.2616100000000001</c:v>
                </c:pt>
                <c:pt idx="4">
                  <c:v>3.2616299999999998</c:v>
                </c:pt>
                <c:pt idx="5">
                  <c:v>3.2615699999999999</c:v>
                </c:pt>
                <c:pt idx="6">
                  <c:v>3.2615400000000001</c:v>
                </c:pt>
                <c:pt idx="7">
                  <c:v>3.26146</c:v>
                </c:pt>
                <c:pt idx="8">
                  <c:v>3.2614299999999998</c:v>
                </c:pt>
                <c:pt idx="9">
                  <c:v>3.2613699999999999</c:v>
                </c:pt>
                <c:pt idx="10">
                  <c:v>3.2613300000000001</c:v>
                </c:pt>
                <c:pt idx="11">
                  <c:v>3.2613099999999999</c:v>
                </c:pt>
                <c:pt idx="12">
                  <c:v>3.2612199999999998</c:v>
                </c:pt>
                <c:pt idx="13">
                  <c:v>3.2612299999999999</c:v>
                </c:pt>
                <c:pt idx="14">
                  <c:v>3.26118</c:v>
                </c:pt>
                <c:pt idx="15">
                  <c:v>3.2611599999999998</c:v>
                </c:pt>
                <c:pt idx="16">
                  <c:v>3.2610899999999998</c:v>
                </c:pt>
                <c:pt idx="17">
                  <c:v>3.2610800000000002</c:v>
                </c:pt>
                <c:pt idx="18">
                  <c:v>3.2610899999999998</c:v>
                </c:pt>
                <c:pt idx="19">
                  <c:v>3.26105</c:v>
                </c:pt>
                <c:pt idx="20">
                  <c:v>3.2609900000000001</c:v>
                </c:pt>
                <c:pt idx="21">
                  <c:v>3.2609900000000001</c:v>
                </c:pt>
                <c:pt idx="22">
                  <c:v>3.26091</c:v>
                </c:pt>
                <c:pt idx="23">
                  <c:v>3.2608600000000001</c:v>
                </c:pt>
                <c:pt idx="24">
                  <c:v>3.2608600000000001</c:v>
                </c:pt>
                <c:pt idx="25">
                  <c:v>3.2608199999999998</c:v>
                </c:pt>
                <c:pt idx="26">
                  <c:v>3.2607699999999999</c:v>
                </c:pt>
                <c:pt idx="27">
                  <c:v>3.2606999999999999</c:v>
                </c:pt>
                <c:pt idx="28">
                  <c:v>3.2606899999999999</c:v>
                </c:pt>
                <c:pt idx="29">
                  <c:v>3.2606299999999999</c:v>
                </c:pt>
                <c:pt idx="30">
                  <c:v>3.26057</c:v>
                </c:pt>
                <c:pt idx="31">
                  <c:v>3.2605599999999999</c:v>
                </c:pt>
                <c:pt idx="32">
                  <c:v>3.26058</c:v>
                </c:pt>
                <c:pt idx="33">
                  <c:v>3.2606299999999999</c:v>
                </c:pt>
                <c:pt idx="34">
                  <c:v>3.26058</c:v>
                </c:pt>
                <c:pt idx="35">
                  <c:v>3.2605900000000001</c:v>
                </c:pt>
                <c:pt idx="36">
                  <c:v>3.26058</c:v>
                </c:pt>
                <c:pt idx="37">
                  <c:v>3.26057</c:v>
                </c:pt>
                <c:pt idx="38">
                  <c:v>3.2605599999999999</c:v>
                </c:pt>
                <c:pt idx="39">
                  <c:v>3.26051</c:v>
                </c:pt>
                <c:pt idx="40">
                  <c:v>3.2605300000000002</c:v>
                </c:pt>
                <c:pt idx="41">
                  <c:v>3.2605599999999999</c:v>
                </c:pt>
                <c:pt idx="42">
                  <c:v>3.26057</c:v>
                </c:pt>
                <c:pt idx="43">
                  <c:v>3.2605599999999999</c:v>
                </c:pt>
                <c:pt idx="44">
                  <c:v>3.2606199999999999</c:v>
                </c:pt>
                <c:pt idx="45">
                  <c:v>3.2605400000000002</c:v>
                </c:pt>
                <c:pt idx="46">
                  <c:v>3.2604600000000001</c:v>
                </c:pt>
                <c:pt idx="47">
                  <c:v>3.2604000000000002</c:v>
                </c:pt>
                <c:pt idx="48">
                  <c:v>3.2603200000000001</c:v>
                </c:pt>
                <c:pt idx="49">
                  <c:v>3.2602799999999998</c:v>
                </c:pt>
                <c:pt idx="50">
                  <c:v>3.2602099999999998</c:v>
                </c:pt>
                <c:pt idx="51">
                  <c:v>3.2601599999999999</c:v>
                </c:pt>
                <c:pt idx="52">
                  <c:v>3.2600699999999998</c:v>
                </c:pt>
                <c:pt idx="53">
                  <c:v>3.26004</c:v>
                </c:pt>
                <c:pt idx="54">
                  <c:v>3.2599800000000001</c:v>
                </c:pt>
                <c:pt idx="55">
                  <c:v>3.2599499999999999</c:v>
                </c:pt>
                <c:pt idx="56">
                  <c:v>3.2598799999999999</c:v>
                </c:pt>
                <c:pt idx="57">
                  <c:v>3.2597900000000002</c:v>
                </c:pt>
                <c:pt idx="58">
                  <c:v>3.2597900000000002</c:v>
                </c:pt>
                <c:pt idx="59">
                  <c:v>3.2597</c:v>
                </c:pt>
                <c:pt idx="60">
                  <c:v>3.2596799999999999</c:v>
                </c:pt>
                <c:pt idx="61">
                  <c:v>3.25963</c:v>
                </c:pt>
                <c:pt idx="62">
                  <c:v>3.2596099999999999</c:v>
                </c:pt>
                <c:pt idx="63">
                  <c:v>3.2595800000000001</c:v>
                </c:pt>
                <c:pt idx="64">
                  <c:v>3.2595700000000001</c:v>
                </c:pt>
                <c:pt idx="65">
                  <c:v>3.2595499999999999</c:v>
                </c:pt>
                <c:pt idx="66">
                  <c:v>3.2594799999999999</c:v>
                </c:pt>
                <c:pt idx="67">
                  <c:v>3.25949</c:v>
                </c:pt>
                <c:pt idx="68">
                  <c:v>3.25949</c:v>
                </c:pt>
                <c:pt idx="69">
                  <c:v>3.2594799999999999</c:v>
                </c:pt>
                <c:pt idx="70">
                  <c:v>3.2594699999999999</c:v>
                </c:pt>
                <c:pt idx="71">
                  <c:v>3.25942</c:v>
                </c:pt>
                <c:pt idx="72">
                  <c:v>3.2593899999999998</c:v>
                </c:pt>
                <c:pt idx="73">
                  <c:v>3.25942</c:v>
                </c:pt>
                <c:pt idx="74">
                  <c:v>3.2593700000000001</c:v>
                </c:pt>
                <c:pt idx="75">
                  <c:v>3.2593299999999998</c:v>
                </c:pt>
                <c:pt idx="76">
                  <c:v>3.2593399999999999</c:v>
                </c:pt>
                <c:pt idx="77">
                  <c:v>3.25928</c:v>
                </c:pt>
                <c:pt idx="78">
                  <c:v>3.2593200000000002</c:v>
                </c:pt>
                <c:pt idx="79">
                  <c:v>3.2593000000000001</c:v>
                </c:pt>
                <c:pt idx="80">
                  <c:v>3.2592699999999999</c:v>
                </c:pt>
                <c:pt idx="81">
                  <c:v>3.2592099999999999</c:v>
                </c:pt>
                <c:pt idx="82">
                  <c:v>3.25915</c:v>
                </c:pt>
                <c:pt idx="83">
                  <c:v>3.2591199999999998</c:v>
                </c:pt>
                <c:pt idx="84">
                  <c:v>3.2590599999999998</c:v>
                </c:pt>
                <c:pt idx="85">
                  <c:v>3.25902</c:v>
                </c:pt>
                <c:pt idx="86">
                  <c:v>3.2589399999999999</c:v>
                </c:pt>
                <c:pt idx="87">
                  <c:v>3.25888</c:v>
                </c:pt>
                <c:pt idx="88">
                  <c:v>3.2588599999999999</c:v>
                </c:pt>
                <c:pt idx="89">
                  <c:v>3.2587999999999999</c:v>
                </c:pt>
                <c:pt idx="90">
                  <c:v>3.25875</c:v>
                </c:pt>
                <c:pt idx="91">
                  <c:v>3.2587299999999999</c:v>
                </c:pt>
                <c:pt idx="92">
                  <c:v>3.2587199999999998</c:v>
                </c:pt>
                <c:pt idx="93">
                  <c:v>3.2587199999999998</c:v>
                </c:pt>
                <c:pt idx="94">
                  <c:v>3.2587000000000002</c:v>
                </c:pt>
                <c:pt idx="95">
                  <c:v>3.2585999999999999</c:v>
                </c:pt>
                <c:pt idx="96">
                  <c:v>3.2585999999999999</c:v>
                </c:pt>
                <c:pt idx="97">
                  <c:v>3.2585600000000001</c:v>
                </c:pt>
                <c:pt idx="98">
                  <c:v>3.25854</c:v>
                </c:pt>
                <c:pt idx="99">
                  <c:v>3.2585099999999998</c:v>
                </c:pt>
                <c:pt idx="100">
                  <c:v>3.2584599999999999</c:v>
                </c:pt>
                <c:pt idx="101">
                  <c:v>3.25847</c:v>
                </c:pt>
                <c:pt idx="102">
                  <c:v>3.2584300000000002</c:v>
                </c:pt>
                <c:pt idx="103">
                  <c:v>3.2584200000000001</c:v>
                </c:pt>
                <c:pt idx="104">
                  <c:v>3.2584</c:v>
                </c:pt>
                <c:pt idx="105">
                  <c:v>3.2583099999999998</c:v>
                </c:pt>
                <c:pt idx="106">
                  <c:v>3.2582800000000001</c:v>
                </c:pt>
                <c:pt idx="107">
                  <c:v>3.2582200000000001</c:v>
                </c:pt>
                <c:pt idx="108">
                  <c:v>3.2582300000000002</c:v>
                </c:pt>
                <c:pt idx="109">
                  <c:v>3.2582100000000001</c:v>
                </c:pt>
                <c:pt idx="110">
                  <c:v>3.2581699999999998</c:v>
                </c:pt>
                <c:pt idx="111">
                  <c:v>3.2581500000000001</c:v>
                </c:pt>
                <c:pt idx="112">
                  <c:v>3.25814</c:v>
                </c:pt>
                <c:pt idx="113">
                  <c:v>3.2582399999999998</c:v>
                </c:pt>
                <c:pt idx="114">
                  <c:v>3.2583000000000002</c:v>
                </c:pt>
                <c:pt idx="115">
                  <c:v>3.2584200000000001</c:v>
                </c:pt>
                <c:pt idx="116">
                  <c:v>3.2585600000000001</c:v>
                </c:pt>
                <c:pt idx="117">
                  <c:v>3.2587299999999999</c:v>
                </c:pt>
                <c:pt idx="118">
                  <c:v>3.25881</c:v>
                </c:pt>
                <c:pt idx="119">
                  <c:v>3.2587999999999999</c:v>
                </c:pt>
                <c:pt idx="120">
                  <c:v>3.2589000000000001</c:v>
                </c:pt>
                <c:pt idx="121">
                  <c:v>3.25895</c:v>
                </c:pt>
                <c:pt idx="122">
                  <c:v>3.2589700000000001</c:v>
                </c:pt>
                <c:pt idx="123">
                  <c:v>3.25902</c:v>
                </c:pt>
                <c:pt idx="124">
                  <c:v>3.2590400000000002</c:v>
                </c:pt>
                <c:pt idx="125">
                  <c:v>3.25908</c:v>
                </c:pt>
                <c:pt idx="126">
                  <c:v>3.25909</c:v>
                </c:pt>
                <c:pt idx="127">
                  <c:v>3.2591399999999999</c:v>
                </c:pt>
                <c:pt idx="128">
                  <c:v>3.25915</c:v>
                </c:pt>
                <c:pt idx="129">
                  <c:v>3.2592300000000001</c:v>
                </c:pt>
                <c:pt idx="130">
                  <c:v>3.25928</c:v>
                </c:pt>
                <c:pt idx="131">
                  <c:v>3.25928</c:v>
                </c:pt>
                <c:pt idx="132">
                  <c:v>3.2592400000000001</c:v>
                </c:pt>
                <c:pt idx="133">
                  <c:v>3.2593000000000001</c:v>
                </c:pt>
                <c:pt idx="134">
                  <c:v>3.2593100000000002</c:v>
                </c:pt>
                <c:pt idx="135">
                  <c:v>3.25935</c:v>
                </c:pt>
                <c:pt idx="136">
                  <c:v>3.25935</c:v>
                </c:pt>
                <c:pt idx="137">
                  <c:v>3.2593899999999998</c:v>
                </c:pt>
                <c:pt idx="138">
                  <c:v>3.2594099999999999</c:v>
                </c:pt>
                <c:pt idx="139">
                  <c:v>3.25942</c:v>
                </c:pt>
                <c:pt idx="140">
                  <c:v>3.2594099999999999</c:v>
                </c:pt>
                <c:pt idx="141">
                  <c:v>3.2594500000000002</c:v>
                </c:pt>
                <c:pt idx="142">
                  <c:v>3.25943</c:v>
                </c:pt>
                <c:pt idx="143">
                  <c:v>3.2594400000000001</c:v>
                </c:pt>
                <c:pt idx="144">
                  <c:v>3.2594699999999999</c:v>
                </c:pt>
                <c:pt idx="145">
                  <c:v>3.25943</c:v>
                </c:pt>
                <c:pt idx="146">
                  <c:v>3.2594699999999999</c:v>
                </c:pt>
                <c:pt idx="147">
                  <c:v>3.25942</c:v>
                </c:pt>
                <c:pt idx="148">
                  <c:v>3.2594799999999999</c:v>
                </c:pt>
                <c:pt idx="149">
                  <c:v>3.2595299999999998</c:v>
                </c:pt>
                <c:pt idx="150">
                  <c:v>3.25956</c:v>
                </c:pt>
                <c:pt idx="151">
                  <c:v>3.25956</c:v>
                </c:pt>
                <c:pt idx="152">
                  <c:v>3.2595800000000001</c:v>
                </c:pt>
                <c:pt idx="153">
                  <c:v>3.2595999999999998</c:v>
                </c:pt>
                <c:pt idx="154">
                  <c:v>3.2595900000000002</c:v>
                </c:pt>
                <c:pt idx="155">
                  <c:v>3.2595900000000002</c:v>
                </c:pt>
                <c:pt idx="156">
                  <c:v>3.2595800000000001</c:v>
                </c:pt>
                <c:pt idx="157">
                  <c:v>3.25962</c:v>
                </c:pt>
                <c:pt idx="158">
                  <c:v>3.25963</c:v>
                </c:pt>
                <c:pt idx="159">
                  <c:v>3.2596400000000001</c:v>
                </c:pt>
                <c:pt idx="160">
                  <c:v>3.2596400000000001</c:v>
                </c:pt>
                <c:pt idx="161">
                  <c:v>3.2596699999999998</c:v>
                </c:pt>
                <c:pt idx="162">
                  <c:v>3.2596599999999998</c:v>
                </c:pt>
                <c:pt idx="163">
                  <c:v>3.2596699999999998</c:v>
                </c:pt>
                <c:pt idx="164">
                  <c:v>3.2596799999999999</c:v>
                </c:pt>
                <c:pt idx="165">
                  <c:v>3.2596099999999999</c:v>
                </c:pt>
                <c:pt idx="166">
                  <c:v>3.2595800000000001</c:v>
                </c:pt>
                <c:pt idx="167">
                  <c:v>3.2595399999999999</c:v>
                </c:pt>
                <c:pt idx="168">
                  <c:v>3.2594799999999999</c:v>
                </c:pt>
                <c:pt idx="169">
                  <c:v>3.2593800000000002</c:v>
                </c:pt>
                <c:pt idx="170">
                  <c:v>3.2593100000000002</c:v>
                </c:pt>
                <c:pt idx="171">
                  <c:v>3.2593000000000001</c:v>
                </c:pt>
                <c:pt idx="172">
                  <c:v>3.2592400000000001</c:v>
                </c:pt>
                <c:pt idx="173">
                  <c:v>3.25922</c:v>
                </c:pt>
                <c:pt idx="174">
                  <c:v>3.2591899999999998</c:v>
                </c:pt>
                <c:pt idx="175">
                  <c:v>3.2591700000000001</c:v>
                </c:pt>
                <c:pt idx="176">
                  <c:v>3.2591100000000002</c:v>
                </c:pt>
                <c:pt idx="177">
                  <c:v>3.2591199999999998</c:v>
                </c:pt>
                <c:pt idx="178">
                  <c:v>3.2590599999999998</c:v>
                </c:pt>
                <c:pt idx="179">
                  <c:v>3.25902</c:v>
                </c:pt>
                <c:pt idx="180">
                  <c:v>3.2589899999999998</c:v>
                </c:pt>
                <c:pt idx="181">
                  <c:v>3.25895</c:v>
                </c:pt>
                <c:pt idx="182">
                  <c:v>3.25895</c:v>
                </c:pt>
                <c:pt idx="183">
                  <c:v>3.2589199999999998</c:v>
                </c:pt>
                <c:pt idx="184">
                  <c:v>3.2588499999999998</c:v>
                </c:pt>
                <c:pt idx="185">
                  <c:v>3.2588200000000001</c:v>
                </c:pt>
                <c:pt idx="186">
                  <c:v>3.2587899999999999</c:v>
                </c:pt>
                <c:pt idx="187">
                  <c:v>3.2587899999999999</c:v>
                </c:pt>
                <c:pt idx="188">
                  <c:v>3.2587600000000001</c:v>
                </c:pt>
                <c:pt idx="189">
                  <c:v>3.2587600000000001</c:v>
                </c:pt>
                <c:pt idx="190">
                  <c:v>3.25875</c:v>
                </c:pt>
                <c:pt idx="191">
                  <c:v>3.25875</c:v>
                </c:pt>
                <c:pt idx="192">
                  <c:v>3.2587000000000002</c:v>
                </c:pt>
                <c:pt idx="193">
                  <c:v>3.25867</c:v>
                </c:pt>
                <c:pt idx="194">
                  <c:v>3.2586900000000001</c:v>
                </c:pt>
                <c:pt idx="195">
                  <c:v>3.2586400000000002</c:v>
                </c:pt>
                <c:pt idx="196">
                  <c:v>3.2586599999999999</c:v>
                </c:pt>
                <c:pt idx="197">
                  <c:v>3.25867</c:v>
                </c:pt>
                <c:pt idx="198">
                  <c:v>3.25861</c:v>
                </c:pt>
                <c:pt idx="199">
                  <c:v>3.25868</c:v>
                </c:pt>
                <c:pt idx="200">
                  <c:v>3.25867</c:v>
                </c:pt>
                <c:pt idx="201">
                  <c:v>3.25867</c:v>
                </c:pt>
                <c:pt idx="202">
                  <c:v>3.2585500000000001</c:v>
                </c:pt>
                <c:pt idx="203">
                  <c:v>3.25848</c:v>
                </c:pt>
                <c:pt idx="204">
                  <c:v>3.2584200000000001</c:v>
                </c:pt>
                <c:pt idx="205">
                  <c:v>3.2583799999999998</c:v>
                </c:pt>
                <c:pt idx="206">
                  <c:v>3.2583199999999999</c:v>
                </c:pt>
                <c:pt idx="207">
                  <c:v>3.2582499999999999</c:v>
                </c:pt>
                <c:pt idx="208">
                  <c:v>3.2582100000000001</c:v>
                </c:pt>
                <c:pt idx="209">
                  <c:v>3.2581600000000002</c:v>
                </c:pt>
                <c:pt idx="210">
                  <c:v>3.25814</c:v>
                </c:pt>
                <c:pt idx="211">
                  <c:v>3.2580900000000002</c:v>
                </c:pt>
                <c:pt idx="212">
                  <c:v>3.2580399999999998</c:v>
                </c:pt>
                <c:pt idx="213">
                  <c:v>3.2580499999999999</c:v>
                </c:pt>
                <c:pt idx="214">
                  <c:v>3.2579600000000002</c:v>
                </c:pt>
                <c:pt idx="215">
                  <c:v>3.2579699999999998</c:v>
                </c:pt>
                <c:pt idx="216">
                  <c:v>3.2579699999999998</c:v>
                </c:pt>
                <c:pt idx="217">
                  <c:v>3.2579699999999998</c:v>
                </c:pt>
                <c:pt idx="218">
                  <c:v>3.2579799999999999</c:v>
                </c:pt>
                <c:pt idx="219">
                  <c:v>3.2579199999999999</c:v>
                </c:pt>
                <c:pt idx="220">
                  <c:v>3.2579400000000001</c:v>
                </c:pt>
                <c:pt idx="221">
                  <c:v>3.2579099999999999</c:v>
                </c:pt>
                <c:pt idx="222">
                  <c:v>3.25787</c:v>
                </c:pt>
                <c:pt idx="223">
                  <c:v>3.2578200000000002</c:v>
                </c:pt>
                <c:pt idx="224">
                  <c:v>3.2578</c:v>
                </c:pt>
                <c:pt idx="225">
                  <c:v>3.2577699999999998</c:v>
                </c:pt>
                <c:pt idx="226">
                  <c:v>3.2577699999999998</c:v>
                </c:pt>
                <c:pt idx="227">
                  <c:v>3.25773</c:v>
                </c:pt>
                <c:pt idx="228">
                  <c:v>3.2577099999999999</c:v>
                </c:pt>
                <c:pt idx="229">
                  <c:v>3.25773</c:v>
                </c:pt>
                <c:pt idx="230">
                  <c:v>3.2577099999999999</c:v>
                </c:pt>
                <c:pt idx="231">
                  <c:v>3.2576900000000002</c:v>
                </c:pt>
                <c:pt idx="232">
                  <c:v>3.25766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67072"/>
        <c:axId val="113260800"/>
      </c:scatterChart>
      <c:valAx>
        <c:axId val="1131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9326077810847809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13258880"/>
        <c:crosses val="autoZero"/>
        <c:crossBetween val="midCat"/>
      </c:valAx>
      <c:valAx>
        <c:axId val="113258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178880"/>
        <c:crosses val="autoZero"/>
        <c:crossBetween val="midCat"/>
      </c:valAx>
      <c:valAx>
        <c:axId val="11326080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Axial LVDT, mm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4496918161869115"/>
              <c:y val="0.31670841011894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267072"/>
        <c:crosses val="max"/>
        <c:crossBetween val="midCat"/>
      </c:valAx>
      <c:valAx>
        <c:axId val="113267072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13260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979410767433974"/>
          <c:y val="0.70320172266819647"/>
          <c:w val="0.13504282359441913"/>
          <c:h val="0.13132294776647019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63936"/>
        <c:axId val="114265472"/>
      </c:scatterChart>
      <c:valAx>
        <c:axId val="1142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65472"/>
        <c:crosses val="autoZero"/>
        <c:crossBetween val="midCat"/>
      </c:valAx>
      <c:valAx>
        <c:axId val="11426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KMC019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6142966455212"/>
          <c:y val="9.0226071337258879E-2"/>
          <c:w val="0.80606060606060603"/>
          <c:h val="0.74422707747520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7229915957475013"/>
                  <c:y val="6.760678844615455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'KMC019'!$AA$23:$AA$26</c:f>
              <c:numCache>
                <c:formatCode>0.0000</c:formatCode>
                <c:ptCount val="4"/>
                <c:pt idx="0">
                  <c:v>0</c:v>
                </c:pt>
                <c:pt idx="1">
                  <c:v>0.18042188585991198</c:v>
                </c:pt>
                <c:pt idx="2">
                  <c:v>0.36002197080855675</c:v>
                </c:pt>
                <c:pt idx="3">
                  <c:v>0.54425561819445534</c:v>
                </c:pt>
              </c:numCache>
            </c:numRef>
          </c:xVal>
          <c:yVal>
            <c:numRef>
              <c:f>'KMC019'!$Z$23:$Z$26</c:f>
              <c:numCache>
                <c:formatCode>0.0000</c:formatCode>
                <c:ptCount val="4"/>
                <c:pt idx="0">
                  <c:v>0</c:v>
                </c:pt>
                <c:pt idx="1">
                  <c:v>24.025569432541328</c:v>
                </c:pt>
                <c:pt idx="2">
                  <c:v>48.051138865082656</c:v>
                </c:pt>
                <c:pt idx="3">
                  <c:v>72.076708297623981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42240"/>
        <c:axId val="114444160"/>
      </c:scatterChart>
      <c:valAx>
        <c:axId val="114442240"/>
        <c:scaling>
          <c:orientation val="minMax"/>
          <c:max val="0.70000000000000007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Pressure/ Length [psi/cm]</a:t>
                </a:r>
              </a:p>
            </c:rich>
          </c:tx>
          <c:layout>
            <c:manualLayout>
              <c:xMode val="edge"/>
              <c:yMode val="edge"/>
              <c:x val="0.36767676767677365"/>
              <c:y val="0.91103667879078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44160"/>
        <c:crosses val="autoZero"/>
        <c:crossBetween val="midCat"/>
      </c:valAx>
      <c:valAx>
        <c:axId val="114444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Flow*Viscosity / Area [ml*cp/cm^2]</a:t>
                </a:r>
              </a:p>
            </c:rich>
          </c:tx>
          <c:layout>
            <c:manualLayout>
              <c:xMode val="edge"/>
              <c:yMode val="edge"/>
              <c:x val="2.6262626262626262E-2"/>
              <c:y val="0.141146595254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42240"/>
        <c:crosses val="autoZero"/>
        <c:crossBetween val="midCat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2204806687566"/>
          <c:y val="9.9253476415829212E-2"/>
          <c:w val="0.81414141414142283"/>
          <c:h val="0.67556311517440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'KMC019'!$H$23:$H$26</c:f>
              <c:numCache>
                <c:formatCode>General</c:formatCode>
                <c:ptCount val="4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</c:numCache>
            </c:numRef>
          </c:xVal>
          <c:yVal>
            <c:numRef>
              <c:f>'KMC019'!$AB$23:$AB$26</c:f>
              <c:numCache>
                <c:formatCode>0.0000</c:formatCode>
                <c:ptCount val="4"/>
                <c:pt idx="0">
                  <c:v>0</c:v>
                </c:pt>
                <c:pt idx="1">
                  <c:v>0.93451319999999993</c:v>
                </c:pt>
                <c:pt idx="2">
                  <c:v>0.93238490000000007</c:v>
                </c:pt>
                <c:pt idx="3">
                  <c:v>0.93967546666666679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70272"/>
        <c:axId val="115877376"/>
      </c:scatterChart>
      <c:valAx>
        <c:axId val="114470272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[ml/min]</a:t>
                </a:r>
              </a:p>
            </c:rich>
          </c:tx>
          <c:layout>
            <c:manualLayout>
              <c:xMode val="edge"/>
              <c:yMode val="edge"/>
              <c:x val="0.40808080808081404"/>
              <c:y val="0.87086820029850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77376"/>
        <c:crosses val="autoZero"/>
        <c:crossBetween val="midCat"/>
        <c:majorUnit val="0.5"/>
      </c:valAx>
      <c:valAx>
        <c:axId val="115877376"/>
        <c:scaling>
          <c:orientation val="minMax"/>
          <c:max val="1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P/ Flow rate [psi*min/ml]</a:t>
                </a:r>
              </a:p>
            </c:rich>
          </c:tx>
          <c:layout>
            <c:manualLayout>
              <c:xMode val="edge"/>
              <c:yMode val="edge"/>
              <c:x val="8.0754292505890151E-3"/>
              <c:y val="0.16648971534662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70272"/>
        <c:crosses val="autoZero"/>
        <c:crossBetween val="midCat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KMC019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'KMC019'!$D$38:$D$272</c:f>
              <c:numCache>
                <c:formatCode>h:mm</c:formatCode>
                <c:ptCount val="235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8.101851904130955E-4</c:v>
                </c:pt>
                <c:pt idx="3">
                  <c:v>8.680555597594422E-4</c:v>
                </c:pt>
                <c:pt idx="4">
                  <c:v>9.2592592910578891E-4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1.2152777831134802E-3</c:v>
                </c:pt>
                <c:pt idx="10">
                  <c:v>1.2731481524598269E-3</c:v>
                </c:pt>
                <c:pt idx="11">
                  <c:v>1.3310185218061736E-3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1.6203703758138647E-3</c:v>
                </c:pt>
                <c:pt idx="17">
                  <c:v>1.6782407451602114E-3</c:v>
                </c:pt>
                <c:pt idx="18">
                  <c:v>1.7361111145065581E-3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2.0254629685142493E-3</c:v>
                </c:pt>
                <c:pt idx="24">
                  <c:v>2.083333337860596E-3</c:v>
                </c:pt>
                <c:pt idx="25">
                  <c:v>2.1412037072069427E-3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2.4884259305609805E-3</c:v>
                </c:pt>
                <c:pt idx="32">
                  <c:v>2.5462962999073272E-3</c:v>
                </c:pt>
                <c:pt idx="33">
                  <c:v>2.604166669253674E-3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2.8935185232613651E-3</c:v>
                </c:pt>
                <c:pt idx="39">
                  <c:v>2.9513888926077118E-3</c:v>
                </c:pt>
                <c:pt idx="40">
                  <c:v>3.0092592619540585E-3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3.2986111159617497E-3</c:v>
                </c:pt>
                <c:pt idx="46">
                  <c:v>3.3564814853080964E-3</c:v>
                </c:pt>
                <c:pt idx="47">
                  <c:v>3.4143518546544431E-3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3.7037037086621342E-3</c:v>
                </c:pt>
                <c:pt idx="53">
                  <c:v>3.7615740780084809E-3</c:v>
                </c:pt>
                <c:pt idx="54">
                  <c:v>3.8194444473548276E-3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4.1087963013625188E-3</c:v>
                </c:pt>
                <c:pt idx="60">
                  <c:v>4.1666666707088655E-3</c:v>
                </c:pt>
                <c:pt idx="61">
                  <c:v>4.2245370400552122E-3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4.5138888940629033E-3</c:v>
                </c:pt>
                <c:pt idx="67">
                  <c:v>4.57175926340925E-3</c:v>
                </c:pt>
                <c:pt idx="68">
                  <c:v>4.6296296327555967E-3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4.9189814867632879E-3</c:v>
                </c:pt>
                <c:pt idx="74">
                  <c:v>4.9768518561096346E-3</c:v>
                </c:pt>
                <c:pt idx="75">
                  <c:v>5.0347222254559813E-3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5.3240740794636724E-3</c:v>
                </c:pt>
                <c:pt idx="81">
                  <c:v>5.3819444488100191E-3</c:v>
                </c:pt>
                <c:pt idx="82">
                  <c:v>5.4398148181563659E-3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5.729166672164057E-3</c:v>
                </c:pt>
                <c:pt idx="88">
                  <c:v>5.7870370415104037E-3</c:v>
                </c:pt>
                <c:pt idx="89">
                  <c:v>5.8449074108567504E-3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6.1342592648644416E-3</c:v>
                </c:pt>
                <c:pt idx="95">
                  <c:v>6.1921296342107883E-3</c:v>
                </c:pt>
                <c:pt idx="96">
                  <c:v>6.250000003557135E-3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6.5972222269111728E-3</c:v>
                </c:pt>
                <c:pt idx="103">
                  <c:v>6.6550925962575195E-3</c:v>
                </c:pt>
                <c:pt idx="104">
                  <c:v>6.7129629656038662E-3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7.0023148196115574E-3</c:v>
                </c:pt>
                <c:pt idx="110">
                  <c:v>7.0601851889579041E-3</c:v>
                </c:pt>
                <c:pt idx="111">
                  <c:v>7.1180555583042508E-3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7.4074074123119419E-3</c:v>
                </c:pt>
                <c:pt idx="117">
                  <c:v>7.4652777816582886E-3</c:v>
                </c:pt>
                <c:pt idx="118">
                  <c:v>7.5231481510046353E-3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7.8125000050123274E-3</c:v>
                </c:pt>
                <c:pt idx="124">
                  <c:v>7.8703703743586741E-3</c:v>
                </c:pt>
                <c:pt idx="125">
                  <c:v>7.9282407437050208E-3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8.2175925977127119E-3</c:v>
                </c:pt>
                <c:pt idx="131">
                  <c:v>8.2754629670590586E-3</c:v>
                </c:pt>
                <c:pt idx="132">
                  <c:v>8.3333333364054053E-3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8.6226851904130965E-3</c:v>
                </c:pt>
                <c:pt idx="138">
                  <c:v>8.6805555597594432E-3</c:v>
                </c:pt>
                <c:pt idx="139">
                  <c:v>8.7384259291057899E-3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9.027777783113481E-3</c:v>
                </c:pt>
                <c:pt idx="145">
                  <c:v>9.0856481524598277E-3</c:v>
                </c:pt>
                <c:pt idx="146">
                  <c:v>9.1435185218061744E-3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9.4328703758138656E-3</c:v>
                </c:pt>
                <c:pt idx="152">
                  <c:v>9.4907407451602123E-3</c:v>
                </c:pt>
                <c:pt idx="153">
                  <c:v>9.548611114506559E-3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9.8379629685142501E-3</c:v>
                </c:pt>
                <c:pt idx="159">
                  <c:v>9.8958333378605969E-3</c:v>
                </c:pt>
                <c:pt idx="160">
                  <c:v>9.9537037072069436E-3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1.0300925930560981E-2</c:v>
                </c:pt>
                <c:pt idx="167">
                  <c:v>1.0358796299907328E-2</c:v>
                </c:pt>
                <c:pt idx="168">
                  <c:v>1.0416666669253675E-2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1.0706018523261366E-2</c:v>
                </c:pt>
                <c:pt idx="174">
                  <c:v>1.0763888892607713E-2</c:v>
                </c:pt>
                <c:pt idx="175">
                  <c:v>1.0821759261954059E-2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1.1111111115961751E-2</c:v>
                </c:pt>
                <c:pt idx="181">
                  <c:v>1.1168981485308097E-2</c:v>
                </c:pt>
                <c:pt idx="182">
                  <c:v>1.1226851854654444E-2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1.1516203708662135E-2</c:v>
                </c:pt>
                <c:pt idx="188">
                  <c:v>1.1574074078008482E-2</c:v>
                </c:pt>
                <c:pt idx="189">
                  <c:v>1.1631944447354828E-2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1.192129630136252E-2</c:v>
                </c:pt>
                <c:pt idx="195">
                  <c:v>1.1979166670708866E-2</c:v>
                </c:pt>
                <c:pt idx="196">
                  <c:v>1.2037037040055213E-2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1.2326388894062904E-2</c:v>
                </c:pt>
                <c:pt idx="202">
                  <c:v>1.2384259263409251E-2</c:v>
                </c:pt>
                <c:pt idx="203">
                  <c:v>1.2442129632755598E-2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1.2731481486763289E-2</c:v>
                </c:pt>
                <c:pt idx="209">
                  <c:v>1.2789351856109635E-2</c:v>
                </c:pt>
                <c:pt idx="210">
                  <c:v>1.2847222225455982E-2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1.3136574079463673E-2</c:v>
                </c:pt>
                <c:pt idx="216">
                  <c:v>1.319444444881002E-2</c:v>
                </c:pt>
                <c:pt idx="217">
                  <c:v>1.3252314818156367E-2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1.3541666672164058E-2</c:v>
                </c:pt>
                <c:pt idx="223">
                  <c:v>1.3599537041510405E-2</c:v>
                </c:pt>
                <c:pt idx="224">
                  <c:v>1.3657407410856751E-2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1.3946759264864442E-2</c:v>
                </c:pt>
                <c:pt idx="230">
                  <c:v>1.4004629634210789E-2</c:v>
                </c:pt>
                <c:pt idx="231">
                  <c:v>1.4062500003557136E-2</c:v>
                </c:pt>
                <c:pt idx="232">
                  <c:v>1.4120370372903483E-2</c:v>
                </c:pt>
                <c:pt idx="233">
                  <c:v>1.4178240742249829E-2</c:v>
                </c:pt>
                <c:pt idx="234">
                  <c:v>1.4247685188375828E-2</c:v>
                </c:pt>
              </c:numCache>
            </c:numRef>
          </c:xVal>
          <c:yVal>
            <c:numRef>
              <c:f>'KMC019'!$G$38:$G$272</c:f>
              <c:numCache>
                <c:formatCode>General</c:formatCode>
                <c:ptCount val="235"/>
                <c:pt idx="0">
                  <c:v>0.41799999999999998</c:v>
                </c:pt>
                <c:pt idx="1">
                  <c:v>0.44900000000000001</c:v>
                </c:pt>
                <c:pt idx="2">
                  <c:v>0.45200000000000001</c:v>
                </c:pt>
                <c:pt idx="3">
                  <c:v>0.45600000000000002</c:v>
                </c:pt>
                <c:pt idx="4">
                  <c:v>0.45800000000000002</c:v>
                </c:pt>
                <c:pt idx="5">
                  <c:v>0.46899999999999997</c:v>
                </c:pt>
                <c:pt idx="6">
                  <c:v>0.46800000000000003</c:v>
                </c:pt>
                <c:pt idx="7">
                  <c:v>0.46700000000000003</c:v>
                </c:pt>
                <c:pt idx="8">
                  <c:v>0.45500000000000002</c:v>
                </c:pt>
                <c:pt idx="9">
                  <c:v>0.44700000000000001</c:v>
                </c:pt>
                <c:pt idx="10">
                  <c:v>0.45300000000000001</c:v>
                </c:pt>
                <c:pt idx="11">
                  <c:v>0.44400000000000001</c:v>
                </c:pt>
                <c:pt idx="12">
                  <c:v>0.45400000000000001</c:v>
                </c:pt>
                <c:pt idx="13">
                  <c:v>0.46800000000000003</c:v>
                </c:pt>
                <c:pt idx="14">
                  <c:v>0.47199999999999998</c:v>
                </c:pt>
                <c:pt idx="15">
                  <c:v>0.47</c:v>
                </c:pt>
                <c:pt idx="16">
                  <c:v>0.45300000000000001</c:v>
                </c:pt>
                <c:pt idx="17">
                  <c:v>0.45300000000000001</c:v>
                </c:pt>
                <c:pt idx="18">
                  <c:v>0.44500000000000001</c:v>
                </c:pt>
                <c:pt idx="19">
                  <c:v>0.45400000000000001</c:v>
                </c:pt>
                <c:pt idx="20">
                  <c:v>0.45100000000000001</c:v>
                </c:pt>
                <c:pt idx="21">
                  <c:v>0.46800000000000003</c:v>
                </c:pt>
                <c:pt idx="22">
                  <c:v>0.46800000000000003</c:v>
                </c:pt>
                <c:pt idx="23">
                  <c:v>0.46600000000000003</c:v>
                </c:pt>
                <c:pt idx="24">
                  <c:v>0.45400000000000001</c:v>
                </c:pt>
                <c:pt idx="25">
                  <c:v>0.45100000000000001</c:v>
                </c:pt>
                <c:pt idx="26">
                  <c:v>0.44600000000000001</c:v>
                </c:pt>
                <c:pt idx="27">
                  <c:v>0.45200000000000001</c:v>
                </c:pt>
                <c:pt idx="28">
                  <c:v>0.46</c:v>
                </c:pt>
                <c:pt idx="29">
                  <c:v>0.46600000000000003</c:v>
                </c:pt>
                <c:pt idx="30">
                  <c:v>0.47299999999999998</c:v>
                </c:pt>
                <c:pt idx="31">
                  <c:v>0.46100000000000002</c:v>
                </c:pt>
                <c:pt idx="32">
                  <c:v>0.45600000000000002</c:v>
                </c:pt>
                <c:pt idx="33">
                  <c:v>0.44800000000000001</c:v>
                </c:pt>
                <c:pt idx="34">
                  <c:v>0.45100000000000001</c:v>
                </c:pt>
                <c:pt idx="35">
                  <c:v>0.44800000000000001</c:v>
                </c:pt>
                <c:pt idx="36">
                  <c:v>0.46</c:v>
                </c:pt>
                <c:pt idx="37">
                  <c:v>0.46</c:v>
                </c:pt>
                <c:pt idx="38">
                  <c:v>0.47299999999999998</c:v>
                </c:pt>
                <c:pt idx="39">
                  <c:v>0.45800000000000002</c:v>
                </c:pt>
                <c:pt idx="40">
                  <c:v>0.45600000000000002</c:v>
                </c:pt>
                <c:pt idx="41">
                  <c:v>0.44900000000000001</c:v>
                </c:pt>
                <c:pt idx="42">
                  <c:v>0.44500000000000001</c:v>
                </c:pt>
                <c:pt idx="43">
                  <c:v>0.45200000000000001</c:v>
                </c:pt>
                <c:pt idx="44">
                  <c:v>0.45800000000000002</c:v>
                </c:pt>
                <c:pt idx="45">
                  <c:v>0.46600000000000003</c:v>
                </c:pt>
                <c:pt idx="46">
                  <c:v>0.46500000000000002</c:v>
                </c:pt>
                <c:pt idx="47">
                  <c:v>0.83299999999999996</c:v>
                </c:pt>
                <c:pt idx="48">
                  <c:v>0.88600000000000001</c:v>
                </c:pt>
                <c:pt idx="49">
                  <c:v>0.91</c:v>
                </c:pt>
                <c:pt idx="50">
                  <c:v>0.94499999999999995</c:v>
                </c:pt>
                <c:pt idx="51">
                  <c:v>0.92</c:v>
                </c:pt>
                <c:pt idx="52">
                  <c:v>0.89600000000000002</c:v>
                </c:pt>
                <c:pt idx="53">
                  <c:v>0.90700000000000003</c:v>
                </c:pt>
                <c:pt idx="54">
                  <c:v>0.93400000000000005</c:v>
                </c:pt>
                <c:pt idx="55">
                  <c:v>0.91600000000000004</c:v>
                </c:pt>
                <c:pt idx="56">
                  <c:v>0.90300000000000002</c:v>
                </c:pt>
                <c:pt idx="57">
                  <c:v>0.91900000000000004</c:v>
                </c:pt>
                <c:pt idx="58">
                  <c:v>0.94</c:v>
                </c:pt>
                <c:pt idx="59">
                  <c:v>0.92100000000000004</c:v>
                </c:pt>
                <c:pt idx="60">
                  <c:v>0.90400000000000003</c:v>
                </c:pt>
                <c:pt idx="61">
                  <c:v>0.92300000000000004</c:v>
                </c:pt>
                <c:pt idx="62">
                  <c:v>0.93600000000000005</c:v>
                </c:pt>
                <c:pt idx="63">
                  <c:v>0.92100000000000004</c:v>
                </c:pt>
                <c:pt idx="64">
                  <c:v>0.90400000000000003</c:v>
                </c:pt>
                <c:pt idx="65">
                  <c:v>0.91900000000000004</c:v>
                </c:pt>
                <c:pt idx="66">
                  <c:v>0.94099999999999995</c:v>
                </c:pt>
                <c:pt idx="67">
                  <c:v>0.92800000000000005</c:v>
                </c:pt>
                <c:pt idx="68">
                  <c:v>0.91300000000000003</c:v>
                </c:pt>
                <c:pt idx="69">
                  <c:v>0.92700000000000005</c:v>
                </c:pt>
                <c:pt idx="70">
                  <c:v>0.94499999999999995</c:v>
                </c:pt>
                <c:pt idx="71">
                  <c:v>0.92800000000000005</c:v>
                </c:pt>
                <c:pt idx="72">
                  <c:v>0.90900000000000003</c:v>
                </c:pt>
                <c:pt idx="73">
                  <c:v>0.91500000000000004</c:v>
                </c:pt>
                <c:pt idx="74">
                  <c:v>0.94499999999999995</c:v>
                </c:pt>
                <c:pt idx="75">
                  <c:v>0.92700000000000005</c:v>
                </c:pt>
                <c:pt idx="76">
                  <c:v>0.90700000000000003</c:v>
                </c:pt>
                <c:pt idx="77">
                  <c:v>0.91800000000000004</c:v>
                </c:pt>
                <c:pt idx="78">
                  <c:v>0.95</c:v>
                </c:pt>
                <c:pt idx="79">
                  <c:v>0.93</c:v>
                </c:pt>
                <c:pt idx="80">
                  <c:v>0.91700000000000004</c:v>
                </c:pt>
                <c:pt idx="81">
                  <c:v>0.91400000000000003</c:v>
                </c:pt>
                <c:pt idx="82">
                  <c:v>0.94399999999999995</c:v>
                </c:pt>
                <c:pt idx="83">
                  <c:v>1.323</c:v>
                </c:pt>
                <c:pt idx="84">
                  <c:v>1.38</c:v>
                </c:pt>
                <c:pt idx="85">
                  <c:v>1.401</c:v>
                </c:pt>
                <c:pt idx="86">
                  <c:v>1.3819999999999999</c:v>
                </c:pt>
                <c:pt idx="87">
                  <c:v>1.403</c:v>
                </c:pt>
                <c:pt idx="88">
                  <c:v>1.393</c:v>
                </c:pt>
                <c:pt idx="89">
                  <c:v>1.369</c:v>
                </c:pt>
                <c:pt idx="90">
                  <c:v>1.4239999999999999</c:v>
                </c:pt>
                <c:pt idx="91">
                  <c:v>1.395</c:v>
                </c:pt>
                <c:pt idx="92">
                  <c:v>1.395</c:v>
                </c:pt>
                <c:pt idx="93">
                  <c:v>1.399</c:v>
                </c:pt>
                <c:pt idx="94">
                  <c:v>1.389</c:v>
                </c:pt>
                <c:pt idx="95">
                  <c:v>1.395</c:v>
                </c:pt>
                <c:pt idx="96">
                  <c:v>1.39</c:v>
                </c:pt>
                <c:pt idx="97">
                  <c:v>1.371</c:v>
                </c:pt>
                <c:pt idx="98">
                  <c:v>1.425</c:v>
                </c:pt>
                <c:pt idx="99">
                  <c:v>1.401</c:v>
                </c:pt>
                <c:pt idx="100">
                  <c:v>1.389</c:v>
                </c:pt>
                <c:pt idx="101">
                  <c:v>1.401</c:v>
                </c:pt>
                <c:pt idx="102">
                  <c:v>1.387</c:v>
                </c:pt>
                <c:pt idx="103">
                  <c:v>1.4039999999999999</c:v>
                </c:pt>
                <c:pt idx="104">
                  <c:v>1.393</c:v>
                </c:pt>
                <c:pt idx="105">
                  <c:v>1.3819999999999999</c:v>
                </c:pt>
                <c:pt idx="106">
                  <c:v>1.423</c:v>
                </c:pt>
                <c:pt idx="107">
                  <c:v>1.3959999999999999</c:v>
                </c:pt>
                <c:pt idx="108">
                  <c:v>1.393</c:v>
                </c:pt>
                <c:pt idx="109">
                  <c:v>1.393</c:v>
                </c:pt>
                <c:pt idx="110">
                  <c:v>1.3879999999999999</c:v>
                </c:pt>
                <c:pt idx="111">
                  <c:v>1.4119999999999999</c:v>
                </c:pt>
                <c:pt idx="112">
                  <c:v>1.393</c:v>
                </c:pt>
                <c:pt idx="113">
                  <c:v>1.3859999999999999</c:v>
                </c:pt>
                <c:pt idx="114">
                  <c:v>1.401</c:v>
                </c:pt>
                <c:pt idx="115">
                  <c:v>0.28000000000000003</c:v>
                </c:pt>
                <c:pt idx="116">
                  <c:v>4.5999999999999999E-2</c:v>
                </c:pt>
                <c:pt idx="117">
                  <c:v>0.01</c:v>
                </c:pt>
                <c:pt idx="118">
                  <c:v>5.0000000000000001E-3</c:v>
                </c:pt>
                <c:pt idx="119">
                  <c:v>0.04</c:v>
                </c:pt>
                <c:pt idx="120">
                  <c:v>0.39200000000000002</c:v>
                </c:pt>
                <c:pt idx="121">
                  <c:v>0.45200000000000001</c:v>
                </c:pt>
                <c:pt idx="122">
                  <c:v>0.45400000000000001</c:v>
                </c:pt>
                <c:pt idx="123">
                  <c:v>0.44900000000000001</c:v>
                </c:pt>
                <c:pt idx="124">
                  <c:v>0.46700000000000003</c:v>
                </c:pt>
                <c:pt idx="125">
                  <c:v>0.46200000000000002</c:v>
                </c:pt>
                <c:pt idx="126">
                  <c:v>0.48099999999999998</c:v>
                </c:pt>
                <c:pt idx="127">
                  <c:v>0.47499999999999998</c:v>
                </c:pt>
                <c:pt idx="128">
                  <c:v>0.47499999999999998</c:v>
                </c:pt>
                <c:pt idx="129">
                  <c:v>0.45200000000000001</c:v>
                </c:pt>
                <c:pt idx="130">
                  <c:v>0.45800000000000002</c:v>
                </c:pt>
                <c:pt idx="131">
                  <c:v>0.45600000000000002</c:v>
                </c:pt>
                <c:pt idx="132">
                  <c:v>0.47</c:v>
                </c:pt>
                <c:pt idx="133">
                  <c:v>0.47099999999999997</c:v>
                </c:pt>
                <c:pt idx="134">
                  <c:v>0.48799999999999999</c:v>
                </c:pt>
                <c:pt idx="135">
                  <c:v>0.47199999999999998</c:v>
                </c:pt>
                <c:pt idx="136">
                  <c:v>0.47</c:v>
                </c:pt>
                <c:pt idx="137">
                  <c:v>0.45900000000000002</c:v>
                </c:pt>
                <c:pt idx="138">
                  <c:v>0.45500000000000002</c:v>
                </c:pt>
                <c:pt idx="139">
                  <c:v>0.45900000000000002</c:v>
                </c:pt>
                <c:pt idx="140">
                  <c:v>0.46800000000000003</c:v>
                </c:pt>
                <c:pt idx="141">
                  <c:v>0.46500000000000002</c:v>
                </c:pt>
                <c:pt idx="142">
                  <c:v>0.48</c:v>
                </c:pt>
                <c:pt idx="143">
                  <c:v>0.47599999999999998</c:v>
                </c:pt>
                <c:pt idx="144">
                  <c:v>0.46700000000000003</c:v>
                </c:pt>
                <c:pt idx="145">
                  <c:v>0.45300000000000001</c:v>
                </c:pt>
                <c:pt idx="146">
                  <c:v>0.45600000000000002</c:v>
                </c:pt>
                <c:pt idx="147">
                  <c:v>0.46100000000000002</c:v>
                </c:pt>
                <c:pt idx="148">
                  <c:v>0.46800000000000003</c:v>
                </c:pt>
                <c:pt idx="149">
                  <c:v>0.46899999999999997</c:v>
                </c:pt>
                <c:pt idx="150">
                  <c:v>0.48099999999999998</c:v>
                </c:pt>
                <c:pt idx="151">
                  <c:v>0.47799999999999998</c:v>
                </c:pt>
                <c:pt idx="152">
                  <c:v>0.46899999999999997</c:v>
                </c:pt>
                <c:pt idx="153">
                  <c:v>0.45900000000000002</c:v>
                </c:pt>
                <c:pt idx="154">
                  <c:v>0.45900000000000002</c:v>
                </c:pt>
                <c:pt idx="155">
                  <c:v>0.45900000000000002</c:v>
                </c:pt>
                <c:pt idx="156">
                  <c:v>0.46200000000000002</c:v>
                </c:pt>
                <c:pt idx="157">
                  <c:v>0.47099999999999997</c:v>
                </c:pt>
                <c:pt idx="158">
                  <c:v>0.48499999999999999</c:v>
                </c:pt>
                <c:pt idx="159">
                  <c:v>0.47</c:v>
                </c:pt>
                <c:pt idx="160">
                  <c:v>0.46899999999999997</c:v>
                </c:pt>
                <c:pt idx="161">
                  <c:v>0.46400000000000002</c:v>
                </c:pt>
                <c:pt idx="162">
                  <c:v>0.44500000000000001</c:v>
                </c:pt>
                <c:pt idx="163">
                  <c:v>0.46500000000000002</c:v>
                </c:pt>
                <c:pt idx="164">
                  <c:v>0.46500000000000002</c:v>
                </c:pt>
                <c:pt idx="165">
                  <c:v>0.46500000000000002</c:v>
                </c:pt>
                <c:pt idx="166">
                  <c:v>0.48299999999999998</c:v>
                </c:pt>
                <c:pt idx="167">
                  <c:v>0.78500000000000003</c:v>
                </c:pt>
                <c:pt idx="168">
                  <c:v>0.89700000000000002</c:v>
                </c:pt>
                <c:pt idx="169">
                  <c:v>0.91400000000000003</c:v>
                </c:pt>
                <c:pt idx="170">
                  <c:v>0.95299999999999996</c:v>
                </c:pt>
                <c:pt idx="171">
                  <c:v>0.94099999999999995</c:v>
                </c:pt>
                <c:pt idx="172">
                  <c:v>0.91300000000000003</c:v>
                </c:pt>
                <c:pt idx="173">
                  <c:v>0.91300000000000003</c:v>
                </c:pt>
                <c:pt idx="174">
                  <c:v>0.95199999999999996</c:v>
                </c:pt>
                <c:pt idx="175">
                  <c:v>0.93600000000000005</c:v>
                </c:pt>
                <c:pt idx="176">
                  <c:v>0.91100000000000003</c:v>
                </c:pt>
                <c:pt idx="177">
                  <c:v>0.91400000000000003</c:v>
                </c:pt>
                <c:pt idx="178">
                  <c:v>0.94599999999999995</c:v>
                </c:pt>
                <c:pt idx="179">
                  <c:v>0.94</c:v>
                </c:pt>
                <c:pt idx="180">
                  <c:v>0.92200000000000004</c:v>
                </c:pt>
                <c:pt idx="181">
                  <c:v>0.92200000000000004</c:v>
                </c:pt>
                <c:pt idx="182">
                  <c:v>0.95599999999999996</c:v>
                </c:pt>
                <c:pt idx="183">
                  <c:v>0.94399999999999995</c:v>
                </c:pt>
                <c:pt idx="184">
                  <c:v>0.92</c:v>
                </c:pt>
                <c:pt idx="185">
                  <c:v>0.91400000000000003</c:v>
                </c:pt>
                <c:pt idx="186">
                  <c:v>0.94799999999999995</c:v>
                </c:pt>
                <c:pt idx="187">
                  <c:v>0.93500000000000005</c:v>
                </c:pt>
                <c:pt idx="188">
                  <c:v>0.91500000000000004</c:v>
                </c:pt>
                <c:pt idx="189">
                  <c:v>0.92</c:v>
                </c:pt>
                <c:pt idx="190">
                  <c:v>0.94899999999999995</c:v>
                </c:pt>
                <c:pt idx="191">
                  <c:v>0.94599999999999995</c:v>
                </c:pt>
                <c:pt idx="192">
                  <c:v>0.91700000000000004</c:v>
                </c:pt>
                <c:pt idx="193">
                  <c:v>0.92</c:v>
                </c:pt>
                <c:pt idx="194">
                  <c:v>0.95399999999999996</c:v>
                </c:pt>
                <c:pt idx="195">
                  <c:v>0.93799999999999994</c:v>
                </c:pt>
                <c:pt idx="196">
                  <c:v>0.92700000000000005</c:v>
                </c:pt>
                <c:pt idx="197">
                  <c:v>0.92100000000000004</c:v>
                </c:pt>
                <c:pt idx="198">
                  <c:v>0.96299999999999997</c:v>
                </c:pt>
                <c:pt idx="199">
                  <c:v>0.94599999999999995</c:v>
                </c:pt>
                <c:pt idx="200">
                  <c:v>0.91800000000000004</c:v>
                </c:pt>
                <c:pt idx="201">
                  <c:v>0.92200000000000004</c:v>
                </c:pt>
                <c:pt idx="202">
                  <c:v>0.95699999999999996</c:v>
                </c:pt>
                <c:pt idx="203">
                  <c:v>1.2729999999999999</c:v>
                </c:pt>
                <c:pt idx="204">
                  <c:v>1.377</c:v>
                </c:pt>
                <c:pt idx="205">
                  <c:v>1.4319999999999999</c:v>
                </c:pt>
                <c:pt idx="206">
                  <c:v>1.399</c:v>
                </c:pt>
                <c:pt idx="207">
                  <c:v>1.403</c:v>
                </c:pt>
                <c:pt idx="208">
                  <c:v>1.288</c:v>
                </c:pt>
                <c:pt idx="209">
                  <c:v>1.375</c:v>
                </c:pt>
                <c:pt idx="210">
                  <c:v>1.407</c:v>
                </c:pt>
                <c:pt idx="211">
                  <c:v>1.4059999999999999</c:v>
                </c:pt>
                <c:pt idx="212">
                  <c:v>1.3839999999999999</c:v>
                </c:pt>
                <c:pt idx="213">
                  <c:v>1.4339999999999999</c:v>
                </c:pt>
                <c:pt idx="214">
                  <c:v>1.411</c:v>
                </c:pt>
                <c:pt idx="215">
                  <c:v>1.395</c:v>
                </c:pt>
                <c:pt idx="216">
                  <c:v>1.419</c:v>
                </c:pt>
                <c:pt idx="217">
                  <c:v>1.387</c:v>
                </c:pt>
                <c:pt idx="218">
                  <c:v>1.415</c:v>
                </c:pt>
                <c:pt idx="219">
                  <c:v>1.4039999999999999</c:v>
                </c:pt>
                <c:pt idx="220">
                  <c:v>1.393</c:v>
                </c:pt>
                <c:pt idx="221">
                  <c:v>1.4319999999999999</c:v>
                </c:pt>
                <c:pt idx="222">
                  <c:v>1.411</c:v>
                </c:pt>
                <c:pt idx="223">
                  <c:v>1.395</c:v>
                </c:pt>
                <c:pt idx="224">
                  <c:v>1.42</c:v>
                </c:pt>
                <c:pt idx="225">
                  <c:v>1.3959999999999999</c:v>
                </c:pt>
                <c:pt idx="226">
                  <c:v>1.4319999999999999</c:v>
                </c:pt>
                <c:pt idx="227">
                  <c:v>1.401</c:v>
                </c:pt>
                <c:pt idx="228">
                  <c:v>1.3919999999999999</c:v>
                </c:pt>
                <c:pt idx="229">
                  <c:v>1.4359999999999999</c:v>
                </c:pt>
                <c:pt idx="230">
                  <c:v>1.42</c:v>
                </c:pt>
                <c:pt idx="231">
                  <c:v>1.403</c:v>
                </c:pt>
                <c:pt idx="232">
                  <c:v>1.4219999999999999</c:v>
                </c:pt>
                <c:pt idx="233">
                  <c:v>1.4039999999999999</c:v>
                </c:pt>
                <c:pt idx="234">
                  <c:v>1.4019999999999999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20896"/>
        <c:axId val="115922816"/>
      </c:scatterChart>
      <c:scatterChart>
        <c:scatterStyle val="lineMarker"/>
        <c:varyColors val="0"/>
        <c:ser>
          <c:idx val="1"/>
          <c:order val="1"/>
          <c:tx>
            <c:v>Resistance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'KMC019'!$D$38:$D$272</c:f>
              <c:numCache>
                <c:formatCode>h:mm</c:formatCode>
                <c:ptCount val="235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8.101851904130955E-4</c:v>
                </c:pt>
                <c:pt idx="3">
                  <c:v>8.680555597594422E-4</c:v>
                </c:pt>
                <c:pt idx="4">
                  <c:v>9.2592592910578891E-4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1.2152777831134802E-3</c:v>
                </c:pt>
                <c:pt idx="10">
                  <c:v>1.2731481524598269E-3</c:v>
                </c:pt>
                <c:pt idx="11">
                  <c:v>1.3310185218061736E-3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1.6203703758138647E-3</c:v>
                </c:pt>
                <c:pt idx="17">
                  <c:v>1.6782407451602114E-3</c:v>
                </c:pt>
                <c:pt idx="18">
                  <c:v>1.7361111145065581E-3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2.0254629685142493E-3</c:v>
                </c:pt>
                <c:pt idx="24">
                  <c:v>2.083333337860596E-3</c:v>
                </c:pt>
                <c:pt idx="25">
                  <c:v>2.1412037072069427E-3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2.4884259305609805E-3</c:v>
                </c:pt>
                <c:pt idx="32">
                  <c:v>2.5462962999073272E-3</c:v>
                </c:pt>
                <c:pt idx="33">
                  <c:v>2.604166669253674E-3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2.8935185232613651E-3</c:v>
                </c:pt>
                <c:pt idx="39">
                  <c:v>2.9513888926077118E-3</c:v>
                </c:pt>
                <c:pt idx="40">
                  <c:v>3.0092592619540585E-3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3.2986111159617497E-3</c:v>
                </c:pt>
                <c:pt idx="46">
                  <c:v>3.3564814853080964E-3</c:v>
                </c:pt>
                <c:pt idx="47">
                  <c:v>3.4143518546544431E-3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3.7037037086621342E-3</c:v>
                </c:pt>
                <c:pt idx="53">
                  <c:v>3.7615740780084809E-3</c:v>
                </c:pt>
                <c:pt idx="54">
                  <c:v>3.8194444473548276E-3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4.1087963013625188E-3</c:v>
                </c:pt>
                <c:pt idx="60">
                  <c:v>4.1666666707088655E-3</c:v>
                </c:pt>
                <c:pt idx="61">
                  <c:v>4.2245370400552122E-3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4.5138888940629033E-3</c:v>
                </c:pt>
                <c:pt idx="67">
                  <c:v>4.57175926340925E-3</c:v>
                </c:pt>
                <c:pt idx="68">
                  <c:v>4.6296296327555967E-3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4.9189814867632879E-3</c:v>
                </c:pt>
                <c:pt idx="74">
                  <c:v>4.9768518561096346E-3</c:v>
                </c:pt>
                <c:pt idx="75">
                  <c:v>5.0347222254559813E-3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5.3240740794636724E-3</c:v>
                </c:pt>
                <c:pt idx="81">
                  <c:v>5.3819444488100191E-3</c:v>
                </c:pt>
                <c:pt idx="82">
                  <c:v>5.4398148181563659E-3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5.729166672164057E-3</c:v>
                </c:pt>
                <c:pt idx="88">
                  <c:v>5.7870370415104037E-3</c:v>
                </c:pt>
                <c:pt idx="89">
                  <c:v>5.8449074108567504E-3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6.1342592648644416E-3</c:v>
                </c:pt>
                <c:pt idx="95">
                  <c:v>6.1921296342107883E-3</c:v>
                </c:pt>
                <c:pt idx="96">
                  <c:v>6.250000003557135E-3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6.5972222269111728E-3</c:v>
                </c:pt>
                <c:pt idx="103">
                  <c:v>6.6550925962575195E-3</c:v>
                </c:pt>
                <c:pt idx="104">
                  <c:v>6.7129629656038662E-3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7.0023148196115574E-3</c:v>
                </c:pt>
                <c:pt idx="110">
                  <c:v>7.0601851889579041E-3</c:v>
                </c:pt>
                <c:pt idx="111">
                  <c:v>7.1180555583042508E-3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7.4074074123119419E-3</c:v>
                </c:pt>
                <c:pt idx="117">
                  <c:v>7.4652777816582886E-3</c:v>
                </c:pt>
                <c:pt idx="118">
                  <c:v>7.5231481510046353E-3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7.8125000050123274E-3</c:v>
                </c:pt>
                <c:pt idx="124">
                  <c:v>7.8703703743586741E-3</c:v>
                </c:pt>
                <c:pt idx="125">
                  <c:v>7.9282407437050208E-3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8.2175925977127119E-3</c:v>
                </c:pt>
                <c:pt idx="131">
                  <c:v>8.2754629670590586E-3</c:v>
                </c:pt>
                <c:pt idx="132">
                  <c:v>8.3333333364054053E-3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8.6226851904130965E-3</c:v>
                </c:pt>
                <c:pt idx="138">
                  <c:v>8.6805555597594432E-3</c:v>
                </c:pt>
                <c:pt idx="139">
                  <c:v>8.7384259291057899E-3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9.027777783113481E-3</c:v>
                </c:pt>
                <c:pt idx="145">
                  <c:v>9.0856481524598277E-3</c:v>
                </c:pt>
                <c:pt idx="146">
                  <c:v>9.1435185218061744E-3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9.4328703758138656E-3</c:v>
                </c:pt>
                <c:pt idx="152">
                  <c:v>9.4907407451602123E-3</c:v>
                </c:pt>
                <c:pt idx="153">
                  <c:v>9.548611114506559E-3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9.8379629685142501E-3</c:v>
                </c:pt>
                <c:pt idx="159">
                  <c:v>9.8958333378605969E-3</c:v>
                </c:pt>
                <c:pt idx="160">
                  <c:v>9.9537037072069436E-3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1.0300925930560981E-2</c:v>
                </c:pt>
                <c:pt idx="167">
                  <c:v>1.0358796299907328E-2</c:v>
                </c:pt>
                <c:pt idx="168">
                  <c:v>1.0416666669253675E-2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1.0706018523261366E-2</c:v>
                </c:pt>
                <c:pt idx="174">
                  <c:v>1.0763888892607713E-2</c:v>
                </c:pt>
                <c:pt idx="175">
                  <c:v>1.0821759261954059E-2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1.1111111115961751E-2</c:v>
                </c:pt>
                <c:pt idx="181">
                  <c:v>1.1168981485308097E-2</c:v>
                </c:pt>
                <c:pt idx="182">
                  <c:v>1.1226851854654444E-2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1.1516203708662135E-2</c:v>
                </c:pt>
                <c:pt idx="188">
                  <c:v>1.1574074078008482E-2</c:v>
                </c:pt>
                <c:pt idx="189">
                  <c:v>1.1631944447354828E-2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1.192129630136252E-2</c:v>
                </c:pt>
                <c:pt idx="195">
                  <c:v>1.1979166670708866E-2</c:v>
                </c:pt>
                <c:pt idx="196">
                  <c:v>1.2037037040055213E-2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1.2326388894062904E-2</c:v>
                </c:pt>
                <c:pt idx="202">
                  <c:v>1.2384259263409251E-2</c:v>
                </c:pt>
                <c:pt idx="203">
                  <c:v>1.2442129632755598E-2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1.2731481486763289E-2</c:v>
                </c:pt>
                <c:pt idx="209">
                  <c:v>1.2789351856109635E-2</c:v>
                </c:pt>
                <c:pt idx="210">
                  <c:v>1.2847222225455982E-2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1.3136574079463673E-2</c:v>
                </c:pt>
                <c:pt idx="216">
                  <c:v>1.319444444881002E-2</c:v>
                </c:pt>
                <c:pt idx="217">
                  <c:v>1.3252314818156367E-2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1.3541666672164058E-2</c:v>
                </c:pt>
                <c:pt idx="223">
                  <c:v>1.3599537041510405E-2</c:v>
                </c:pt>
                <c:pt idx="224">
                  <c:v>1.3657407410856751E-2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1.3946759264864442E-2</c:v>
                </c:pt>
                <c:pt idx="230">
                  <c:v>1.4004629634210789E-2</c:v>
                </c:pt>
                <c:pt idx="231">
                  <c:v>1.4062500003557136E-2</c:v>
                </c:pt>
                <c:pt idx="232">
                  <c:v>1.4120370372903483E-2</c:v>
                </c:pt>
                <c:pt idx="233">
                  <c:v>1.4178240742249829E-2</c:v>
                </c:pt>
                <c:pt idx="234">
                  <c:v>1.4247685188375828E-2</c:v>
                </c:pt>
              </c:numCache>
            </c:numRef>
          </c:xVal>
          <c:yVal>
            <c:numRef>
              <c:f>'KMC019'!$E$38:$E$272</c:f>
              <c:numCache>
                <c:formatCode>General</c:formatCode>
                <c:ptCount val="235"/>
                <c:pt idx="0">
                  <c:v>127.748</c:v>
                </c:pt>
                <c:pt idx="1">
                  <c:v>127.767</c:v>
                </c:pt>
                <c:pt idx="2">
                  <c:v>127.792</c:v>
                </c:pt>
                <c:pt idx="3">
                  <c:v>127.819</c:v>
                </c:pt>
                <c:pt idx="4">
                  <c:v>127.852</c:v>
                </c:pt>
                <c:pt idx="5">
                  <c:v>127.89400000000001</c:v>
                </c:pt>
                <c:pt idx="6">
                  <c:v>127.94</c:v>
                </c:pt>
                <c:pt idx="7">
                  <c:v>127.992</c:v>
                </c:pt>
                <c:pt idx="8">
                  <c:v>128.05099999999999</c:v>
                </c:pt>
                <c:pt idx="9">
                  <c:v>128.11000000000001</c:v>
                </c:pt>
                <c:pt idx="10">
                  <c:v>128.17400000000001</c:v>
                </c:pt>
                <c:pt idx="11">
                  <c:v>128.244</c:v>
                </c:pt>
                <c:pt idx="12">
                  <c:v>128.31399999999999</c:v>
                </c:pt>
                <c:pt idx="13">
                  <c:v>128.393</c:v>
                </c:pt>
                <c:pt idx="14">
                  <c:v>128.476</c:v>
                </c:pt>
                <c:pt idx="15">
                  <c:v>128.565</c:v>
                </c:pt>
                <c:pt idx="16">
                  <c:v>128.654</c:v>
                </c:pt>
                <c:pt idx="17">
                  <c:v>128.74700000000001</c:v>
                </c:pt>
                <c:pt idx="18">
                  <c:v>128.84</c:v>
                </c:pt>
                <c:pt idx="19">
                  <c:v>128.941</c:v>
                </c:pt>
                <c:pt idx="20">
                  <c:v>129.047</c:v>
                </c:pt>
                <c:pt idx="21">
                  <c:v>129.15799999999999</c:v>
                </c:pt>
                <c:pt idx="22">
                  <c:v>129.28</c:v>
                </c:pt>
                <c:pt idx="23">
                  <c:v>129.404</c:v>
                </c:pt>
                <c:pt idx="24">
                  <c:v>129.52699999999999</c:v>
                </c:pt>
                <c:pt idx="25">
                  <c:v>129.655</c:v>
                </c:pt>
                <c:pt idx="26">
                  <c:v>129.78399999999999</c:v>
                </c:pt>
                <c:pt idx="27">
                  <c:v>129.916</c:v>
                </c:pt>
                <c:pt idx="28">
                  <c:v>130.05099999999999</c:v>
                </c:pt>
                <c:pt idx="29">
                  <c:v>130.19399999999999</c:v>
                </c:pt>
                <c:pt idx="30">
                  <c:v>130.339</c:v>
                </c:pt>
                <c:pt idx="31">
                  <c:v>130.48699999999999</c:v>
                </c:pt>
                <c:pt idx="32">
                  <c:v>130.63300000000001</c:v>
                </c:pt>
                <c:pt idx="33">
                  <c:v>130.779</c:v>
                </c:pt>
                <c:pt idx="34">
                  <c:v>130.92500000000001</c:v>
                </c:pt>
                <c:pt idx="35">
                  <c:v>131.07300000000001</c:v>
                </c:pt>
                <c:pt idx="36">
                  <c:v>131.22300000000001</c:v>
                </c:pt>
                <c:pt idx="37">
                  <c:v>131.37899999999999</c:v>
                </c:pt>
                <c:pt idx="38">
                  <c:v>131.53800000000001</c:v>
                </c:pt>
                <c:pt idx="39">
                  <c:v>131.697</c:v>
                </c:pt>
                <c:pt idx="40">
                  <c:v>131.852</c:v>
                </c:pt>
                <c:pt idx="41">
                  <c:v>132.012</c:v>
                </c:pt>
                <c:pt idx="42">
                  <c:v>132.16800000000001</c:v>
                </c:pt>
                <c:pt idx="43">
                  <c:v>132.32599999999999</c:v>
                </c:pt>
                <c:pt idx="44">
                  <c:v>132.48500000000001</c:v>
                </c:pt>
                <c:pt idx="45">
                  <c:v>132.649</c:v>
                </c:pt>
                <c:pt idx="46">
                  <c:v>132.81800000000001</c:v>
                </c:pt>
                <c:pt idx="47">
                  <c:v>133.07400000000001</c:v>
                </c:pt>
                <c:pt idx="48">
                  <c:v>133.39699999999999</c:v>
                </c:pt>
                <c:pt idx="49">
                  <c:v>133.727</c:v>
                </c:pt>
                <c:pt idx="50">
                  <c:v>134.06700000000001</c:v>
                </c:pt>
                <c:pt idx="51">
                  <c:v>134.404</c:v>
                </c:pt>
                <c:pt idx="52">
                  <c:v>134.73500000000001</c:v>
                </c:pt>
                <c:pt idx="53">
                  <c:v>135.05699999999999</c:v>
                </c:pt>
                <c:pt idx="54">
                  <c:v>135.393</c:v>
                </c:pt>
                <c:pt idx="55">
                  <c:v>135.71299999999999</c:v>
                </c:pt>
                <c:pt idx="56">
                  <c:v>136.02199999999999</c:v>
                </c:pt>
                <c:pt idx="57">
                  <c:v>136.328</c:v>
                </c:pt>
                <c:pt idx="58">
                  <c:v>136.63300000000001</c:v>
                </c:pt>
                <c:pt idx="59">
                  <c:v>136.928</c:v>
                </c:pt>
                <c:pt idx="60">
                  <c:v>137.21</c:v>
                </c:pt>
                <c:pt idx="61">
                  <c:v>137.47900000000001</c:v>
                </c:pt>
                <c:pt idx="62">
                  <c:v>137.74199999999999</c:v>
                </c:pt>
                <c:pt idx="63">
                  <c:v>137.99700000000001</c:v>
                </c:pt>
                <c:pt idx="64">
                  <c:v>138.232</c:v>
                </c:pt>
                <c:pt idx="65">
                  <c:v>138.45599999999999</c:v>
                </c:pt>
                <c:pt idx="66">
                  <c:v>138.673</c:v>
                </c:pt>
                <c:pt idx="67">
                  <c:v>138.88200000000001</c:v>
                </c:pt>
                <c:pt idx="68">
                  <c:v>139.07400000000001</c:v>
                </c:pt>
                <c:pt idx="69">
                  <c:v>139.255</c:v>
                </c:pt>
                <c:pt idx="70">
                  <c:v>139.43299999999999</c:v>
                </c:pt>
                <c:pt idx="71">
                  <c:v>139.59899999999999</c:v>
                </c:pt>
                <c:pt idx="72">
                  <c:v>139.75399999999999</c:v>
                </c:pt>
                <c:pt idx="73">
                  <c:v>139.90100000000001</c:v>
                </c:pt>
                <c:pt idx="74">
                  <c:v>140.047</c:v>
                </c:pt>
                <c:pt idx="75">
                  <c:v>140.184</c:v>
                </c:pt>
                <c:pt idx="76">
                  <c:v>140.31299999999999</c:v>
                </c:pt>
                <c:pt idx="77">
                  <c:v>140.43299999999999</c:v>
                </c:pt>
                <c:pt idx="78">
                  <c:v>140.55500000000001</c:v>
                </c:pt>
                <c:pt idx="79">
                  <c:v>140.66800000000001</c:v>
                </c:pt>
                <c:pt idx="80">
                  <c:v>140.77600000000001</c:v>
                </c:pt>
                <c:pt idx="81">
                  <c:v>140.87799999999999</c:v>
                </c:pt>
                <c:pt idx="82">
                  <c:v>140.98099999999999</c:v>
                </c:pt>
                <c:pt idx="83">
                  <c:v>141.11000000000001</c:v>
                </c:pt>
                <c:pt idx="84">
                  <c:v>141.25</c:v>
                </c:pt>
                <c:pt idx="85">
                  <c:v>141.38800000000001</c:v>
                </c:pt>
                <c:pt idx="86">
                  <c:v>141.51300000000001</c:v>
                </c:pt>
                <c:pt idx="87">
                  <c:v>141.63499999999999</c:v>
                </c:pt>
                <c:pt idx="88">
                  <c:v>141.74700000000001</c:v>
                </c:pt>
                <c:pt idx="89">
                  <c:v>141.85499999999999</c:v>
                </c:pt>
                <c:pt idx="90">
                  <c:v>141.95400000000001</c:v>
                </c:pt>
                <c:pt idx="91">
                  <c:v>142.048</c:v>
                </c:pt>
                <c:pt idx="92">
                  <c:v>142.136</c:v>
                </c:pt>
                <c:pt idx="93">
                  <c:v>142.221</c:v>
                </c:pt>
                <c:pt idx="94">
                  <c:v>142.297</c:v>
                </c:pt>
                <c:pt idx="95">
                  <c:v>142.37</c:v>
                </c:pt>
                <c:pt idx="96">
                  <c:v>142.44200000000001</c:v>
                </c:pt>
                <c:pt idx="97">
                  <c:v>142.506</c:v>
                </c:pt>
                <c:pt idx="98">
                  <c:v>142.56700000000001</c:v>
                </c:pt>
                <c:pt idx="99">
                  <c:v>142.626</c:v>
                </c:pt>
                <c:pt idx="100">
                  <c:v>142.68</c:v>
                </c:pt>
                <c:pt idx="101">
                  <c:v>142.732</c:v>
                </c:pt>
                <c:pt idx="102">
                  <c:v>142.78</c:v>
                </c:pt>
                <c:pt idx="103">
                  <c:v>142.827</c:v>
                </c:pt>
                <c:pt idx="104">
                  <c:v>142.87</c:v>
                </c:pt>
                <c:pt idx="105">
                  <c:v>142.91200000000001</c:v>
                </c:pt>
                <c:pt idx="106">
                  <c:v>142.95099999999999</c:v>
                </c:pt>
                <c:pt idx="107">
                  <c:v>142.988</c:v>
                </c:pt>
                <c:pt idx="108">
                  <c:v>143.024</c:v>
                </c:pt>
                <c:pt idx="109">
                  <c:v>143.05699999999999</c:v>
                </c:pt>
                <c:pt idx="110">
                  <c:v>143.09200000000001</c:v>
                </c:pt>
                <c:pt idx="111">
                  <c:v>143.12200000000001</c:v>
                </c:pt>
                <c:pt idx="112">
                  <c:v>143.15199999999999</c:v>
                </c:pt>
                <c:pt idx="113">
                  <c:v>143.18100000000001</c:v>
                </c:pt>
                <c:pt idx="114">
                  <c:v>143.21</c:v>
                </c:pt>
                <c:pt idx="115">
                  <c:v>143.21</c:v>
                </c:pt>
                <c:pt idx="116">
                  <c:v>143.196</c:v>
                </c:pt>
                <c:pt idx="117">
                  <c:v>143.18100000000001</c:v>
                </c:pt>
                <c:pt idx="118">
                  <c:v>143.167</c:v>
                </c:pt>
                <c:pt idx="119">
                  <c:v>143.15600000000001</c:v>
                </c:pt>
                <c:pt idx="120">
                  <c:v>143.154</c:v>
                </c:pt>
                <c:pt idx="121">
                  <c:v>143.15700000000001</c:v>
                </c:pt>
                <c:pt idx="122">
                  <c:v>143.161</c:v>
                </c:pt>
                <c:pt idx="123">
                  <c:v>143.16499999999999</c:v>
                </c:pt>
                <c:pt idx="124">
                  <c:v>143.16800000000001</c:v>
                </c:pt>
                <c:pt idx="125">
                  <c:v>143.173</c:v>
                </c:pt>
                <c:pt idx="126">
                  <c:v>143.17599999999999</c:v>
                </c:pt>
                <c:pt idx="127">
                  <c:v>143.18199999999999</c:v>
                </c:pt>
                <c:pt idx="128">
                  <c:v>143.18600000000001</c:v>
                </c:pt>
                <c:pt idx="129">
                  <c:v>143.191</c:v>
                </c:pt>
                <c:pt idx="130">
                  <c:v>143.19499999999999</c:v>
                </c:pt>
                <c:pt idx="131">
                  <c:v>143.19999999999999</c:v>
                </c:pt>
                <c:pt idx="132">
                  <c:v>143.20400000000001</c:v>
                </c:pt>
                <c:pt idx="133">
                  <c:v>143.209</c:v>
                </c:pt>
                <c:pt idx="134">
                  <c:v>143.21600000000001</c:v>
                </c:pt>
                <c:pt idx="135">
                  <c:v>143.221</c:v>
                </c:pt>
                <c:pt idx="136">
                  <c:v>143.226</c:v>
                </c:pt>
                <c:pt idx="137">
                  <c:v>143.23099999999999</c:v>
                </c:pt>
                <c:pt idx="138">
                  <c:v>143.23500000000001</c:v>
                </c:pt>
                <c:pt idx="139">
                  <c:v>143.24100000000001</c:v>
                </c:pt>
                <c:pt idx="140">
                  <c:v>143.24600000000001</c:v>
                </c:pt>
                <c:pt idx="141">
                  <c:v>143.251</c:v>
                </c:pt>
                <c:pt idx="142">
                  <c:v>143.25700000000001</c:v>
                </c:pt>
                <c:pt idx="143">
                  <c:v>143.262</c:v>
                </c:pt>
                <c:pt idx="144">
                  <c:v>143.268</c:v>
                </c:pt>
                <c:pt idx="145">
                  <c:v>143.27199999999999</c:v>
                </c:pt>
                <c:pt idx="146">
                  <c:v>143.27699999999999</c:v>
                </c:pt>
                <c:pt idx="147">
                  <c:v>143.28100000000001</c:v>
                </c:pt>
                <c:pt idx="148">
                  <c:v>143.286</c:v>
                </c:pt>
                <c:pt idx="149">
                  <c:v>143.29300000000001</c:v>
                </c:pt>
                <c:pt idx="150">
                  <c:v>143.29499999999999</c:v>
                </c:pt>
                <c:pt idx="151">
                  <c:v>143.30099999999999</c:v>
                </c:pt>
                <c:pt idx="152">
                  <c:v>143.30699999999999</c:v>
                </c:pt>
                <c:pt idx="153">
                  <c:v>143.31100000000001</c:v>
                </c:pt>
                <c:pt idx="154">
                  <c:v>143.31399999999999</c:v>
                </c:pt>
                <c:pt idx="155">
                  <c:v>143.31899999999999</c:v>
                </c:pt>
                <c:pt idx="156">
                  <c:v>143.322</c:v>
                </c:pt>
                <c:pt idx="157">
                  <c:v>143.328</c:v>
                </c:pt>
                <c:pt idx="158">
                  <c:v>143.33199999999999</c:v>
                </c:pt>
                <c:pt idx="159">
                  <c:v>143.33600000000001</c:v>
                </c:pt>
                <c:pt idx="160">
                  <c:v>143.34200000000001</c:v>
                </c:pt>
                <c:pt idx="161">
                  <c:v>143.345</c:v>
                </c:pt>
                <c:pt idx="162">
                  <c:v>143.34899999999999</c:v>
                </c:pt>
                <c:pt idx="163">
                  <c:v>143.35300000000001</c:v>
                </c:pt>
                <c:pt idx="164">
                  <c:v>143.35599999999999</c:v>
                </c:pt>
                <c:pt idx="165">
                  <c:v>143.35900000000001</c:v>
                </c:pt>
                <c:pt idx="166">
                  <c:v>143.363</c:v>
                </c:pt>
                <c:pt idx="167">
                  <c:v>143.37100000000001</c:v>
                </c:pt>
                <c:pt idx="168">
                  <c:v>143.386</c:v>
                </c:pt>
                <c:pt idx="169">
                  <c:v>143.399</c:v>
                </c:pt>
                <c:pt idx="170">
                  <c:v>143.41399999999999</c:v>
                </c:pt>
                <c:pt idx="171">
                  <c:v>143.428</c:v>
                </c:pt>
                <c:pt idx="172">
                  <c:v>143.441</c:v>
                </c:pt>
                <c:pt idx="173">
                  <c:v>143.44999999999999</c:v>
                </c:pt>
                <c:pt idx="174">
                  <c:v>143.46299999999999</c:v>
                </c:pt>
                <c:pt idx="175">
                  <c:v>143.47300000000001</c:v>
                </c:pt>
                <c:pt idx="176">
                  <c:v>143.48400000000001</c:v>
                </c:pt>
                <c:pt idx="177">
                  <c:v>143.49299999999999</c:v>
                </c:pt>
                <c:pt idx="178">
                  <c:v>143.501</c:v>
                </c:pt>
                <c:pt idx="179">
                  <c:v>143.51</c:v>
                </c:pt>
                <c:pt idx="180">
                  <c:v>143.51900000000001</c:v>
                </c:pt>
                <c:pt idx="181">
                  <c:v>143.52699999999999</c:v>
                </c:pt>
                <c:pt idx="182">
                  <c:v>143.53399999999999</c:v>
                </c:pt>
                <c:pt idx="183">
                  <c:v>143.541</c:v>
                </c:pt>
                <c:pt idx="184">
                  <c:v>143.54900000000001</c:v>
                </c:pt>
                <c:pt idx="185">
                  <c:v>143.55500000000001</c:v>
                </c:pt>
                <c:pt idx="186">
                  <c:v>143.56200000000001</c:v>
                </c:pt>
                <c:pt idx="187">
                  <c:v>143.56899999999999</c:v>
                </c:pt>
                <c:pt idx="188">
                  <c:v>143.57499999999999</c:v>
                </c:pt>
                <c:pt idx="189">
                  <c:v>143.57900000000001</c:v>
                </c:pt>
                <c:pt idx="190">
                  <c:v>143.58500000000001</c:v>
                </c:pt>
                <c:pt idx="191">
                  <c:v>143.59200000000001</c:v>
                </c:pt>
                <c:pt idx="192">
                  <c:v>143.595</c:v>
                </c:pt>
                <c:pt idx="193">
                  <c:v>143.601</c:v>
                </c:pt>
                <c:pt idx="194">
                  <c:v>143.60599999999999</c:v>
                </c:pt>
                <c:pt idx="195">
                  <c:v>143.61000000000001</c:v>
                </c:pt>
                <c:pt idx="196">
                  <c:v>143.61500000000001</c:v>
                </c:pt>
                <c:pt idx="197">
                  <c:v>143.61799999999999</c:v>
                </c:pt>
                <c:pt idx="198">
                  <c:v>143.62100000000001</c:v>
                </c:pt>
                <c:pt idx="199">
                  <c:v>143.62700000000001</c:v>
                </c:pt>
                <c:pt idx="200">
                  <c:v>143.631</c:v>
                </c:pt>
                <c:pt idx="201">
                  <c:v>143.63300000000001</c:v>
                </c:pt>
                <c:pt idx="202">
                  <c:v>143.63999999999999</c:v>
                </c:pt>
                <c:pt idx="203">
                  <c:v>143.64500000000001</c:v>
                </c:pt>
                <c:pt idx="204">
                  <c:v>143.65799999999999</c:v>
                </c:pt>
                <c:pt idx="205">
                  <c:v>143.66999999999999</c:v>
                </c:pt>
                <c:pt idx="206">
                  <c:v>143.68199999999999</c:v>
                </c:pt>
                <c:pt idx="207">
                  <c:v>143.69200000000001</c:v>
                </c:pt>
                <c:pt idx="208">
                  <c:v>143.69800000000001</c:v>
                </c:pt>
                <c:pt idx="209">
                  <c:v>143.708</c:v>
                </c:pt>
                <c:pt idx="210">
                  <c:v>143.71600000000001</c:v>
                </c:pt>
                <c:pt idx="211">
                  <c:v>143.727</c:v>
                </c:pt>
                <c:pt idx="212">
                  <c:v>143.73500000000001</c:v>
                </c:pt>
                <c:pt idx="213">
                  <c:v>143.74299999999999</c:v>
                </c:pt>
                <c:pt idx="214">
                  <c:v>143.751</c:v>
                </c:pt>
                <c:pt idx="215">
                  <c:v>143.75800000000001</c:v>
                </c:pt>
                <c:pt idx="216">
                  <c:v>143.768</c:v>
                </c:pt>
                <c:pt idx="217">
                  <c:v>143.77500000000001</c:v>
                </c:pt>
                <c:pt idx="218">
                  <c:v>143.78100000000001</c:v>
                </c:pt>
                <c:pt idx="219">
                  <c:v>143.78899999999999</c:v>
                </c:pt>
                <c:pt idx="220">
                  <c:v>143.79400000000001</c:v>
                </c:pt>
                <c:pt idx="221">
                  <c:v>143.80099999999999</c:v>
                </c:pt>
                <c:pt idx="222">
                  <c:v>143.80799999999999</c:v>
                </c:pt>
                <c:pt idx="223">
                  <c:v>143.81399999999999</c:v>
                </c:pt>
                <c:pt idx="224">
                  <c:v>143.82</c:v>
                </c:pt>
                <c:pt idx="225">
                  <c:v>143.827</c:v>
                </c:pt>
                <c:pt idx="226">
                  <c:v>143.83199999999999</c:v>
                </c:pt>
                <c:pt idx="227">
                  <c:v>143.839</c:v>
                </c:pt>
                <c:pt idx="228">
                  <c:v>143.84299999999999</c:v>
                </c:pt>
                <c:pt idx="229">
                  <c:v>143.84800000000001</c:v>
                </c:pt>
                <c:pt idx="230">
                  <c:v>143.85400000000001</c:v>
                </c:pt>
                <c:pt idx="231">
                  <c:v>143.86099999999999</c:v>
                </c:pt>
                <c:pt idx="232">
                  <c:v>143.86699999999999</c:v>
                </c:pt>
                <c:pt idx="233">
                  <c:v>143.87100000000001</c:v>
                </c:pt>
                <c:pt idx="234">
                  <c:v>143.875</c:v>
                </c:pt>
              </c:numCache>
            </c:numRef>
          </c:yVal>
          <c:smooth val="0"/>
        </c:ser>
        <c:ser>
          <c:idx val="2"/>
          <c:order val="2"/>
          <c:tx>
            <c:v>Axial LVDT, mm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'KMC019'!$D$38:$D$272</c:f>
              <c:numCache>
                <c:formatCode>h:mm</c:formatCode>
                <c:ptCount val="235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8.101851904130955E-4</c:v>
                </c:pt>
                <c:pt idx="3">
                  <c:v>8.680555597594422E-4</c:v>
                </c:pt>
                <c:pt idx="4">
                  <c:v>9.2592592910578891E-4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1.2152777831134802E-3</c:v>
                </c:pt>
                <c:pt idx="10">
                  <c:v>1.2731481524598269E-3</c:v>
                </c:pt>
                <c:pt idx="11">
                  <c:v>1.3310185218061736E-3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1.6203703758138647E-3</c:v>
                </c:pt>
                <c:pt idx="17">
                  <c:v>1.6782407451602114E-3</c:v>
                </c:pt>
                <c:pt idx="18">
                  <c:v>1.7361111145065581E-3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2.0254629685142493E-3</c:v>
                </c:pt>
                <c:pt idx="24">
                  <c:v>2.083333337860596E-3</c:v>
                </c:pt>
                <c:pt idx="25">
                  <c:v>2.1412037072069427E-3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2.4884259305609805E-3</c:v>
                </c:pt>
                <c:pt idx="32">
                  <c:v>2.5462962999073272E-3</c:v>
                </c:pt>
                <c:pt idx="33">
                  <c:v>2.604166669253674E-3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2.8935185232613651E-3</c:v>
                </c:pt>
                <c:pt idx="39">
                  <c:v>2.9513888926077118E-3</c:v>
                </c:pt>
                <c:pt idx="40">
                  <c:v>3.0092592619540585E-3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3.2986111159617497E-3</c:v>
                </c:pt>
                <c:pt idx="46">
                  <c:v>3.3564814853080964E-3</c:v>
                </c:pt>
                <c:pt idx="47">
                  <c:v>3.4143518546544431E-3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3.7037037086621342E-3</c:v>
                </c:pt>
                <c:pt idx="53">
                  <c:v>3.7615740780084809E-3</c:v>
                </c:pt>
                <c:pt idx="54">
                  <c:v>3.8194444473548276E-3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4.1087963013625188E-3</c:v>
                </c:pt>
                <c:pt idx="60">
                  <c:v>4.1666666707088655E-3</c:v>
                </c:pt>
                <c:pt idx="61">
                  <c:v>4.2245370400552122E-3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4.5138888940629033E-3</c:v>
                </c:pt>
                <c:pt idx="67">
                  <c:v>4.57175926340925E-3</c:v>
                </c:pt>
                <c:pt idx="68">
                  <c:v>4.6296296327555967E-3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4.9189814867632879E-3</c:v>
                </c:pt>
                <c:pt idx="74">
                  <c:v>4.9768518561096346E-3</c:v>
                </c:pt>
                <c:pt idx="75">
                  <c:v>5.0347222254559813E-3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5.3240740794636724E-3</c:v>
                </c:pt>
                <c:pt idx="81">
                  <c:v>5.3819444488100191E-3</c:v>
                </c:pt>
                <c:pt idx="82">
                  <c:v>5.4398148181563659E-3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5.729166672164057E-3</c:v>
                </c:pt>
                <c:pt idx="88">
                  <c:v>5.7870370415104037E-3</c:v>
                </c:pt>
                <c:pt idx="89">
                  <c:v>5.8449074108567504E-3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6.1342592648644416E-3</c:v>
                </c:pt>
                <c:pt idx="95">
                  <c:v>6.1921296342107883E-3</c:v>
                </c:pt>
                <c:pt idx="96">
                  <c:v>6.250000003557135E-3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6.5972222269111728E-3</c:v>
                </c:pt>
                <c:pt idx="103">
                  <c:v>6.6550925962575195E-3</c:v>
                </c:pt>
                <c:pt idx="104">
                  <c:v>6.7129629656038662E-3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7.0023148196115574E-3</c:v>
                </c:pt>
                <c:pt idx="110">
                  <c:v>7.0601851889579041E-3</c:v>
                </c:pt>
                <c:pt idx="111">
                  <c:v>7.1180555583042508E-3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7.4074074123119419E-3</c:v>
                </c:pt>
                <c:pt idx="117">
                  <c:v>7.4652777816582886E-3</c:v>
                </c:pt>
                <c:pt idx="118">
                  <c:v>7.5231481510046353E-3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7.8125000050123274E-3</c:v>
                </c:pt>
                <c:pt idx="124">
                  <c:v>7.8703703743586741E-3</c:v>
                </c:pt>
                <c:pt idx="125">
                  <c:v>7.9282407437050208E-3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8.2175925977127119E-3</c:v>
                </c:pt>
                <c:pt idx="131">
                  <c:v>8.2754629670590586E-3</c:v>
                </c:pt>
                <c:pt idx="132">
                  <c:v>8.3333333364054053E-3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8.6226851904130965E-3</c:v>
                </c:pt>
                <c:pt idx="138">
                  <c:v>8.6805555597594432E-3</c:v>
                </c:pt>
                <c:pt idx="139">
                  <c:v>8.7384259291057899E-3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9.027777783113481E-3</c:v>
                </c:pt>
                <c:pt idx="145">
                  <c:v>9.0856481524598277E-3</c:v>
                </c:pt>
                <c:pt idx="146">
                  <c:v>9.1435185218061744E-3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9.4328703758138656E-3</c:v>
                </c:pt>
                <c:pt idx="152">
                  <c:v>9.4907407451602123E-3</c:v>
                </c:pt>
                <c:pt idx="153">
                  <c:v>9.548611114506559E-3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9.8379629685142501E-3</c:v>
                </c:pt>
                <c:pt idx="159">
                  <c:v>9.8958333378605969E-3</c:v>
                </c:pt>
                <c:pt idx="160">
                  <c:v>9.9537037072069436E-3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1.0300925930560981E-2</c:v>
                </c:pt>
                <c:pt idx="167">
                  <c:v>1.0358796299907328E-2</c:v>
                </c:pt>
                <c:pt idx="168">
                  <c:v>1.0416666669253675E-2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1.0706018523261366E-2</c:v>
                </c:pt>
                <c:pt idx="174">
                  <c:v>1.0763888892607713E-2</c:v>
                </c:pt>
                <c:pt idx="175">
                  <c:v>1.0821759261954059E-2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1.1111111115961751E-2</c:v>
                </c:pt>
                <c:pt idx="181">
                  <c:v>1.1168981485308097E-2</c:v>
                </c:pt>
                <c:pt idx="182">
                  <c:v>1.1226851854654444E-2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1.1516203708662135E-2</c:v>
                </c:pt>
                <c:pt idx="188">
                  <c:v>1.1574074078008482E-2</c:v>
                </c:pt>
                <c:pt idx="189">
                  <c:v>1.1631944447354828E-2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1.192129630136252E-2</c:v>
                </c:pt>
                <c:pt idx="195">
                  <c:v>1.1979166670708866E-2</c:v>
                </c:pt>
                <c:pt idx="196">
                  <c:v>1.2037037040055213E-2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1.2326388894062904E-2</c:v>
                </c:pt>
                <c:pt idx="202">
                  <c:v>1.2384259263409251E-2</c:v>
                </c:pt>
                <c:pt idx="203">
                  <c:v>1.2442129632755598E-2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1.2731481486763289E-2</c:v>
                </c:pt>
                <c:pt idx="209">
                  <c:v>1.2789351856109635E-2</c:v>
                </c:pt>
                <c:pt idx="210">
                  <c:v>1.2847222225455982E-2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1.3136574079463673E-2</c:v>
                </c:pt>
                <c:pt idx="216">
                  <c:v>1.319444444881002E-2</c:v>
                </c:pt>
                <c:pt idx="217">
                  <c:v>1.3252314818156367E-2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1.3541666672164058E-2</c:v>
                </c:pt>
                <c:pt idx="223">
                  <c:v>1.3599537041510405E-2</c:v>
                </c:pt>
                <c:pt idx="224">
                  <c:v>1.3657407410856751E-2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1.3946759264864442E-2</c:v>
                </c:pt>
                <c:pt idx="230">
                  <c:v>1.4004629634210789E-2</c:v>
                </c:pt>
                <c:pt idx="231">
                  <c:v>1.4062500003557136E-2</c:v>
                </c:pt>
                <c:pt idx="232">
                  <c:v>1.4120370372903483E-2</c:v>
                </c:pt>
                <c:pt idx="233">
                  <c:v>1.4178240742249829E-2</c:v>
                </c:pt>
                <c:pt idx="234">
                  <c:v>1.4247685188375828E-2</c:v>
                </c:pt>
              </c:numCache>
            </c:numRef>
          </c:xVal>
          <c:yVal>
            <c:numRef>
              <c:f>'KMC019'!$H$38:$H$272</c:f>
              <c:numCache>
                <c:formatCode>General</c:formatCode>
                <c:ptCount val="235"/>
                <c:pt idx="0">
                  <c:v>3.9363100000000002</c:v>
                </c:pt>
                <c:pt idx="1">
                  <c:v>3.9361299999999999</c:v>
                </c:pt>
                <c:pt idx="2">
                  <c:v>3.9358499999999998</c:v>
                </c:pt>
                <c:pt idx="3">
                  <c:v>3.9356800000000001</c:v>
                </c:pt>
                <c:pt idx="4">
                  <c:v>3.9357500000000001</c:v>
                </c:pt>
                <c:pt idx="5">
                  <c:v>3.9356599999999999</c:v>
                </c:pt>
                <c:pt idx="6">
                  <c:v>3.9356900000000001</c:v>
                </c:pt>
                <c:pt idx="7">
                  <c:v>3.9356</c:v>
                </c:pt>
                <c:pt idx="8">
                  <c:v>3.9356100000000001</c:v>
                </c:pt>
                <c:pt idx="9">
                  <c:v>3.9357099999999998</c:v>
                </c:pt>
                <c:pt idx="10">
                  <c:v>3.9356800000000001</c:v>
                </c:pt>
                <c:pt idx="11">
                  <c:v>3.9356800000000001</c:v>
                </c:pt>
                <c:pt idx="12">
                  <c:v>3.9357000000000002</c:v>
                </c:pt>
                <c:pt idx="13">
                  <c:v>3.9355899999999999</c:v>
                </c:pt>
                <c:pt idx="14">
                  <c:v>3.9355500000000001</c:v>
                </c:pt>
                <c:pt idx="15">
                  <c:v>3.9355000000000002</c:v>
                </c:pt>
                <c:pt idx="16">
                  <c:v>3.9354499999999999</c:v>
                </c:pt>
                <c:pt idx="17">
                  <c:v>3.9355000000000002</c:v>
                </c:pt>
                <c:pt idx="18">
                  <c:v>3.9355199999999999</c:v>
                </c:pt>
                <c:pt idx="19">
                  <c:v>3.9354200000000001</c:v>
                </c:pt>
                <c:pt idx="20">
                  <c:v>3.93527</c:v>
                </c:pt>
                <c:pt idx="21">
                  <c:v>3.93527</c:v>
                </c:pt>
                <c:pt idx="22">
                  <c:v>3.9351799999999999</c:v>
                </c:pt>
                <c:pt idx="23">
                  <c:v>3.93527</c:v>
                </c:pt>
                <c:pt idx="24">
                  <c:v>3.9353500000000001</c:v>
                </c:pt>
                <c:pt idx="25">
                  <c:v>3.9352100000000001</c:v>
                </c:pt>
                <c:pt idx="26">
                  <c:v>3.93526</c:v>
                </c:pt>
                <c:pt idx="27">
                  <c:v>3.9352499999999999</c:v>
                </c:pt>
                <c:pt idx="28">
                  <c:v>3.9353099999999999</c:v>
                </c:pt>
                <c:pt idx="29">
                  <c:v>3.9354200000000001</c:v>
                </c:pt>
                <c:pt idx="30">
                  <c:v>3.9354499999999999</c:v>
                </c:pt>
                <c:pt idx="31">
                  <c:v>3.9353500000000001</c:v>
                </c:pt>
                <c:pt idx="32">
                  <c:v>3.9352999999999998</c:v>
                </c:pt>
                <c:pt idx="33">
                  <c:v>3.9352800000000001</c:v>
                </c:pt>
                <c:pt idx="34">
                  <c:v>3.9352499999999999</c:v>
                </c:pt>
                <c:pt idx="35">
                  <c:v>3.9353699999999998</c:v>
                </c:pt>
                <c:pt idx="36">
                  <c:v>3.9352900000000002</c:v>
                </c:pt>
                <c:pt idx="37">
                  <c:v>3.9351500000000001</c:v>
                </c:pt>
                <c:pt idx="38">
                  <c:v>3.93527</c:v>
                </c:pt>
                <c:pt idx="39">
                  <c:v>3.93527</c:v>
                </c:pt>
                <c:pt idx="40">
                  <c:v>3.9351799999999999</c:v>
                </c:pt>
                <c:pt idx="41">
                  <c:v>3.9353199999999999</c:v>
                </c:pt>
                <c:pt idx="42">
                  <c:v>3.93533</c:v>
                </c:pt>
                <c:pt idx="43">
                  <c:v>3.93533</c:v>
                </c:pt>
                <c:pt idx="44">
                  <c:v>3.9353899999999999</c:v>
                </c:pt>
                <c:pt idx="45">
                  <c:v>3.9354200000000001</c:v>
                </c:pt>
                <c:pt idx="46">
                  <c:v>3.9352800000000001</c:v>
                </c:pt>
                <c:pt idx="47">
                  <c:v>3.93519</c:v>
                </c:pt>
                <c:pt idx="48">
                  <c:v>3.9349500000000002</c:v>
                </c:pt>
                <c:pt idx="49">
                  <c:v>3.9348200000000002</c:v>
                </c:pt>
                <c:pt idx="50">
                  <c:v>3.9347400000000001</c:v>
                </c:pt>
                <c:pt idx="51">
                  <c:v>3.9347099999999999</c:v>
                </c:pt>
                <c:pt idx="52">
                  <c:v>3.9346899999999998</c:v>
                </c:pt>
                <c:pt idx="53">
                  <c:v>3.9347099999999999</c:v>
                </c:pt>
                <c:pt idx="54">
                  <c:v>3.9346399999999999</c:v>
                </c:pt>
                <c:pt idx="55">
                  <c:v>3.9345500000000002</c:v>
                </c:pt>
                <c:pt idx="56">
                  <c:v>3.9345699999999999</c:v>
                </c:pt>
                <c:pt idx="57">
                  <c:v>3.9345599999999998</c:v>
                </c:pt>
                <c:pt idx="58">
                  <c:v>3.9344399999999999</c:v>
                </c:pt>
                <c:pt idx="59">
                  <c:v>3.93451</c:v>
                </c:pt>
                <c:pt idx="60">
                  <c:v>3.9344600000000001</c:v>
                </c:pt>
                <c:pt idx="61">
                  <c:v>3.9343900000000001</c:v>
                </c:pt>
                <c:pt idx="62">
                  <c:v>3.9344100000000002</c:v>
                </c:pt>
                <c:pt idx="63">
                  <c:v>3.9343599999999999</c:v>
                </c:pt>
                <c:pt idx="64">
                  <c:v>3.9343400000000002</c:v>
                </c:pt>
                <c:pt idx="65">
                  <c:v>3.9344600000000001</c:v>
                </c:pt>
                <c:pt idx="66">
                  <c:v>3.93438</c:v>
                </c:pt>
                <c:pt idx="67">
                  <c:v>3.9343499999999998</c:v>
                </c:pt>
                <c:pt idx="68">
                  <c:v>3.9344399999999999</c:v>
                </c:pt>
                <c:pt idx="69">
                  <c:v>3.9344399999999999</c:v>
                </c:pt>
                <c:pt idx="70">
                  <c:v>3.9343400000000002</c:v>
                </c:pt>
                <c:pt idx="71">
                  <c:v>3.93432</c:v>
                </c:pt>
                <c:pt idx="72">
                  <c:v>3.93431</c:v>
                </c:pt>
                <c:pt idx="73">
                  <c:v>3.9342299999999999</c:v>
                </c:pt>
                <c:pt idx="74">
                  <c:v>3.93424</c:v>
                </c:pt>
                <c:pt idx="75">
                  <c:v>3.93431</c:v>
                </c:pt>
                <c:pt idx="76">
                  <c:v>3.93431</c:v>
                </c:pt>
                <c:pt idx="77">
                  <c:v>3.9343300000000001</c:v>
                </c:pt>
                <c:pt idx="78">
                  <c:v>3.93438</c:v>
                </c:pt>
                <c:pt idx="79">
                  <c:v>3.9342199999999998</c:v>
                </c:pt>
                <c:pt idx="80">
                  <c:v>3.9342999999999999</c:v>
                </c:pt>
                <c:pt idx="81">
                  <c:v>3.9343400000000002</c:v>
                </c:pt>
                <c:pt idx="82">
                  <c:v>3.9342899999999998</c:v>
                </c:pt>
                <c:pt idx="83">
                  <c:v>3.9342100000000002</c:v>
                </c:pt>
                <c:pt idx="84">
                  <c:v>3.9340600000000001</c:v>
                </c:pt>
                <c:pt idx="85">
                  <c:v>3.93391</c:v>
                </c:pt>
                <c:pt idx="86">
                  <c:v>3.93398</c:v>
                </c:pt>
                <c:pt idx="87">
                  <c:v>3.9338700000000002</c:v>
                </c:pt>
                <c:pt idx="88">
                  <c:v>3.9338099999999998</c:v>
                </c:pt>
                <c:pt idx="89">
                  <c:v>3.9338500000000001</c:v>
                </c:pt>
                <c:pt idx="90">
                  <c:v>3.9338299999999999</c:v>
                </c:pt>
                <c:pt idx="91">
                  <c:v>3.9338099999999998</c:v>
                </c:pt>
                <c:pt idx="92">
                  <c:v>3.9336799999999998</c:v>
                </c:pt>
                <c:pt idx="93">
                  <c:v>3.9335800000000001</c:v>
                </c:pt>
                <c:pt idx="94">
                  <c:v>3.9335800000000001</c:v>
                </c:pt>
                <c:pt idx="95">
                  <c:v>3.9335399999999998</c:v>
                </c:pt>
                <c:pt idx="96">
                  <c:v>3.9335499999999999</c:v>
                </c:pt>
                <c:pt idx="97">
                  <c:v>3.9335499999999999</c:v>
                </c:pt>
                <c:pt idx="98">
                  <c:v>3.9335499999999999</c:v>
                </c:pt>
                <c:pt idx="99">
                  <c:v>3.9336000000000002</c:v>
                </c:pt>
                <c:pt idx="100">
                  <c:v>3.9336000000000002</c:v>
                </c:pt>
                <c:pt idx="101">
                  <c:v>3.9334799999999999</c:v>
                </c:pt>
                <c:pt idx="102">
                  <c:v>3.9334899999999999</c:v>
                </c:pt>
                <c:pt idx="103">
                  <c:v>3.93344</c:v>
                </c:pt>
                <c:pt idx="104">
                  <c:v>3.9334799999999999</c:v>
                </c:pt>
                <c:pt idx="105">
                  <c:v>3.9334699999999998</c:v>
                </c:pt>
                <c:pt idx="106">
                  <c:v>3.9331999999999998</c:v>
                </c:pt>
                <c:pt idx="107">
                  <c:v>3.93329</c:v>
                </c:pt>
                <c:pt idx="108">
                  <c:v>3.9334099999999999</c:v>
                </c:pt>
                <c:pt idx="109">
                  <c:v>3.93329</c:v>
                </c:pt>
                <c:pt idx="110">
                  <c:v>3.93343</c:v>
                </c:pt>
                <c:pt idx="111">
                  <c:v>3.9334099999999999</c:v>
                </c:pt>
                <c:pt idx="112">
                  <c:v>3.9334600000000002</c:v>
                </c:pt>
                <c:pt idx="113">
                  <c:v>3.9334199999999999</c:v>
                </c:pt>
                <c:pt idx="114">
                  <c:v>3.9334799999999999</c:v>
                </c:pt>
                <c:pt idx="115">
                  <c:v>3.9334799999999999</c:v>
                </c:pt>
                <c:pt idx="116">
                  <c:v>3.9336700000000002</c:v>
                </c:pt>
                <c:pt idx="117">
                  <c:v>3.9337300000000002</c:v>
                </c:pt>
                <c:pt idx="118">
                  <c:v>3.9337800000000001</c:v>
                </c:pt>
                <c:pt idx="119">
                  <c:v>3.9338799999999998</c:v>
                </c:pt>
                <c:pt idx="120">
                  <c:v>3.9338799999999998</c:v>
                </c:pt>
                <c:pt idx="121">
                  <c:v>3.9338600000000001</c:v>
                </c:pt>
                <c:pt idx="122">
                  <c:v>3.9338700000000002</c:v>
                </c:pt>
                <c:pt idx="123">
                  <c:v>3.93391</c:v>
                </c:pt>
                <c:pt idx="124">
                  <c:v>3.9339599999999999</c:v>
                </c:pt>
                <c:pt idx="125">
                  <c:v>3.9339200000000001</c:v>
                </c:pt>
                <c:pt idx="126">
                  <c:v>3.93404</c:v>
                </c:pt>
                <c:pt idx="127">
                  <c:v>3.9340299999999999</c:v>
                </c:pt>
                <c:pt idx="128">
                  <c:v>3.93405</c:v>
                </c:pt>
                <c:pt idx="129">
                  <c:v>3.9340700000000002</c:v>
                </c:pt>
                <c:pt idx="130">
                  <c:v>3.9340000000000002</c:v>
                </c:pt>
                <c:pt idx="131">
                  <c:v>3.93411</c:v>
                </c:pt>
                <c:pt idx="132">
                  <c:v>3.93404</c:v>
                </c:pt>
                <c:pt idx="133">
                  <c:v>3.9340700000000002</c:v>
                </c:pt>
                <c:pt idx="134">
                  <c:v>3.9340799999999998</c:v>
                </c:pt>
                <c:pt idx="135">
                  <c:v>3.93411</c:v>
                </c:pt>
                <c:pt idx="136">
                  <c:v>3.9340299999999999</c:v>
                </c:pt>
                <c:pt idx="137">
                  <c:v>3.9340700000000002</c:v>
                </c:pt>
                <c:pt idx="138">
                  <c:v>3.9340700000000002</c:v>
                </c:pt>
                <c:pt idx="139">
                  <c:v>3.93411</c:v>
                </c:pt>
                <c:pt idx="140">
                  <c:v>3.9341599999999999</c:v>
                </c:pt>
                <c:pt idx="141">
                  <c:v>3.9342000000000001</c:v>
                </c:pt>
                <c:pt idx="142">
                  <c:v>3.9341499999999998</c:v>
                </c:pt>
                <c:pt idx="143">
                  <c:v>3.9341300000000001</c:v>
                </c:pt>
                <c:pt idx="144">
                  <c:v>3.9341599999999999</c:v>
                </c:pt>
                <c:pt idx="145">
                  <c:v>3.9341499999999998</c:v>
                </c:pt>
                <c:pt idx="146">
                  <c:v>3.9342600000000001</c:v>
                </c:pt>
                <c:pt idx="147">
                  <c:v>3.9341900000000001</c:v>
                </c:pt>
                <c:pt idx="148">
                  <c:v>3.9342800000000002</c:v>
                </c:pt>
                <c:pt idx="149">
                  <c:v>3.9342999999999999</c:v>
                </c:pt>
                <c:pt idx="150">
                  <c:v>3.9342199999999998</c:v>
                </c:pt>
                <c:pt idx="151">
                  <c:v>3.9342700000000002</c:v>
                </c:pt>
                <c:pt idx="152">
                  <c:v>3.9342299999999999</c:v>
                </c:pt>
                <c:pt idx="153">
                  <c:v>3.93431</c:v>
                </c:pt>
                <c:pt idx="154">
                  <c:v>3.9342899999999998</c:v>
                </c:pt>
                <c:pt idx="155">
                  <c:v>3.9342899999999998</c:v>
                </c:pt>
                <c:pt idx="156">
                  <c:v>3.9342700000000002</c:v>
                </c:pt>
                <c:pt idx="157">
                  <c:v>3.93425</c:v>
                </c:pt>
                <c:pt idx="158">
                  <c:v>3.9342899999999998</c:v>
                </c:pt>
                <c:pt idx="159">
                  <c:v>3.9342000000000001</c:v>
                </c:pt>
                <c:pt idx="160">
                  <c:v>3.9343400000000002</c:v>
                </c:pt>
                <c:pt idx="161">
                  <c:v>3.93432</c:v>
                </c:pt>
                <c:pt idx="162">
                  <c:v>3.9343300000000001</c:v>
                </c:pt>
                <c:pt idx="163">
                  <c:v>3.9343400000000002</c:v>
                </c:pt>
                <c:pt idx="164">
                  <c:v>3.9342600000000001</c:v>
                </c:pt>
                <c:pt idx="165">
                  <c:v>3.9342800000000002</c:v>
                </c:pt>
                <c:pt idx="166">
                  <c:v>3.9343300000000001</c:v>
                </c:pt>
                <c:pt idx="167">
                  <c:v>3.93432</c:v>
                </c:pt>
                <c:pt idx="168">
                  <c:v>3.9342299999999999</c:v>
                </c:pt>
                <c:pt idx="169">
                  <c:v>3.9342000000000001</c:v>
                </c:pt>
                <c:pt idx="170">
                  <c:v>3.9340600000000001</c:v>
                </c:pt>
                <c:pt idx="171">
                  <c:v>3.9340899999999999</c:v>
                </c:pt>
                <c:pt idx="172">
                  <c:v>3.93404</c:v>
                </c:pt>
                <c:pt idx="173">
                  <c:v>3.93397</c:v>
                </c:pt>
                <c:pt idx="174">
                  <c:v>3.9340600000000001</c:v>
                </c:pt>
                <c:pt idx="175">
                  <c:v>3.93404</c:v>
                </c:pt>
                <c:pt idx="176">
                  <c:v>3.93404</c:v>
                </c:pt>
                <c:pt idx="177">
                  <c:v>3.93405</c:v>
                </c:pt>
                <c:pt idx="178">
                  <c:v>3.9340000000000002</c:v>
                </c:pt>
                <c:pt idx="179">
                  <c:v>3.9338899999999999</c:v>
                </c:pt>
                <c:pt idx="180">
                  <c:v>3.9338099999999998</c:v>
                </c:pt>
                <c:pt idx="181">
                  <c:v>3.9338500000000001</c:v>
                </c:pt>
                <c:pt idx="182">
                  <c:v>3.9338000000000002</c:v>
                </c:pt>
                <c:pt idx="183">
                  <c:v>3.9337800000000001</c:v>
                </c:pt>
                <c:pt idx="184">
                  <c:v>3.9337599999999999</c:v>
                </c:pt>
                <c:pt idx="185">
                  <c:v>3.93391</c:v>
                </c:pt>
                <c:pt idx="186">
                  <c:v>3.9338899999999999</c:v>
                </c:pt>
                <c:pt idx="187">
                  <c:v>3.93397</c:v>
                </c:pt>
                <c:pt idx="188">
                  <c:v>3.9339599999999999</c:v>
                </c:pt>
                <c:pt idx="189">
                  <c:v>3.9339499999999998</c:v>
                </c:pt>
                <c:pt idx="190">
                  <c:v>3.93391</c:v>
                </c:pt>
                <c:pt idx="191">
                  <c:v>3.9338299999999999</c:v>
                </c:pt>
                <c:pt idx="192">
                  <c:v>3.9338700000000002</c:v>
                </c:pt>
                <c:pt idx="193">
                  <c:v>3.9338500000000001</c:v>
                </c:pt>
                <c:pt idx="194">
                  <c:v>3.93384</c:v>
                </c:pt>
                <c:pt idx="195">
                  <c:v>3.9338299999999999</c:v>
                </c:pt>
                <c:pt idx="196">
                  <c:v>3.9339</c:v>
                </c:pt>
                <c:pt idx="197">
                  <c:v>3.9338199999999999</c:v>
                </c:pt>
                <c:pt idx="198">
                  <c:v>3.9338000000000002</c:v>
                </c:pt>
                <c:pt idx="199">
                  <c:v>3.9337599999999999</c:v>
                </c:pt>
                <c:pt idx="200">
                  <c:v>3.93371</c:v>
                </c:pt>
                <c:pt idx="201">
                  <c:v>3.9337499999999999</c:v>
                </c:pt>
                <c:pt idx="202">
                  <c:v>3.9336899999999999</c:v>
                </c:pt>
                <c:pt idx="203">
                  <c:v>3.9336700000000002</c:v>
                </c:pt>
                <c:pt idx="204">
                  <c:v>3.9336500000000001</c:v>
                </c:pt>
                <c:pt idx="205">
                  <c:v>3.9336600000000002</c:v>
                </c:pt>
                <c:pt idx="206">
                  <c:v>3.9335599999999999</c:v>
                </c:pt>
                <c:pt idx="207">
                  <c:v>3.9334799999999999</c:v>
                </c:pt>
                <c:pt idx="208">
                  <c:v>3.9335499999999999</c:v>
                </c:pt>
                <c:pt idx="209">
                  <c:v>3.9335</c:v>
                </c:pt>
                <c:pt idx="210">
                  <c:v>3.9335800000000001</c:v>
                </c:pt>
                <c:pt idx="211">
                  <c:v>3.9336600000000002</c:v>
                </c:pt>
                <c:pt idx="212">
                  <c:v>3.9336899999999999</c:v>
                </c:pt>
                <c:pt idx="213">
                  <c:v>3.9334899999999999</c:v>
                </c:pt>
                <c:pt idx="214">
                  <c:v>3.9335399999999998</c:v>
                </c:pt>
                <c:pt idx="215">
                  <c:v>3.93344</c:v>
                </c:pt>
                <c:pt idx="216">
                  <c:v>3.93344</c:v>
                </c:pt>
                <c:pt idx="217">
                  <c:v>3.9333900000000002</c:v>
                </c:pt>
                <c:pt idx="218">
                  <c:v>3.9331800000000001</c:v>
                </c:pt>
                <c:pt idx="219">
                  <c:v>3.9333300000000002</c:v>
                </c:pt>
                <c:pt idx="220">
                  <c:v>3.93329</c:v>
                </c:pt>
                <c:pt idx="221">
                  <c:v>3.9332500000000001</c:v>
                </c:pt>
                <c:pt idx="222">
                  <c:v>3.9332799999999999</c:v>
                </c:pt>
                <c:pt idx="223">
                  <c:v>3.93323</c:v>
                </c:pt>
                <c:pt idx="224">
                  <c:v>3.9332099999999999</c:v>
                </c:pt>
                <c:pt idx="225">
                  <c:v>3.9331999999999998</c:v>
                </c:pt>
                <c:pt idx="226">
                  <c:v>3.9331200000000002</c:v>
                </c:pt>
                <c:pt idx="227">
                  <c:v>3.9329800000000001</c:v>
                </c:pt>
                <c:pt idx="228">
                  <c:v>3.9329999999999998</c:v>
                </c:pt>
                <c:pt idx="229">
                  <c:v>3.9331200000000002</c:v>
                </c:pt>
                <c:pt idx="230">
                  <c:v>3.9331</c:v>
                </c:pt>
                <c:pt idx="231">
                  <c:v>3.9331499999999999</c:v>
                </c:pt>
                <c:pt idx="232">
                  <c:v>3.9330799999999999</c:v>
                </c:pt>
                <c:pt idx="233">
                  <c:v>3.9331</c:v>
                </c:pt>
                <c:pt idx="234">
                  <c:v>3.9331700000000001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31008"/>
        <c:axId val="115929088"/>
      </c:scatterChart>
      <c:valAx>
        <c:axId val="11592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89273537279132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15922816"/>
        <c:crosses val="autoZero"/>
        <c:crossBetween val="midCat"/>
      </c:valAx>
      <c:valAx>
        <c:axId val="1159228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920896"/>
        <c:crosses val="autoZero"/>
        <c:crossBetween val="midCat"/>
      </c:valAx>
      <c:valAx>
        <c:axId val="11592908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Resistance, Ohms,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11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&amp;  Axial LVDT, mm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3477878662296399"/>
              <c:y val="0.267141235359946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931008"/>
        <c:crosses val="max"/>
        <c:crossBetween val="midCat"/>
      </c:valAx>
      <c:valAx>
        <c:axId val="115931008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1592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32112484087065"/>
          <c:y val="0.57832043086374751"/>
          <c:w val="0.16024673799746325"/>
          <c:h val="0.13917070332857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KMC019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9284180386542"/>
          <c:y val="9.1158599402883775E-2"/>
          <c:w val="0.720854232723156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'KMC019'!$D$38:$D$272</c:f>
              <c:numCache>
                <c:formatCode>h:mm</c:formatCode>
                <c:ptCount val="235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8.101851904130955E-4</c:v>
                </c:pt>
                <c:pt idx="3">
                  <c:v>8.680555597594422E-4</c:v>
                </c:pt>
                <c:pt idx="4">
                  <c:v>9.2592592910578891E-4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1.2152777831134802E-3</c:v>
                </c:pt>
                <c:pt idx="10">
                  <c:v>1.2731481524598269E-3</c:v>
                </c:pt>
                <c:pt idx="11">
                  <c:v>1.3310185218061736E-3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1.6203703758138647E-3</c:v>
                </c:pt>
                <c:pt idx="17">
                  <c:v>1.6782407451602114E-3</c:v>
                </c:pt>
                <c:pt idx="18">
                  <c:v>1.7361111145065581E-3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2.0254629685142493E-3</c:v>
                </c:pt>
                <c:pt idx="24">
                  <c:v>2.083333337860596E-3</c:v>
                </c:pt>
                <c:pt idx="25">
                  <c:v>2.1412037072069427E-3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2.4884259305609805E-3</c:v>
                </c:pt>
                <c:pt idx="32">
                  <c:v>2.5462962999073272E-3</c:v>
                </c:pt>
                <c:pt idx="33">
                  <c:v>2.604166669253674E-3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2.8935185232613651E-3</c:v>
                </c:pt>
                <c:pt idx="39">
                  <c:v>2.9513888926077118E-3</c:v>
                </c:pt>
                <c:pt idx="40">
                  <c:v>3.0092592619540585E-3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3.2986111159617497E-3</c:v>
                </c:pt>
                <c:pt idx="46">
                  <c:v>3.3564814853080964E-3</c:v>
                </c:pt>
                <c:pt idx="47">
                  <c:v>3.4143518546544431E-3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3.7037037086621342E-3</c:v>
                </c:pt>
                <c:pt idx="53">
                  <c:v>3.7615740780084809E-3</c:v>
                </c:pt>
                <c:pt idx="54">
                  <c:v>3.8194444473548276E-3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4.1087963013625188E-3</c:v>
                </c:pt>
                <c:pt idx="60">
                  <c:v>4.1666666707088655E-3</c:v>
                </c:pt>
                <c:pt idx="61">
                  <c:v>4.2245370400552122E-3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4.5138888940629033E-3</c:v>
                </c:pt>
                <c:pt idx="67">
                  <c:v>4.57175926340925E-3</c:v>
                </c:pt>
                <c:pt idx="68">
                  <c:v>4.6296296327555967E-3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4.9189814867632879E-3</c:v>
                </c:pt>
                <c:pt idx="74">
                  <c:v>4.9768518561096346E-3</c:v>
                </c:pt>
                <c:pt idx="75">
                  <c:v>5.0347222254559813E-3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5.3240740794636724E-3</c:v>
                </c:pt>
                <c:pt idx="81">
                  <c:v>5.3819444488100191E-3</c:v>
                </c:pt>
                <c:pt idx="82">
                  <c:v>5.4398148181563659E-3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5.729166672164057E-3</c:v>
                </c:pt>
                <c:pt idx="88">
                  <c:v>5.7870370415104037E-3</c:v>
                </c:pt>
                <c:pt idx="89">
                  <c:v>5.8449074108567504E-3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6.1342592648644416E-3</c:v>
                </c:pt>
                <c:pt idx="95">
                  <c:v>6.1921296342107883E-3</c:v>
                </c:pt>
                <c:pt idx="96">
                  <c:v>6.250000003557135E-3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6.5972222269111728E-3</c:v>
                </c:pt>
                <c:pt idx="103">
                  <c:v>6.6550925962575195E-3</c:v>
                </c:pt>
                <c:pt idx="104">
                  <c:v>6.7129629656038662E-3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7.0023148196115574E-3</c:v>
                </c:pt>
                <c:pt idx="110">
                  <c:v>7.0601851889579041E-3</c:v>
                </c:pt>
                <c:pt idx="111">
                  <c:v>7.1180555583042508E-3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7.4074074123119419E-3</c:v>
                </c:pt>
                <c:pt idx="117">
                  <c:v>7.4652777816582886E-3</c:v>
                </c:pt>
                <c:pt idx="118">
                  <c:v>7.5231481510046353E-3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7.8125000050123274E-3</c:v>
                </c:pt>
                <c:pt idx="124">
                  <c:v>7.8703703743586741E-3</c:v>
                </c:pt>
                <c:pt idx="125">
                  <c:v>7.9282407437050208E-3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8.2175925977127119E-3</c:v>
                </c:pt>
                <c:pt idx="131">
                  <c:v>8.2754629670590586E-3</c:v>
                </c:pt>
                <c:pt idx="132">
                  <c:v>8.3333333364054053E-3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8.6226851904130965E-3</c:v>
                </c:pt>
                <c:pt idx="138">
                  <c:v>8.6805555597594432E-3</c:v>
                </c:pt>
                <c:pt idx="139">
                  <c:v>8.7384259291057899E-3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9.027777783113481E-3</c:v>
                </c:pt>
                <c:pt idx="145">
                  <c:v>9.0856481524598277E-3</c:v>
                </c:pt>
                <c:pt idx="146">
                  <c:v>9.1435185218061744E-3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9.4328703758138656E-3</c:v>
                </c:pt>
                <c:pt idx="152">
                  <c:v>9.4907407451602123E-3</c:v>
                </c:pt>
                <c:pt idx="153">
                  <c:v>9.548611114506559E-3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9.8379629685142501E-3</c:v>
                </c:pt>
                <c:pt idx="159">
                  <c:v>9.8958333378605969E-3</c:v>
                </c:pt>
                <c:pt idx="160">
                  <c:v>9.9537037072069436E-3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1.0300925930560981E-2</c:v>
                </c:pt>
                <c:pt idx="167">
                  <c:v>1.0358796299907328E-2</c:v>
                </c:pt>
                <c:pt idx="168">
                  <c:v>1.0416666669253675E-2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1.0706018523261366E-2</c:v>
                </c:pt>
                <c:pt idx="174">
                  <c:v>1.0763888892607713E-2</c:v>
                </c:pt>
                <c:pt idx="175">
                  <c:v>1.0821759261954059E-2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1.1111111115961751E-2</c:v>
                </c:pt>
                <c:pt idx="181">
                  <c:v>1.1168981485308097E-2</c:v>
                </c:pt>
                <c:pt idx="182">
                  <c:v>1.1226851854654444E-2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1.1516203708662135E-2</c:v>
                </c:pt>
                <c:pt idx="188">
                  <c:v>1.1574074078008482E-2</c:v>
                </c:pt>
                <c:pt idx="189">
                  <c:v>1.1631944447354828E-2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1.192129630136252E-2</c:v>
                </c:pt>
                <c:pt idx="195">
                  <c:v>1.1979166670708866E-2</c:v>
                </c:pt>
                <c:pt idx="196">
                  <c:v>1.2037037040055213E-2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1.2326388894062904E-2</c:v>
                </c:pt>
                <c:pt idx="202">
                  <c:v>1.2384259263409251E-2</c:v>
                </c:pt>
                <c:pt idx="203">
                  <c:v>1.2442129632755598E-2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1.2731481486763289E-2</c:v>
                </c:pt>
                <c:pt idx="209">
                  <c:v>1.2789351856109635E-2</c:v>
                </c:pt>
                <c:pt idx="210">
                  <c:v>1.2847222225455982E-2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1.3136574079463673E-2</c:v>
                </c:pt>
                <c:pt idx="216">
                  <c:v>1.319444444881002E-2</c:v>
                </c:pt>
                <c:pt idx="217">
                  <c:v>1.3252314818156367E-2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1.3541666672164058E-2</c:v>
                </c:pt>
                <c:pt idx="223">
                  <c:v>1.3599537041510405E-2</c:v>
                </c:pt>
                <c:pt idx="224">
                  <c:v>1.3657407410856751E-2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1.3946759264864442E-2</c:v>
                </c:pt>
                <c:pt idx="230">
                  <c:v>1.4004629634210789E-2</c:v>
                </c:pt>
                <c:pt idx="231">
                  <c:v>1.4062500003557136E-2</c:v>
                </c:pt>
                <c:pt idx="232">
                  <c:v>1.4120370372903483E-2</c:v>
                </c:pt>
                <c:pt idx="233">
                  <c:v>1.4178240742249829E-2</c:v>
                </c:pt>
                <c:pt idx="234">
                  <c:v>1.4247685188375828E-2</c:v>
                </c:pt>
              </c:numCache>
            </c:numRef>
          </c:xVal>
          <c:yVal>
            <c:numRef>
              <c:f>'KMC019'!$G$38:$G$272</c:f>
              <c:numCache>
                <c:formatCode>General</c:formatCode>
                <c:ptCount val="235"/>
                <c:pt idx="0">
                  <c:v>0.41799999999999998</c:v>
                </c:pt>
                <c:pt idx="1">
                  <c:v>0.44900000000000001</c:v>
                </c:pt>
                <c:pt idx="2">
                  <c:v>0.45200000000000001</c:v>
                </c:pt>
                <c:pt idx="3">
                  <c:v>0.45600000000000002</c:v>
                </c:pt>
                <c:pt idx="4">
                  <c:v>0.45800000000000002</c:v>
                </c:pt>
                <c:pt idx="5">
                  <c:v>0.46899999999999997</c:v>
                </c:pt>
                <c:pt idx="6">
                  <c:v>0.46800000000000003</c:v>
                </c:pt>
                <c:pt idx="7">
                  <c:v>0.46700000000000003</c:v>
                </c:pt>
                <c:pt idx="8">
                  <c:v>0.45500000000000002</c:v>
                </c:pt>
                <c:pt idx="9">
                  <c:v>0.44700000000000001</c:v>
                </c:pt>
                <c:pt idx="10">
                  <c:v>0.45300000000000001</c:v>
                </c:pt>
                <c:pt idx="11">
                  <c:v>0.44400000000000001</c:v>
                </c:pt>
                <c:pt idx="12">
                  <c:v>0.45400000000000001</c:v>
                </c:pt>
                <c:pt idx="13">
                  <c:v>0.46800000000000003</c:v>
                </c:pt>
                <c:pt idx="14">
                  <c:v>0.47199999999999998</c:v>
                </c:pt>
                <c:pt idx="15">
                  <c:v>0.47</c:v>
                </c:pt>
                <c:pt idx="16">
                  <c:v>0.45300000000000001</c:v>
                </c:pt>
                <c:pt idx="17">
                  <c:v>0.45300000000000001</c:v>
                </c:pt>
                <c:pt idx="18">
                  <c:v>0.44500000000000001</c:v>
                </c:pt>
                <c:pt idx="19">
                  <c:v>0.45400000000000001</c:v>
                </c:pt>
                <c:pt idx="20">
                  <c:v>0.45100000000000001</c:v>
                </c:pt>
                <c:pt idx="21">
                  <c:v>0.46800000000000003</c:v>
                </c:pt>
                <c:pt idx="22">
                  <c:v>0.46800000000000003</c:v>
                </c:pt>
                <c:pt idx="23">
                  <c:v>0.46600000000000003</c:v>
                </c:pt>
                <c:pt idx="24">
                  <c:v>0.45400000000000001</c:v>
                </c:pt>
                <c:pt idx="25">
                  <c:v>0.45100000000000001</c:v>
                </c:pt>
                <c:pt idx="26">
                  <c:v>0.44600000000000001</c:v>
                </c:pt>
                <c:pt idx="27">
                  <c:v>0.45200000000000001</c:v>
                </c:pt>
                <c:pt idx="28">
                  <c:v>0.46</c:v>
                </c:pt>
                <c:pt idx="29">
                  <c:v>0.46600000000000003</c:v>
                </c:pt>
                <c:pt idx="30">
                  <c:v>0.47299999999999998</c:v>
                </c:pt>
                <c:pt idx="31">
                  <c:v>0.46100000000000002</c:v>
                </c:pt>
                <c:pt idx="32">
                  <c:v>0.45600000000000002</c:v>
                </c:pt>
                <c:pt idx="33">
                  <c:v>0.44800000000000001</c:v>
                </c:pt>
                <c:pt idx="34">
                  <c:v>0.45100000000000001</c:v>
                </c:pt>
                <c:pt idx="35">
                  <c:v>0.44800000000000001</c:v>
                </c:pt>
                <c:pt idx="36">
                  <c:v>0.46</c:v>
                </c:pt>
                <c:pt idx="37">
                  <c:v>0.46</c:v>
                </c:pt>
                <c:pt idx="38">
                  <c:v>0.47299999999999998</c:v>
                </c:pt>
                <c:pt idx="39">
                  <c:v>0.45800000000000002</c:v>
                </c:pt>
                <c:pt idx="40">
                  <c:v>0.45600000000000002</c:v>
                </c:pt>
                <c:pt idx="41">
                  <c:v>0.44900000000000001</c:v>
                </c:pt>
                <c:pt idx="42">
                  <c:v>0.44500000000000001</c:v>
                </c:pt>
                <c:pt idx="43">
                  <c:v>0.45200000000000001</c:v>
                </c:pt>
                <c:pt idx="44">
                  <c:v>0.45800000000000002</c:v>
                </c:pt>
                <c:pt idx="45">
                  <c:v>0.46600000000000003</c:v>
                </c:pt>
                <c:pt idx="46">
                  <c:v>0.46500000000000002</c:v>
                </c:pt>
                <c:pt idx="47">
                  <c:v>0.83299999999999996</c:v>
                </c:pt>
                <c:pt idx="48">
                  <c:v>0.88600000000000001</c:v>
                </c:pt>
                <c:pt idx="49">
                  <c:v>0.91</c:v>
                </c:pt>
                <c:pt idx="50">
                  <c:v>0.94499999999999995</c:v>
                </c:pt>
                <c:pt idx="51">
                  <c:v>0.92</c:v>
                </c:pt>
                <c:pt idx="52">
                  <c:v>0.89600000000000002</c:v>
                </c:pt>
                <c:pt idx="53">
                  <c:v>0.90700000000000003</c:v>
                </c:pt>
                <c:pt idx="54">
                  <c:v>0.93400000000000005</c:v>
                </c:pt>
                <c:pt idx="55">
                  <c:v>0.91600000000000004</c:v>
                </c:pt>
                <c:pt idx="56">
                  <c:v>0.90300000000000002</c:v>
                </c:pt>
                <c:pt idx="57">
                  <c:v>0.91900000000000004</c:v>
                </c:pt>
                <c:pt idx="58">
                  <c:v>0.94</c:v>
                </c:pt>
                <c:pt idx="59">
                  <c:v>0.92100000000000004</c:v>
                </c:pt>
                <c:pt idx="60">
                  <c:v>0.90400000000000003</c:v>
                </c:pt>
                <c:pt idx="61">
                  <c:v>0.92300000000000004</c:v>
                </c:pt>
                <c:pt idx="62">
                  <c:v>0.93600000000000005</c:v>
                </c:pt>
                <c:pt idx="63">
                  <c:v>0.92100000000000004</c:v>
                </c:pt>
                <c:pt idx="64">
                  <c:v>0.90400000000000003</c:v>
                </c:pt>
                <c:pt idx="65">
                  <c:v>0.91900000000000004</c:v>
                </c:pt>
                <c:pt idx="66">
                  <c:v>0.94099999999999995</c:v>
                </c:pt>
                <c:pt idx="67">
                  <c:v>0.92800000000000005</c:v>
                </c:pt>
                <c:pt idx="68">
                  <c:v>0.91300000000000003</c:v>
                </c:pt>
                <c:pt idx="69">
                  <c:v>0.92700000000000005</c:v>
                </c:pt>
                <c:pt idx="70">
                  <c:v>0.94499999999999995</c:v>
                </c:pt>
                <c:pt idx="71">
                  <c:v>0.92800000000000005</c:v>
                </c:pt>
                <c:pt idx="72">
                  <c:v>0.90900000000000003</c:v>
                </c:pt>
                <c:pt idx="73">
                  <c:v>0.91500000000000004</c:v>
                </c:pt>
                <c:pt idx="74">
                  <c:v>0.94499999999999995</c:v>
                </c:pt>
                <c:pt idx="75">
                  <c:v>0.92700000000000005</c:v>
                </c:pt>
                <c:pt idx="76">
                  <c:v>0.90700000000000003</c:v>
                </c:pt>
                <c:pt idx="77">
                  <c:v>0.91800000000000004</c:v>
                </c:pt>
                <c:pt idx="78">
                  <c:v>0.95</c:v>
                </c:pt>
                <c:pt idx="79">
                  <c:v>0.93</c:v>
                </c:pt>
                <c:pt idx="80">
                  <c:v>0.91700000000000004</c:v>
                </c:pt>
                <c:pt idx="81">
                  <c:v>0.91400000000000003</c:v>
                </c:pt>
                <c:pt idx="82">
                  <c:v>0.94399999999999995</c:v>
                </c:pt>
                <c:pt idx="83">
                  <c:v>1.323</c:v>
                </c:pt>
                <c:pt idx="84">
                  <c:v>1.38</c:v>
                </c:pt>
                <c:pt idx="85">
                  <c:v>1.401</c:v>
                </c:pt>
                <c:pt idx="86">
                  <c:v>1.3819999999999999</c:v>
                </c:pt>
                <c:pt idx="87">
                  <c:v>1.403</c:v>
                </c:pt>
                <c:pt idx="88">
                  <c:v>1.393</c:v>
                </c:pt>
                <c:pt idx="89">
                  <c:v>1.369</c:v>
                </c:pt>
                <c:pt idx="90">
                  <c:v>1.4239999999999999</c:v>
                </c:pt>
                <c:pt idx="91">
                  <c:v>1.395</c:v>
                </c:pt>
                <c:pt idx="92">
                  <c:v>1.395</c:v>
                </c:pt>
                <c:pt idx="93">
                  <c:v>1.399</c:v>
                </c:pt>
                <c:pt idx="94">
                  <c:v>1.389</c:v>
                </c:pt>
                <c:pt idx="95">
                  <c:v>1.395</c:v>
                </c:pt>
                <c:pt idx="96">
                  <c:v>1.39</c:v>
                </c:pt>
                <c:pt idx="97">
                  <c:v>1.371</c:v>
                </c:pt>
                <c:pt idx="98">
                  <c:v>1.425</c:v>
                </c:pt>
                <c:pt idx="99">
                  <c:v>1.401</c:v>
                </c:pt>
                <c:pt idx="100">
                  <c:v>1.389</c:v>
                </c:pt>
                <c:pt idx="101">
                  <c:v>1.401</c:v>
                </c:pt>
                <c:pt idx="102">
                  <c:v>1.387</c:v>
                </c:pt>
                <c:pt idx="103">
                  <c:v>1.4039999999999999</c:v>
                </c:pt>
                <c:pt idx="104">
                  <c:v>1.393</c:v>
                </c:pt>
                <c:pt idx="105">
                  <c:v>1.3819999999999999</c:v>
                </c:pt>
                <c:pt idx="106">
                  <c:v>1.423</c:v>
                </c:pt>
                <c:pt idx="107">
                  <c:v>1.3959999999999999</c:v>
                </c:pt>
                <c:pt idx="108">
                  <c:v>1.393</c:v>
                </c:pt>
                <c:pt idx="109">
                  <c:v>1.393</c:v>
                </c:pt>
                <c:pt idx="110">
                  <c:v>1.3879999999999999</c:v>
                </c:pt>
                <c:pt idx="111">
                  <c:v>1.4119999999999999</c:v>
                </c:pt>
                <c:pt idx="112">
                  <c:v>1.393</c:v>
                </c:pt>
                <c:pt idx="113">
                  <c:v>1.3859999999999999</c:v>
                </c:pt>
                <c:pt idx="114">
                  <c:v>1.401</c:v>
                </c:pt>
                <c:pt idx="115">
                  <c:v>0.28000000000000003</c:v>
                </c:pt>
                <c:pt idx="116">
                  <c:v>4.5999999999999999E-2</c:v>
                </c:pt>
                <c:pt idx="117">
                  <c:v>0.01</c:v>
                </c:pt>
                <c:pt idx="118">
                  <c:v>5.0000000000000001E-3</c:v>
                </c:pt>
                <c:pt idx="119">
                  <c:v>0.04</c:v>
                </c:pt>
                <c:pt idx="120">
                  <c:v>0.39200000000000002</c:v>
                </c:pt>
                <c:pt idx="121">
                  <c:v>0.45200000000000001</c:v>
                </c:pt>
                <c:pt idx="122">
                  <c:v>0.45400000000000001</c:v>
                </c:pt>
                <c:pt idx="123">
                  <c:v>0.44900000000000001</c:v>
                </c:pt>
                <c:pt idx="124">
                  <c:v>0.46700000000000003</c:v>
                </c:pt>
                <c:pt idx="125">
                  <c:v>0.46200000000000002</c:v>
                </c:pt>
                <c:pt idx="126">
                  <c:v>0.48099999999999998</c:v>
                </c:pt>
                <c:pt idx="127">
                  <c:v>0.47499999999999998</c:v>
                </c:pt>
                <c:pt idx="128">
                  <c:v>0.47499999999999998</c:v>
                </c:pt>
                <c:pt idx="129">
                  <c:v>0.45200000000000001</c:v>
                </c:pt>
                <c:pt idx="130">
                  <c:v>0.45800000000000002</c:v>
                </c:pt>
                <c:pt idx="131">
                  <c:v>0.45600000000000002</c:v>
                </c:pt>
                <c:pt idx="132">
                  <c:v>0.47</c:v>
                </c:pt>
                <c:pt idx="133">
                  <c:v>0.47099999999999997</c:v>
                </c:pt>
                <c:pt idx="134">
                  <c:v>0.48799999999999999</c:v>
                </c:pt>
                <c:pt idx="135">
                  <c:v>0.47199999999999998</c:v>
                </c:pt>
                <c:pt idx="136">
                  <c:v>0.47</c:v>
                </c:pt>
                <c:pt idx="137">
                  <c:v>0.45900000000000002</c:v>
                </c:pt>
                <c:pt idx="138">
                  <c:v>0.45500000000000002</c:v>
                </c:pt>
                <c:pt idx="139">
                  <c:v>0.45900000000000002</c:v>
                </c:pt>
                <c:pt idx="140">
                  <c:v>0.46800000000000003</c:v>
                </c:pt>
                <c:pt idx="141">
                  <c:v>0.46500000000000002</c:v>
                </c:pt>
                <c:pt idx="142">
                  <c:v>0.48</c:v>
                </c:pt>
                <c:pt idx="143">
                  <c:v>0.47599999999999998</c:v>
                </c:pt>
                <c:pt idx="144">
                  <c:v>0.46700000000000003</c:v>
                </c:pt>
                <c:pt idx="145">
                  <c:v>0.45300000000000001</c:v>
                </c:pt>
                <c:pt idx="146">
                  <c:v>0.45600000000000002</c:v>
                </c:pt>
                <c:pt idx="147">
                  <c:v>0.46100000000000002</c:v>
                </c:pt>
                <c:pt idx="148">
                  <c:v>0.46800000000000003</c:v>
                </c:pt>
                <c:pt idx="149">
                  <c:v>0.46899999999999997</c:v>
                </c:pt>
                <c:pt idx="150">
                  <c:v>0.48099999999999998</c:v>
                </c:pt>
                <c:pt idx="151">
                  <c:v>0.47799999999999998</c:v>
                </c:pt>
                <c:pt idx="152">
                  <c:v>0.46899999999999997</c:v>
                </c:pt>
                <c:pt idx="153">
                  <c:v>0.45900000000000002</c:v>
                </c:pt>
                <c:pt idx="154">
                  <c:v>0.45900000000000002</c:v>
                </c:pt>
                <c:pt idx="155">
                  <c:v>0.45900000000000002</c:v>
                </c:pt>
                <c:pt idx="156">
                  <c:v>0.46200000000000002</c:v>
                </c:pt>
                <c:pt idx="157">
                  <c:v>0.47099999999999997</c:v>
                </c:pt>
                <c:pt idx="158">
                  <c:v>0.48499999999999999</c:v>
                </c:pt>
                <c:pt idx="159">
                  <c:v>0.47</c:v>
                </c:pt>
                <c:pt idx="160">
                  <c:v>0.46899999999999997</c:v>
                </c:pt>
                <c:pt idx="161">
                  <c:v>0.46400000000000002</c:v>
                </c:pt>
                <c:pt idx="162">
                  <c:v>0.44500000000000001</c:v>
                </c:pt>
                <c:pt idx="163">
                  <c:v>0.46500000000000002</c:v>
                </c:pt>
                <c:pt idx="164">
                  <c:v>0.46500000000000002</c:v>
                </c:pt>
                <c:pt idx="165">
                  <c:v>0.46500000000000002</c:v>
                </c:pt>
                <c:pt idx="166">
                  <c:v>0.48299999999999998</c:v>
                </c:pt>
                <c:pt idx="167">
                  <c:v>0.78500000000000003</c:v>
                </c:pt>
                <c:pt idx="168">
                  <c:v>0.89700000000000002</c:v>
                </c:pt>
                <c:pt idx="169">
                  <c:v>0.91400000000000003</c:v>
                </c:pt>
                <c:pt idx="170">
                  <c:v>0.95299999999999996</c:v>
                </c:pt>
                <c:pt idx="171">
                  <c:v>0.94099999999999995</c:v>
                </c:pt>
                <c:pt idx="172">
                  <c:v>0.91300000000000003</c:v>
                </c:pt>
                <c:pt idx="173">
                  <c:v>0.91300000000000003</c:v>
                </c:pt>
                <c:pt idx="174">
                  <c:v>0.95199999999999996</c:v>
                </c:pt>
                <c:pt idx="175">
                  <c:v>0.93600000000000005</c:v>
                </c:pt>
                <c:pt idx="176">
                  <c:v>0.91100000000000003</c:v>
                </c:pt>
                <c:pt idx="177">
                  <c:v>0.91400000000000003</c:v>
                </c:pt>
                <c:pt idx="178">
                  <c:v>0.94599999999999995</c:v>
                </c:pt>
                <c:pt idx="179">
                  <c:v>0.94</c:v>
                </c:pt>
                <c:pt idx="180">
                  <c:v>0.92200000000000004</c:v>
                </c:pt>
                <c:pt idx="181">
                  <c:v>0.92200000000000004</c:v>
                </c:pt>
                <c:pt idx="182">
                  <c:v>0.95599999999999996</c:v>
                </c:pt>
                <c:pt idx="183">
                  <c:v>0.94399999999999995</c:v>
                </c:pt>
                <c:pt idx="184">
                  <c:v>0.92</c:v>
                </c:pt>
                <c:pt idx="185">
                  <c:v>0.91400000000000003</c:v>
                </c:pt>
                <c:pt idx="186">
                  <c:v>0.94799999999999995</c:v>
                </c:pt>
                <c:pt idx="187">
                  <c:v>0.93500000000000005</c:v>
                </c:pt>
                <c:pt idx="188">
                  <c:v>0.91500000000000004</c:v>
                </c:pt>
                <c:pt idx="189">
                  <c:v>0.92</c:v>
                </c:pt>
                <c:pt idx="190">
                  <c:v>0.94899999999999995</c:v>
                </c:pt>
                <c:pt idx="191">
                  <c:v>0.94599999999999995</c:v>
                </c:pt>
                <c:pt idx="192">
                  <c:v>0.91700000000000004</c:v>
                </c:pt>
                <c:pt idx="193">
                  <c:v>0.92</c:v>
                </c:pt>
                <c:pt idx="194">
                  <c:v>0.95399999999999996</c:v>
                </c:pt>
                <c:pt idx="195">
                  <c:v>0.93799999999999994</c:v>
                </c:pt>
                <c:pt idx="196">
                  <c:v>0.92700000000000005</c:v>
                </c:pt>
                <c:pt idx="197">
                  <c:v>0.92100000000000004</c:v>
                </c:pt>
                <c:pt idx="198">
                  <c:v>0.96299999999999997</c:v>
                </c:pt>
                <c:pt idx="199">
                  <c:v>0.94599999999999995</c:v>
                </c:pt>
                <c:pt idx="200">
                  <c:v>0.91800000000000004</c:v>
                </c:pt>
                <c:pt idx="201">
                  <c:v>0.92200000000000004</c:v>
                </c:pt>
                <c:pt idx="202">
                  <c:v>0.95699999999999996</c:v>
                </c:pt>
                <c:pt idx="203">
                  <c:v>1.2729999999999999</c:v>
                </c:pt>
                <c:pt idx="204">
                  <c:v>1.377</c:v>
                </c:pt>
                <c:pt idx="205">
                  <c:v>1.4319999999999999</c:v>
                </c:pt>
                <c:pt idx="206">
                  <c:v>1.399</c:v>
                </c:pt>
                <c:pt idx="207">
                  <c:v>1.403</c:v>
                </c:pt>
                <c:pt idx="208">
                  <c:v>1.288</c:v>
                </c:pt>
                <c:pt idx="209">
                  <c:v>1.375</c:v>
                </c:pt>
                <c:pt idx="210">
                  <c:v>1.407</c:v>
                </c:pt>
                <c:pt idx="211">
                  <c:v>1.4059999999999999</c:v>
                </c:pt>
                <c:pt idx="212">
                  <c:v>1.3839999999999999</c:v>
                </c:pt>
                <c:pt idx="213">
                  <c:v>1.4339999999999999</c:v>
                </c:pt>
                <c:pt idx="214">
                  <c:v>1.411</c:v>
                </c:pt>
                <c:pt idx="215">
                  <c:v>1.395</c:v>
                </c:pt>
                <c:pt idx="216">
                  <c:v>1.419</c:v>
                </c:pt>
                <c:pt idx="217">
                  <c:v>1.387</c:v>
                </c:pt>
                <c:pt idx="218">
                  <c:v>1.415</c:v>
                </c:pt>
                <c:pt idx="219">
                  <c:v>1.4039999999999999</c:v>
                </c:pt>
                <c:pt idx="220">
                  <c:v>1.393</c:v>
                </c:pt>
                <c:pt idx="221">
                  <c:v>1.4319999999999999</c:v>
                </c:pt>
                <c:pt idx="222">
                  <c:v>1.411</c:v>
                </c:pt>
                <c:pt idx="223">
                  <c:v>1.395</c:v>
                </c:pt>
                <c:pt idx="224">
                  <c:v>1.42</c:v>
                </c:pt>
                <c:pt idx="225">
                  <c:v>1.3959999999999999</c:v>
                </c:pt>
                <c:pt idx="226">
                  <c:v>1.4319999999999999</c:v>
                </c:pt>
                <c:pt idx="227">
                  <c:v>1.401</c:v>
                </c:pt>
                <c:pt idx="228">
                  <c:v>1.3919999999999999</c:v>
                </c:pt>
                <c:pt idx="229">
                  <c:v>1.4359999999999999</c:v>
                </c:pt>
                <c:pt idx="230">
                  <c:v>1.42</c:v>
                </c:pt>
                <c:pt idx="231">
                  <c:v>1.403</c:v>
                </c:pt>
                <c:pt idx="232">
                  <c:v>1.4219999999999999</c:v>
                </c:pt>
                <c:pt idx="233">
                  <c:v>1.4039999999999999</c:v>
                </c:pt>
                <c:pt idx="234">
                  <c:v>1.4019999999999999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49280"/>
        <c:axId val="116451200"/>
      </c:scatterChart>
      <c:scatterChart>
        <c:scatterStyle val="lineMarker"/>
        <c:varyColors val="0"/>
        <c:ser>
          <c:idx val="2"/>
          <c:order val="1"/>
          <c:tx>
            <c:v>Axial LVDT, mm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'KMC019'!$D$38:$D$272</c:f>
              <c:numCache>
                <c:formatCode>h:mm</c:formatCode>
                <c:ptCount val="235"/>
                <c:pt idx="0" formatCode="h:mm:ss;@">
                  <c:v>6.9444444444444447E-4</c:v>
                </c:pt>
                <c:pt idx="1">
                  <c:v>7.5231481379079118E-4</c:v>
                </c:pt>
                <c:pt idx="2">
                  <c:v>8.101851904130955E-4</c:v>
                </c:pt>
                <c:pt idx="3">
                  <c:v>8.680555597594422E-4</c:v>
                </c:pt>
                <c:pt idx="4">
                  <c:v>9.2592592910578891E-4</c:v>
                </c:pt>
                <c:pt idx="5">
                  <c:v>9.8379629845213572E-4</c:v>
                </c:pt>
                <c:pt idx="6">
                  <c:v>1.0416666677984824E-3</c:v>
                </c:pt>
                <c:pt idx="7">
                  <c:v>1.0995370371448291E-3</c:v>
                </c:pt>
                <c:pt idx="8">
                  <c:v>1.1574074064911758E-3</c:v>
                </c:pt>
                <c:pt idx="9">
                  <c:v>1.2152777831134802E-3</c:v>
                </c:pt>
                <c:pt idx="10">
                  <c:v>1.2731481524598269E-3</c:v>
                </c:pt>
                <c:pt idx="11">
                  <c:v>1.3310185218061736E-3</c:v>
                </c:pt>
                <c:pt idx="12">
                  <c:v>1.3888888911525203E-3</c:v>
                </c:pt>
                <c:pt idx="13">
                  <c:v>1.446759260498867E-3</c:v>
                </c:pt>
                <c:pt idx="14">
                  <c:v>1.5046296298452137E-3</c:v>
                </c:pt>
                <c:pt idx="15">
                  <c:v>1.5624999991915604E-3</c:v>
                </c:pt>
                <c:pt idx="16">
                  <c:v>1.6203703758138647E-3</c:v>
                </c:pt>
                <c:pt idx="17">
                  <c:v>1.6782407451602114E-3</c:v>
                </c:pt>
                <c:pt idx="18">
                  <c:v>1.7361111145065581E-3</c:v>
                </c:pt>
                <c:pt idx="19">
                  <c:v>1.7939814838529048E-3</c:v>
                </c:pt>
                <c:pt idx="20">
                  <c:v>1.8518518531992515E-3</c:v>
                </c:pt>
                <c:pt idx="21">
                  <c:v>1.9097222225455983E-3</c:v>
                </c:pt>
                <c:pt idx="22">
                  <c:v>1.967592591891945E-3</c:v>
                </c:pt>
                <c:pt idx="23">
                  <c:v>2.0254629685142493E-3</c:v>
                </c:pt>
                <c:pt idx="24">
                  <c:v>2.083333337860596E-3</c:v>
                </c:pt>
                <c:pt idx="25">
                  <c:v>2.1412037072069427E-3</c:v>
                </c:pt>
                <c:pt idx="26">
                  <c:v>2.1990740765532894E-3</c:v>
                </c:pt>
                <c:pt idx="27">
                  <c:v>2.2569444458996361E-3</c:v>
                </c:pt>
                <c:pt idx="28">
                  <c:v>2.3148148152459828E-3</c:v>
                </c:pt>
                <c:pt idx="29">
                  <c:v>2.3726851845923295E-3</c:v>
                </c:pt>
                <c:pt idx="30">
                  <c:v>2.4305555539386762E-3</c:v>
                </c:pt>
                <c:pt idx="31">
                  <c:v>2.4884259305609805E-3</c:v>
                </c:pt>
                <c:pt idx="32">
                  <c:v>2.5462962999073272E-3</c:v>
                </c:pt>
                <c:pt idx="33">
                  <c:v>2.604166669253674E-3</c:v>
                </c:pt>
                <c:pt idx="34">
                  <c:v>2.6620370386000207E-3</c:v>
                </c:pt>
                <c:pt idx="35">
                  <c:v>2.7199074079463674E-3</c:v>
                </c:pt>
                <c:pt idx="36">
                  <c:v>2.7777777772927141E-3</c:v>
                </c:pt>
                <c:pt idx="37">
                  <c:v>2.8356481466390608E-3</c:v>
                </c:pt>
                <c:pt idx="38">
                  <c:v>2.8935185232613651E-3</c:v>
                </c:pt>
                <c:pt idx="39">
                  <c:v>2.9513888926077118E-3</c:v>
                </c:pt>
                <c:pt idx="40">
                  <c:v>3.0092592619540585E-3</c:v>
                </c:pt>
                <c:pt idx="41">
                  <c:v>3.0671296313004052E-3</c:v>
                </c:pt>
                <c:pt idx="42">
                  <c:v>3.1250000006467519E-3</c:v>
                </c:pt>
                <c:pt idx="43">
                  <c:v>3.1828703699930986E-3</c:v>
                </c:pt>
                <c:pt idx="44">
                  <c:v>3.2407407393394453E-3</c:v>
                </c:pt>
                <c:pt idx="45">
                  <c:v>3.2986111159617497E-3</c:v>
                </c:pt>
                <c:pt idx="46">
                  <c:v>3.3564814853080964E-3</c:v>
                </c:pt>
                <c:pt idx="47">
                  <c:v>3.4143518546544431E-3</c:v>
                </c:pt>
                <c:pt idx="48">
                  <c:v>3.4722222240007898E-3</c:v>
                </c:pt>
                <c:pt idx="49">
                  <c:v>3.5300925933471365E-3</c:v>
                </c:pt>
                <c:pt idx="50">
                  <c:v>3.5879629626934832E-3</c:v>
                </c:pt>
                <c:pt idx="51">
                  <c:v>3.6458333320398299E-3</c:v>
                </c:pt>
                <c:pt idx="52">
                  <c:v>3.7037037086621342E-3</c:v>
                </c:pt>
                <c:pt idx="53">
                  <c:v>3.7615740780084809E-3</c:v>
                </c:pt>
                <c:pt idx="54">
                  <c:v>3.8194444473548276E-3</c:v>
                </c:pt>
                <c:pt idx="55">
                  <c:v>3.8773148167011743E-3</c:v>
                </c:pt>
                <c:pt idx="56">
                  <c:v>3.935185186047521E-3</c:v>
                </c:pt>
                <c:pt idx="57">
                  <c:v>3.9930555553938677E-3</c:v>
                </c:pt>
                <c:pt idx="58">
                  <c:v>4.0509259247402144E-3</c:v>
                </c:pt>
                <c:pt idx="59">
                  <c:v>4.1087963013625188E-3</c:v>
                </c:pt>
                <c:pt idx="60">
                  <c:v>4.1666666707088655E-3</c:v>
                </c:pt>
                <c:pt idx="61">
                  <c:v>4.2245370400552122E-3</c:v>
                </c:pt>
                <c:pt idx="62">
                  <c:v>4.2824074094015589E-3</c:v>
                </c:pt>
                <c:pt idx="63">
                  <c:v>4.3402777787479056E-3</c:v>
                </c:pt>
                <c:pt idx="64">
                  <c:v>4.3981481480942523E-3</c:v>
                </c:pt>
                <c:pt idx="65">
                  <c:v>4.456018517440599E-3</c:v>
                </c:pt>
                <c:pt idx="66">
                  <c:v>4.5138888940629033E-3</c:v>
                </c:pt>
                <c:pt idx="67">
                  <c:v>4.57175926340925E-3</c:v>
                </c:pt>
                <c:pt idx="68">
                  <c:v>4.6296296327555967E-3</c:v>
                </c:pt>
                <c:pt idx="69">
                  <c:v>4.6875000021019434E-3</c:v>
                </c:pt>
                <c:pt idx="70">
                  <c:v>4.7453703714482902E-3</c:v>
                </c:pt>
                <c:pt idx="71">
                  <c:v>4.8032407407946369E-3</c:v>
                </c:pt>
                <c:pt idx="72">
                  <c:v>4.8611111101409836E-3</c:v>
                </c:pt>
                <c:pt idx="73">
                  <c:v>4.9189814867632879E-3</c:v>
                </c:pt>
                <c:pt idx="74">
                  <c:v>4.9768518561096346E-3</c:v>
                </c:pt>
                <c:pt idx="75">
                  <c:v>5.0347222254559813E-3</c:v>
                </c:pt>
                <c:pt idx="76">
                  <c:v>5.092592594802328E-3</c:v>
                </c:pt>
                <c:pt idx="77">
                  <c:v>5.1504629641486747E-3</c:v>
                </c:pt>
                <c:pt idx="78">
                  <c:v>5.2083333334950214E-3</c:v>
                </c:pt>
                <c:pt idx="79">
                  <c:v>5.2662037028413681E-3</c:v>
                </c:pt>
                <c:pt idx="80">
                  <c:v>5.3240740794636724E-3</c:v>
                </c:pt>
                <c:pt idx="81">
                  <c:v>5.3819444488100191E-3</c:v>
                </c:pt>
                <c:pt idx="82">
                  <c:v>5.4398148181563659E-3</c:v>
                </c:pt>
                <c:pt idx="83">
                  <c:v>5.4976851875027126E-3</c:v>
                </c:pt>
                <c:pt idx="84">
                  <c:v>5.5555555568490593E-3</c:v>
                </c:pt>
                <c:pt idx="85">
                  <c:v>5.613425926195406E-3</c:v>
                </c:pt>
                <c:pt idx="86">
                  <c:v>5.6712962955417527E-3</c:v>
                </c:pt>
                <c:pt idx="87">
                  <c:v>5.729166672164057E-3</c:v>
                </c:pt>
                <c:pt idx="88">
                  <c:v>5.7870370415104037E-3</c:v>
                </c:pt>
                <c:pt idx="89">
                  <c:v>5.8449074108567504E-3</c:v>
                </c:pt>
                <c:pt idx="90">
                  <c:v>5.9027777802030971E-3</c:v>
                </c:pt>
                <c:pt idx="91">
                  <c:v>5.9606481495494438E-3</c:v>
                </c:pt>
                <c:pt idx="92">
                  <c:v>6.0185185188957905E-3</c:v>
                </c:pt>
                <c:pt idx="93">
                  <c:v>6.0763888882421372E-3</c:v>
                </c:pt>
                <c:pt idx="94">
                  <c:v>6.1342592648644416E-3</c:v>
                </c:pt>
                <c:pt idx="95">
                  <c:v>6.1921296342107883E-3</c:v>
                </c:pt>
                <c:pt idx="96">
                  <c:v>6.250000003557135E-3</c:v>
                </c:pt>
                <c:pt idx="97">
                  <c:v>6.3078703729034817E-3</c:v>
                </c:pt>
                <c:pt idx="98">
                  <c:v>6.3657407422498284E-3</c:v>
                </c:pt>
                <c:pt idx="99">
                  <c:v>6.4236111115961751E-3</c:v>
                </c:pt>
                <c:pt idx="100">
                  <c:v>6.4814814809425218E-3</c:v>
                </c:pt>
                <c:pt idx="101">
                  <c:v>6.5393518502888685E-3</c:v>
                </c:pt>
                <c:pt idx="102">
                  <c:v>6.5972222269111728E-3</c:v>
                </c:pt>
                <c:pt idx="103">
                  <c:v>6.6550925962575195E-3</c:v>
                </c:pt>
                <c:pt idx="104">
                  <c:v>6.7129629656038662E-3</c:v>
                </c:pt>
                <c:pt idx="105">
                  <c:v>6.7708333349502129E-3</c:v>
                </c:pt>
                <c:pt idx="106">
                  <c:v>6.8287037042965596E-3</c:v>
                </c:pt>
                <c:pt idx="107">
                  <c:v>6.8865740736429064E-3</c:v>
                </c:pt>
                <c:pt idx="108">
                  <c:v>6.9444444429892531E-3</c:v>
                </c:pt>
                <c:pt idx="109">
                  <c:v>7.0023148196115574E-3</c:v>
                </c:pt>
                <c:pt idx="110">
                  <c:v>7.0601851889579041E-3</c:v>
                </c:pt>
                <c:pt idx="111">
                  <c:v>7.1180555583042508E-3</c:v>
                </c:pt>
                <c:pt idx="112">
                  <c:v>7.1759259276505975E-3</c:v>
                </c:pt>
                <c:pt idx="113">
                  <c:v>7.2337962969969442E-3</c:v>
                </c:pt>
                <c:pt idx="114">
                  <c:v>7.2916666663432909E-3</c:v>
                </c:pt>
                <c:pt idx="115">
                  <c:v>7.3495370356896376E-3</c:v>
                </c:pt>
                <c:pt idx="116">
                  <c:v>7.4074074123119419E-3</c:v>
                </c:pt>
                <c:pt idx="117">
                  <c:v>7.4652777816582886E-3</c:v>
                </c:pt>
                <c:pt idx="118">
                  <c:v>7.5231481510046353E-3</c:v>
                </c:pt>
                <c:pt idx="119">
                  <c:v>7.5810185203509821E-3</c:v>
                </c:pt>
                <c:pt idx="120">
                  <c:v>7.6388888896973288E-3</c:v>
                </c:pt>
                <c:pt idx="121">
                  <c:v>7.6967592590436755E-3</c:v>
                </c:pt>
                <c:pt idx="122">
                  <c:v>7.7546296283900222E-3</c:v>
                </c:pt>
                <c:pt idx="123">
                  <c:v>7.8125000050123274E-3</c:v>
                </c:pt>
                <c:pt idx="124">
                  <c:v>7.8703703743586741E-3</c:v>
                </c:pt>
                <c:pt idx="125">
                  <c:v>7.9282407437050208E-3</c:v>
                </c:pt>
                <c:pt idx="126">
                  <c:v>7.9861111130513675E-3</c:v>
                </c:pt>
                <c:pt idx="127">
                  <c:v>8.0439814823977142E-3</c:v>
                </c:pt>
                <c:pt idx="128">
                  <c:v>8.1018518517440609E-3</c:v>
                </c:pt>
                <c:pt idx="129">
                  <c:v>8.1597222210904076E-3</c:v>
                </c:pt>
                <c:pt idx="130">
                  <c:v>8.2175925977127119E-3</c:v>
                </c:pt>
                <c:pt idx="131">
                  <c:v>8.2754629670590586E-3</c:v>
                </c:pt>
                <c:pt idx="132">
                  <c:v>8.3333333364054053E-3</c:v>
                </c:pt>
                <c:pt idx="133">
                  <c:v>8.391203705751752E-3</c:v>
                </c:pt>
                <c:pt idx="134">
                  <c:v>8.4490740750980987E-3</c:v>
                </c:pt>
                <c:pt idx="135">
                  <c:v>8.5069444444444454E-3</c:v>
                </c:pt>
                <c:pt idx="136">
                  <c:v>8.5648148137907922E-3</c:v>
                </c:pt>
                <c:pt idx="137">
                  <c:v>8.6226851904130965E-3</c:v>
                </c:pt>
                <c:pt idx="138">
                  <c:v>8.6805555597594432E-3</c:v>
                </c:pt>
                <c:pt idx="139">
                  <c:v>8.7384259291057899E-3</c:v>
                </c:pt>
                <c:pt idx="140">
                  <c:v>8.7962962984521366E-3</c:v>
                </c:pt>
                <c:pt idx="141">
                  <c:v>8.8541666677984833E-3</c:v>
                </c:pt>
                <c:pt idx="142">
                  <c:v>8.91203703714483E-3</c:v>
                </c:pt>
                <c:pt idx="143">
                  <c:v>8.9699074064911767E-3</c:v>
                </c:pt>
                <c:pt idx="144">
                  <c:v>9.027777783113481E-3</c:v>
                </c:pt>
                <c:pt idx="145">
                  <c:v>9.0856481524598277E-3</c:v>
                </c:pt>
                <c:pt idx="146">
                  <c:v>9.1435185218061744E-3</c:v>
                </c:pt>
                <c:pt idx="147">
                  <c:v>9.2013888911525211E-3</c:v>
                </c:pt>
                <c:pt idx="148">
                  <c:v>9.2592592604988679E-3</c:v>
                </c:pt>
                <c:pt idx="149">
                  <c:v>9.3171296298452146E-3</c:v>
                </c:pt>
                <c:pt idx="150">
                  <c:v>9.3749999991915613E-3</c:v>
                </c:pt>
                <c:pt idx="151">
                  <c:v>9.4328703758138656E-3</c:v>
                </c:pt>
                <c:pt idx="152">
                  <c:v>9.4907407451602123E-3</c:v>
                </c:pt>
                <c:pt idx="153">
                  <c:v>9.548611114506559E-3</c:v>
                </c:pt>
                <c:pt idx="154">
                  <c:v>9.6064814838529057E-3</c:v>
                </c:pt>
                <c:pt idx="155">
                  <c:v>9.6643518531992524E-3</c:v>
                </c:pt>
                <c:pt idx="156">
                  <c:v>9.7222222225455991E-3</c:v>
                </c:pt>
                <c:pt idx="157">
                  <c:v>9.7800925918919458E-3</c:v>
                </c:pt>
                <c:pt idx="158">
                  <c:v>9.8379629685142501E-3</c:v>
                </c:pt>
                <c:pt idx="159">
                  <c:v>9.8958333378605969E-3</c:v>
                </c:pt>
                <c:pt idx="160">
                  <c:v>9.9537037072069436E-3</c:v>
                </c:pt>
                <c:pt idx="161">
                  <c:v>1.001157407655329E-2</c:v>
                </c:pt>
                <c:pt idx="162">
                  <c:v>1.0069444445899637E-2</c:v>
                </c:pt>
                <c:pt idx="163">
                  <c:v>1.0127314815245984E-2</c:v>
                </c:pt>
                <c:pt idx="164">
                  <c:v>1.018518518459233E-2</c:v>
                </c:pt>
                <c:pt idx="165">
                  <c:v>1.0243055553938677E-2</c:v>
                </c:pt>
                <c:pt idx="166">
                  <c:v>1.0300925930560981E-2</c:v>
                </c:pt>
                <c:pt idx="167">
                  <c:v>1.0358796299907328E-2</c:v>
                </c:pt>
                <c:pt idx="168">
                  <c:v>1.0416666669253675E-2</c:v>
                </c:pt>
                <c:pt idx="169">
                  <c:v>1.0474537038600022E-2</c:v>
                </c:pt>
                <c:pt idx="170">
                  <c:v>1.0532407407946368E-2</c:v>
                </c:pt>
                <c:pt idx="171">
                  <c:v>1.0590277777292715E-2</c:v>
                </c:pt>
                <c:pt idx="172">
                  <c:v>1.0648148146639062E-2</c:v>
                </c:pt>
                <c:pt idx="173">
                  <c:v>1.0706018523261366E-2</c:v>
                </c:pt>
                <c:pt idx="174">
                  <c:v>1.0763888892607713E-2</c:v>
                </c:pt>
                <c:pt idx="175">
                  <c:v>1.0821759261954059E-2</c:v>
                </c:pt>
                <c:pt idx="176">
                  <c:v>1.0879629631300406E-2</c:v>
                </c:pt>
                <c:pt idx="177">
                  <c:v>1.0937500000646753E-2</c:v>
                </c:pt>
                <c:pt idx="178">
                  <c:v>1.0995370369993099E-2</c:v>
                </c:pt>
                <c:pt idx="179">
                  <c:v>1.1053240739339446E-2</c:v>
                </c:pt>
                <c:pt idx="180">
                  <c:v>1.1111111115961751E-2</c:v>
                </c:pt>
                <c:pt idx="181">
                  <c:v>1.1168981485308097E-2</c:v>
                </c:pt>
                <c:pt idx="182">
                  <c:v>1.1226851854654444E-2</c:v>
                </c:pt>
                <c:pt idx="183">
                  <c:v>1.1284722224000791E-2</c:v>
                </c:pt>
                <c:pt idx="184">
                  <c:v>1.1342592593347137E-2</c:v>
                </c:pt>
                <c:pt idx="185">
                  <c:v>1.1400462962693484E-2</c:v>
                </c:pt>
                <c:pt idx="186">
                  <c:v>1.1458333332039831E-2</c:v>
                </c:pt>
                <c:pt idx="187">
                  <c:v>1.1516203708662135E-2</c:v>
                </c:pt>
                <c:pt idx="188">
                  <c:v>1.1574074078008482E-2</c:v>
                </c:pt>
                <c:pt idx="189">
                  <c:v>1.1631944447354828E-2</c:v>
                </c:pt>
                <c:pt idx="190">
                  <c:v>1.1689814816701175E-2</c:v>
                </c:pt>
                <c:pt idx="191">
                  <c:v>1.1747685186047522E-2</c:v>
                </c:pt>
                <c:pt idx="192">
                  <c:v>1.1805555555393869E-2</c:v>
                </c:pt>
                <c:pt idx="193">
                  <c:v>1.1863425924740215E-2</c:v>
                </c:pt>
                <c:pt idx="194">
                  <c:v>1.192129630136252E-2</c:v>
                </c:pt>
                <c:pt idx="195">
                  <c:v>1.1979166670708866E-2</c:v>
                </c:pt>
                <c:pt idx="196">
                  <c:v>1.2037037040055213E-2</c:v>
                </c:pt>
                <c:pt idx="197">
                  <c:v>1.209490740940156E-2</c:v>
                </c:pt>
                <c:pt idx="198">
                  <c:v>1.2152777778747906E-2</c:v>
                </c:pt>
                <c:pt idx="199">
                  <c:v>1.2210648148094253E-2</c:v>
                </c:pt>
                <c:pt idx="200">
                  <c:v>1.22685185174406E-2</c:v>
                </c:pt>
                <c:pt idx="201">
                  <c:v>1.2326388894062904E-2</c:v>
                </c:pt>
                <c:pt idx="202">
                  <c:v>1.2384259263409251E-2</c:v>
                </c:pt>
                <c:pt idx="203">
                  <c:v>1.2442129632755598E-2</c:v>
                </c:pt>
                <c:pt idx="204">
                  <c:v>1.2500000002101944E-2</c:v>
                </c:pt>
                <c:pt idx="205">
                  <c:v>1.2557870371448291E-2</c:v>
                </c:pt>
                <c:pt idx="206">
                  <c:v>1.2615740740794638E-2</c:v>
                </c:pt>
                <c:pt idx="207">
                  <c:v>1.2673611110140984E-2</c:v>
                </c:pt>
                <c:pt idx="208">
                  <c:v>1.2731481486763289E-2</c:v>
                </c:pt>
                <c:pt idx="209">
                  <c:v>1.2789351856109635E-2</c:v>
                </c:pt>
                <c:pt idx="210">
                  <c:v>1.2847222225455982E-2</c:v>
                </c:pt>
                <c:pt idx="211">
                  <c:v>1.2905092594802329E-2</c:v>
                </c:pt>
                <c:pt idx="212">
                  <c:v>1.2962962964148676E-2</c:v>
                </c:pt>
                <c:pt idx="213">
                  <c:v>1.3020833333495022E-2</c:v>
                </c:pt>
                <c:pt idx="214">
                  <c:v>1.3078703702841369E-2</c:v>
                </c:pt>
                <c:pt idx="215">
                  <c:v>1.3136574079463673E-2</c:v>
                </c:pt>
                <c:pt idx="216">
                  <c:v>1.319444444881002E-2</c:v>
                </c:pt>
                <c:pt idx="217">
                  <c:v>1.3252314818156367E-2</c:v>
                </c:pt>
                <c:pt idx="218">
                  <c:v>1.3310185187502713E-2</c:v>
                </c:pt>
                <c:pt idx="219">
                  <c:v>1.336805555684906E-2</c:v>
                </c:pt>
                <c:pt idx="220">
                  <c:v>1.3425925926195407E-2</c:v>
                </c:pt>
                <c:pt idx="221">
                  <c:v>1.3483796295541754E-2</c:v>
                </c:pt>
                <c:pt idx="222">
                  <c:v>1.3541666672164058E-2</c:v>
                </c:pt>
                <c:pt idx="223">
                  <c:v>1.3599537041510405E-2</c:v>
                </c:pt>
                <c:pt idx="224">
                  <c:v>1.3657407410856751E-2</c:v>
                </c:pt>
                <c:pt idx="225">
                  <c:v>1.3715277780203098E-2</c:v>
                </c:pt>
                <c:pt idx="226">
                  <c:v>1.3773148149549445E-2</c:v>
                </c:pt>
                <c:pt idx="227">
                  <c:v>1.3831018518895791E-2</c:v>
                </c:pt>
                <c:pt idx="228">
                  <c:v>1.3888888888242138E-2</c:v>
                </c:pt>
                <c:pt idx="229">
                  <c:v>1.3946759264864442E-2</c:v>
                </c:pt>
                <c:pt idx="230">
                  <c:v>1.4004629634210789E-2</c:v>
                </c:pt>
                <c:pt idx="231">
                  <c:v>1.4062500003557136E-2</c:v>
                </c:pt>
                <c:pt idx="232">
                  <c:v>1.4120370372903483E-2</c:v>
                </c:pt>
                <c:pt idx="233">
                  <c:v>1.4178240742249829E-2</c:v>
                </c:pt>
                <c:pt idx="234">
                  <c:v>1.4247685188375828E-2</c:v>
                </c:pt>
              </c:numCache>
            </c:numRef>
          </c:xVal>
          <c:yVal>
            <c:numRef>
              <c:f>'KMC019'!$H$38:$H$272</c:f>
              <c:numCache>
                <c:formatCode>General</c:formatCode>
                <c:ptCount val="235"/>
                <c:pt idx="0">
                  <c:v>3.9363100000000002</c:v>
                </c:pt>
                <c:pt idx="1">
                  <c:v>3.9361299999999999</c:v>
                </c:pt>
                <c:pt idx="2">
                  <c:v>3.9358499999999998</c:v>
                </c:pt>
                <c:pt idx="3">
                  <c:v>3.9356800000000001</c:v>
                </c:pt>
                <c:pt idx="4">
                  <c:v>3.9357500000000001</c:v>
                </c:pt>
                <c:pt idx="5">
                  <c:v>3.9356599999999999</c:v>
                </c:pt>
                <c:pt idx="6">
                  <c:v>3.9356900000000001</c:v>
                </c:pt>
                <c:pt idx="7">
                  <c:v>3.9356</c:v>
                </c:pt>
                <c:pt idx="8">
                  <c:v>3.9356100000000001</c:v>
                </c:pt>
                <c:pt idx="9">
                  <c:v>3.9357099999999998</c:v>
                </c:pt>
                <c:pt idx="10">
                  <c:v>3.9356800000000001</c:v>
                </c:pt>
                <c:pt idx="11">
                  <c:v>3.9356800000000001</c:v>
                </c:pt>
                <c:pt idx="12">
                  <c:v>3.9357000000000002</c:v>
                </c:pt>
                <c:pt idx="13">
                  <c:v>3.9355899999999999</c:v>
                </c:pt>
                <c:pt idx="14">
                  <c:v>3.9355500000000001</c:v>
                </c:pt>
                <c:pt idx="15">
                  <c:v>3.9355000000000002</c:v>
                </c:pt>
                <c:pt idx="16">
                  <c:v>3.9354499999999999</c:v>
                </c:pt>
                <c:pt idx="17">
                  <c:v>3.9355000000000002</c:v>
                </c:pt>
                <c:pt idx="18">
                  <c:v>3.9355199999999999</c:v>
                </c:pt>
                <c:pt idx="19">
                  <c:v>3.9354200000000001</c:v>
                </c:pt>
                <c:pt idx="20">
                  <c:v>3.93527</c:v>
                </c:pt>
                <c:pt idx="21">
                  <c:v>3.93527</c:v>
                </c:pt>
                <c:pt idx="22">
                  <c:v>3.9351799999999999</c:v>
                </c:pt>
                <c:pt idx="23">
                  <c:v>3.93527</c:v>
                </c:pt>
                <c:pt idx="24">
                  <c:v>3.9353500000000001</c:v>
                </c:pt>
                <c:pt idx="25">
                  <c:v>3.9352100000000001</c:v>
                </c:pt>
                <c:pt idx="26">
                  <c:v>3.93526</c:v>
                </c:pt>
                <c:pt idx="27">
                  <c:v>3.9352499999999999</c:v>
                </c:pt>
                <c:pt idx="28">
                  <c:v>3.9353099999999999</c:v>
                </c:pt>
                <c:pt idx="29">
                  <c:v>3.9354200000000001</c:v>
                </c:pt>
                <c:pt idx="30">
                  <c:v>3.9354499999999999</c:v>
                </c:pt>
                <c:pt idx="31">
                  <c:v>3.9353500000000001</c:v>
                </c:pt>
                <c:pt idx="32">
                  <c:v>3.9352999999999998</c:v>
                </c:pt>
                <c:pt idx="33">
                  <c:v>3.9352800000000001</c:v>
                </c:pt>
                <c:pt idx="34">
                  <c:v>3.9352499999999999</c:v>
                </c:pt>
                <c:pt idx="35">
                  <c:v>3.9353699999999998</c:v>
                </c:pt>
                <c:pt idx="36">
                  <c:v>3.9352900000000002</c:v>
                </c:pt>
                <c:pt idx="37">
                  <c:v>3.9351500000000001</c:v>
                </c:pt>
                <c:pt idx="38">
                  <c:v>3.93527</c:v>
                </c:pt>
                <c:pt idx="39">
                  <c:v>3.93527</c:v>
                </c:pt>
                <c:pt idx="40">
                  <c:v>3.9351799999999999</c:v>
                </c:pt>
                <c:pt idx="41">
                  <c:v>3.9353199999999999</c:v>
                </c:pt>
                <c:pt idx="42">
                  <c:v>3.93533</c:v>
                </c:pt>
                <c:pt idx="43">
                  <c:v>3.93533</c:v>
                </c:pt>
                <c:pt idx="44">
                  <c:v>3.9353899999999999</c:v>
                </c:pt>
                <c:pt idx="45">
                  <c:v>3.9354200000000001</c:v>
                </c:pt>
                <c:pt idx="46">
                  <c:v>3.9352800000000001</c:v>
                </c:pt>
                <c:pt idx="47">
                  <c:v>3.93519</c:v>
                </c:pt>
                <c:pt idx="48">
                  <c:v>3.9349500000000002</c:v>
                </c:pt>
                <c:pt idx="49">
                  <c:v>3.9348200000000002</c:v>
                </c:pt>
                <c:pt idx="50">
                  <c:v>3.9347400000000001</c:v>
                </c:pt>
                <c:pt idx="51">
                  <c:v>3.9347099999999999</c:v>
                </c:pt>
                <c:pt idx="52">
                  <c:v>3.9346899999999998</c:v>
                </c:pt>
                <c:pt idx="53">
                  <c:v>3.9347099999999999</c:v>
                </c:pt>
                <c:pt idx="54">
                  <c:v>3.9346399999999999</c:v>
                </c:pt>
                <c:pt idx="55">
                  <c:v>3.9345500000000002</c:v>
                </c:pt>
                <c:pt idx="56">
                  <c:v>3.9345699999999999</c:v>
                </c:pt>
                <c:pt idx="57">
                  <c:v>3.9345599999999998</c:v>
                </c:pt>
                <c:pt idx="58">
                  <c:v>3.9344399999999999</c:v>
                </c:pt>
                <c:pt idx="59">
                  <c:v>3.93451</c:v>
                </c:pt>
                <c:pt idx="60">
                  <c:v>3.9344600000000001</c:v>
                </c:pt>
                <c:pt idx="61">
                  <c:v>3.9343900000000001</c:v>
                </c:pt>
                <c:pt idx="62">
                  <c:v>3.9344100000000002</c:v>
                </c:pt>
                <c:pt idx="63">
                  <c:v>3.9343599999999999</c:v>
                </c:pt>
                <c:pt idx="64">
                  <c:v>3.9343400000000002</c:v>
                </c:pt>
                <c:pt idx="65">
                  <c:v>3.9344600000000001</c:v>
                </c:pt>
                <c:pt idx="66">
                  <c:v>3.93438</c:v>
                </c:pt>
                <c:pt idx="67">
                  <c:v>3.9343499999999998</c:v>
                </c:pt>
                <c:pt idx="68">
                  <c:v>3.9344399999999999</c:v>
                </c:pt>
                <c:pt idx="69">
                  <c:v>3.9344399999999999</c:v>
                </c:pt>
                <c:pt idx="70">
                  <c:v>3.9343400000000002</c:v>
                </c:pt>
                <c:pt idx="71">
                  <c:v>3.93432</c:v>
                </c:pt>
                <c:pt idx="72">
                  <c:v>3.93431</c:v>
                </c:pt>
                <c:pt idx="73">
                  <c:v>3.9342299999999999</c:v>
                </c:pt>
                <c:pt idx="74">
                  <c:v>3.93424</c:v>
                </c:pt>
                <c:pt idx="75">
                  <c:v>3.93431</c:v>
                </c:pt>
                <c:pt idx="76">
                  <c:v>3.93431</c:v>
                </c:pt>
                <c:pt idx="77">
                  <c:v>3.9343300000000001</c:v>
                </c:pt>
                <c:pt idx="78">
                  <c:v>3.93438</c:v>
                </c:pt>
                <c:pt idx="79">
                  <c:v>3.9342199999999998</c:v>
                </c:pt>
                <c:pt idx="80">
                  <c:v>3.9342999999999999</c:v>
                </c:pt>
                <c:pt idx="81">
                  <c:v>3.9343400000000002</c:v>
                </c:pt>
                <c:pt idx="82">
                  <c:v>3.9342899999999998</c:v>
                </c:pt>
                <c:pt idx="83">
                  <c:v>3.9342100000000002</c:v>
                </c:pt>
                <c:pt idx="84">
                  <c:v>3.9340600000000001</c:v>
                </c:pt>
                <c:pt idx="85">
                  <c:v>3.93391</c:v>
                </c:pt>
                <c:pt idx="86">
                  <c:v>3.93398</c:v>
                </c:pt>
                <c:pt idx="87">
                  <c:v>3.9338700000000002</c:v>
                </c:pt>
                <c:pt idx="88">
                  <c:v>3.9338099999999998</c:v>
                </c:pt>
                <c:pt idx="89">
                  <c:v>3.9338500000000001</c:v>
                </c:pt>
                <c:pt idx="90">
                  <c:v>3.9338299999999999</c:v>
                </c:pt>
                <c:pt idx="91">
                  <c:v>3.9338099999999998</c:v>
                </c:pt>
                <c:pt idx="92">
                  <c:v>3.9336799999999998</c:v>
                </c:pt>
                <c:pt idx="93">
                  <c:v>3.9335800000000001</c:v>
                </c:pt>
                <c:pt idx="94">
                  <c:v>3.9335800000000001</c:v>
                </c:pt>
                <c:pt idx="95">
                  <c:v>3.9335399999999998</c:v>
                </c:pt>
                <c:pt idx="96">
                  <c:v>3.9335499999999999</c:v>
                </c:pt>
                <c:pt idx="97">
                  <c:v>3.9335499999999999</c:v>
                </c:pt>
                <c:pt idx="98">
                  <c:v>3.9335499999999999</c:v>
                </c:pt>
                <c:pt idx="99">
                  <c:v>3.9336000000000002</c:v>
                </c:pt>
                <c:pt idx="100">
                  <c:v>3.9336000000000002</c:v>
                </c:pt>
                <c:pt idx="101">
                  <c:v>3.9334799999999999</c:v>
                </c:pt>
                <c:pt idx="102">
                  <c:v>3.9334899999999999</c:v>
                </c:pt>
                <c:pt idx="103">
                  <c:v>3.93344</c:v>
                </c:pt>
                <c:pt idx="104">
                  <c:v>3.9334799999999999</c:v>
                </c:pt>
                <c:pt idx="105">
                  <c:v>3.9334699999999998</c:v>
                </c:pt>
                <c:pt idx="106">
                  <c:v>3.9331999999999998</c:v>
                </c:pt>
                <c:pt idx="107">
                  <c:v>3.93329</c:v>
                </c:pt>
                <c:pt idx="108">
                  <c:v>3.9334099999999999</c:v>
                </c:pt>
                <c:pt idx="109">
                  <c:v>3.93329</c:v>
                </c:pt>
                <c:pt idx="110">
                  <c:v>3.93343</c:v>
                </c:pt>
                <c:pt idx="111">
                  <c:v>3.9334099999999999</c:v>
                </c:pt>
                <c:pt idx="112">
                  <c:v>3.9334600000000002</c:v>
                </c:pt>
                <c:pt idx="113">
                  <c:v>3.9334199999999999</c:v>
                </c:pt>
                <c:pt idx="114">
                  <c:v>3.9334799999999999</c:v>
                </c:pt>
                <c:pt idx="115">
                  <c:v>3.9334799999999999</c:v>
                </c:pt>
                <c:pt idx="116">
                  <c:v>3.9336700000000002</c:v>
                </c:pt>
                <c:pt idx="117">
                  <c:v>3.9337300000000002</c:v>
                </c:pt>
                <c:pt idx="118">
                  <c:v>3.9337800000000001</c:v>
                </c:pt>
                <c:pt idx="119">
                  <c:v>3.9338799999999998</c:v>
                </c:pt>
                <c:pt idx="120">
                  <c:v>3.9338799999999998</c:v>
                </c:pt>
                <c:pt idx="121">
                  <c:v>3.9338600000000001</c:v>
                </c:pt>
                <c:pt idx="122">
                  <c:v>3.9338700000000002</c:v>
                </c:pt>
                <c:pt idx="123">
                  <c:v>3.93391</c:v>
                </c:pt>
                <c:pt idx="124">
                  <c:v>3.9339599999999999</c:v>
                </c:pt>
                <c:pt idx="125">
                  <c:v>3.9339200000000001</c:v>
                </c:pt>
                <c:pt idx="126">
                  <c:v>3.93404</c:v>
                </c:pt>
                <c:pt idx="127">
                  <c:v>3.9340299999999999</c:v>
                </c:pt>
                <c:pt idx="128">
                  <c:v>3.93405</c:v>
                </c:pt>
                <c:pt idx="129">
                  <c:v>3.9340700000000002</c:v>
                </c:pt>
                <c:pt idx="130">
                  <c:v>3.9340000000000002</c:v>
                </c:pt>
                <c:pt idx="131">
                  <c:v>3.93411</c:v>
                </c:pt>
                <c:pt idx="132">
                  <c:v>3.93404</c:v>
                </c:pt>
                <c:pt idx="133">
                  <c:v>3.9340700000000002</c:v>
                </c:pt>
                <c:pt idx="134">
                  <c:v>3.9340799999999998</c:v>
                </c:pt>
                <c:pt idx="135">
                  <c:v>3.93411</c:v>
                </c:pt>
                <c:pt idx="136">
                  <c:v>3.9340299999999999</c:v>
                </c:pt>
                <c:pt idx="137">
                  <c:v>3.9340700000000002</c:v>
                </c:pt>
                <c:pt idx="138">
                  <c:v>3.9340700000000002</c:v>
                </c:pt>
                <c:pt idx="139">
                  <c:v>3.93411</c:v>
                </c:pt>
                <c:pt idx="140">
                  <c:v>3.9341599999999999</c:v>
                </c:pt>
                <c:pt idx="141">
                  <c:v>3.9342000000000001</c:v>
                </c:pt>
                <c:pt idx="142">
                  <c:v>3.9341499999999998</c:v>
                </c:pt>
                <c:pt idx="143">
                  <c:v>3.9341300000000001</c:v>
                </c:pt>
                <c:pt idx="144">
                  <c:v>3.9341599999999999</c:v>
                </c:pt>
                <c:pt idx="145">
                  <c:v>3.9341499999999998</c:v>
                </c:pt>
                <c:pt idx="146">
                  <c:v>3.9342600000000001</c:v>
                </c:pt>
                <c:pt idx="147">
                  <c:v>3.9341900000000001</c:v>
                </c:pt>
                <c:pt idx="148">
                  <c:v>3.9342800000000002</c:v>
                </c:pt>
                <c:pt idx="149">
                  <c:v>3.9342999999999999</c:v>
                </c:pt>
                <c:pt idx="150">
                  <c:v>3.9342199999999998</c:v>
                </c:pt>
                <c:pt idx="151">
                  <c:v>3.9342700000000002</c:v>
                </c:pt>
                <c:pt idx="152">
                  <c:v>3.9342299999999999</c:v>
                </c:pt>
                <c:pt idx="153">
                  <c:v>3.93431</c:v>
                </c:pt>
                <c:pt idx="154">
                  <c:v>3.9342899999999998</c:v>
                </c:pt>
                <c:pt idx="155">
                  <c:v>3.9342899999999998</c:v>
                </c:pt>
                <c:pt idx="156">
                  <c:v>3.9342700000000002</c:v>
                </c:pt>
                <c:pt idx="157">
                  <c:v>3.93425</c:v>
                </c:pt>
                <c:pt idx="158">
                  <c:v>3.9342899999999998</c:v>
                </c:pt>
                <c:pt idx="159">
                  <c:v>3.9342000000000001</c:v>
                </c:pt>
                <c:pt idx="160">
                  <c:v>3.9343400000000002</c:v>
                </c:pt>
                <c:pt idx="161">
                  <c:v>3.93432</c:v>
                </c:pt>
                <c:pt idx="162">
                  <c:v>3.9343300000000001</c:v>
                </c:pt>
                <c:pt idx="163">
                  <c:v>3.9343400000000002</c:v>
                </c:pt>
                <c:pt idx="164">
                  <c:v>3.9342600000000001</c:v>
                </c:pt>
                <c:pt idx="165">
                  <c:v>3.9342800000000002</c:v>
                </c:pt>
                <c:pt idx="166">
                  <c:v>3.9343300000000001</c:v>
                </c:pt>
                <c:pt idx="167">
                  <c:v>3.93432</c:v>
                </c:pt>
                <c:pt idx="168">
                  <c:v>3.9342299999999999</c:v>
                </c:pt>
                <c:pt idx="169">
                  <c:v>3.9342000000000001</c:v>
                </c:pt>
                <c:pt idx="170">
                  <c:v>3.9340600000000001</c:v>
                </c:pt>
                <c:pt idx="171">
                  <c:v>3.9340899999999999</c:v>
                </c:pt>
                <c:pt idx="172">
                  <c:v>3.93404</c:v>
                </c:pt>
                <c:pt idx="173">
                  <c:v>3.93397</c:v>
                </c:pt>
                <c:pt idx="174">
                  <c:v>3.9340600000000001</c:v>
                </c:pt>
                <c:pt idx="175">
                  <c:v>3.93404</c:v>
                </c:pt>
                <c:pt idx="176">
                  <c:v>3.93404</c:v>
                </c:pt>
                <c:pt idx="177">
                  <c:v>3.93405</c:v>
                </c:pt>
                <c:pt idx="178">
                  <c:v>3.9340000000000002</c:v>
                </c:pt>
                <c:pt idx="179">
                  <c:v>3.9338899999999999</c:v>
                </c:pt>
                <c:pt idx="180">
                  <c:v>3.9338099999999998</c:v>
                </c:pt>
                <c:pt idx="181">
                  <c:v>3.9338500000000001</c:v>
                </c:pt>
                <c:pt idx="182">
                  <c:v>3.9338000000000002</c:v>
                </c:pt>
                <c:pt idx="183">
                  <c:v>3.9337800000000001</c:v>
                </c:pt>
                <c:pt idx="184">
                  <c:v>3.9337599999999999</c:v>
                </c:pt>
                <c:pt idx="185">
                  <c:v>3.93391</c:v>
                </c:pt>
                <c:pt idx="186">
                  <c:v>3.9338899999999999</c:v>
                </c:pt>
                <c:pt idx="187">
                  <c:v>3.93397</c:v>
                </c:pt>
                <c:pt idx="188">
                  <c:v>3.9339599999999999</c:v>
                </c:pt>
                <c:pt idx="189">
                  <c:v>3.9339499999999998</c:v>
                </c:pt>
                <c:pt idx="190">
                  <c:v>3.93391</c:v>
                </c:pt>
                <c:pt idx="191">
                  <c:v>3.9338299999999999</c:v>
                </c:pt>
                <c:pt idx="192">
                  <c:v>3.9338700000000002</c:v>
                </c:pt>
                <c:pt idx="193">
                  <c:v>3.9338500000000001</c:v>
                </c:pt>
                <c:pt idx="194">
                  <c:v>3.93384</c:v>
                </c:pt>
                <c:pt idx="195">
                  <c:v>3.9338299999999999</c:v>
                </c:pt>
                <c:pt idx="196">
                  <c:v>3.9339</c:v>
                </c:pt>
                <c:pt idx="197">
                  <c:v>3.9338199999999999</c:v>
                </c:pt>
                <c:pt idx="198">
                  <c:v>3.9338000000000002</c:v>
                </c:pt>
                <c:pt idx="199">
                  <c:v>3.9337599999999999</c:v>
                </c:pt>
                <c:pt idx="200">
                  <c:v>3.93371</c:v>
                </c:pt>
                <c:pt idx="201">
                  <c:v>3.9337499999999999</c:v>
                </c:pt>
                <c:pt idx="202">
                  <c:v>3.9336899999999999</c:v>
                </c:pt>
                <c:pt idx="203">
                  <c:v>3.9336700000000002</c:v>
                </c:pt>
                <c:pt idx="204">
                  <c:v>3.9336500000000001</c:v>
                </c:pt>
                <c:pt idx="205">
                  <c:v>3.9336600000000002</c:v>
                </c:pt>
                <c:pt idx="206">
                  <c:v>3.9335599999999999</c:v>
                </c:pt>
                <c:pt idx="207">
                  <c:v>3.9334799999999999</c:v>
                </c:pt>
                <c:pt idx="208">
                  <c:v>3.9335499999999999</c:v>
                </c:pt>
                <c:pt idx="209">
                  <c:v>3.9335</c:v>
                </c:pt>
                <c:pt idx="210">
                  <c:v>3.9335800000000001</c:v>
                </c:pt>
                <c:pt idx="211">
                  <c:v>3.9336600000000002</c:v>
                </c:pt>
                <c:pt idx="212">
                  <c:v>3.9336899999999999</c:v>
                </c:pt>
                <c:pt idx="213">
                  <c:v>3.9334899999999999</c:v>
                </c:pt>
                <c:pt idx="214">
                  <c:v>3.9335399999999998</c:v>
                </c:pt>
                <c:pt idx="215">
                  <c:v>3.93344</c:v>
                </c:pt>
                <c:pt idx="216">
                  <c:v>3.93344</c:v>
                </c:pt>
                <c:pt idx="217">
                  <c:v>3.9333900000000002</c:v>
                </c:pt>
                <c:pt idx="218">
                  <c:v>3.9331800000000001</c:v>
                </c:pt>
                <c:pt idx="219">
                  <c:v>3.9333300000000002</c:v>
                </c:pt>
                <c:pt idx="220">
                  <c:v>3.93329</c:v>
                </c:pt>
                <c:pt idx="221">
                  <c:v>3.9332500000000001</c:v>
                </c:pt>
                <c:pt idx="222">
                  <c:v>3.9332799999999999</c:v>
                </c:pt>
                <c:pt idx="223">
                  <c:v>3.93323</c:v>
                </c:pt>
                <c:pt idx="224">
                  <c:v>3.9332099999999999</c:v>
                </c:pt>
                <c:pt idx="225">
                  <c:v>3.9331999999999998</c:v>
                </c:pt>
                <c:pt idx="226">
                  <c:v>3.9331200000000002</c:v>
                </c:pt>
                <c:pt idx="227">
                  <c:v>3.9329800000000001</c:v>
                </c:pt>
                <c:pt idx="228">
                  <c:v>3.9329999999999998</c:v>
                </c:pt>
                <c:pt idx="229">
                  <c:v>3.9331200000000002</c:v>
                </c:pt>
                <c:pt idx="230">
                  <c:v>3.9331</c:v>
                </c:pt>
                <c:pt idx="231">
                  <c:v>3.9331499999999999</c:v>
                </c:pt>
                <c:pt idx="232">
                  <c:v>3.9330799999999999</c:v>
                </c:pt>
                <c:pt idx="233">
                  <c:v>3.9331</c:v>
                </c:pt>
                <c:pt idx="234">
                  <c:v>3.9331700000000001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63488"/>
        <c:axId val="116461568"/>
      </c:scatterChart>
      <c:valAx>
        <c:axId val="11644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Time, Hours&amp;Minutes</a:t>
                </a:r>
              </a:p>
            </c:rich>
          </c:tx>
          <c:layout>
            <c:manualLayout>
              <c:xMode val="edge"/>
              <c:yMode val="edge"/>
              <c:x val="0.389273537279132"/>
              <c:y val="0.93246445784836152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16451200"/>
        <c:crosses val="autoZero"/>
        <c:crossBetween val="midCat"/>
      </c:valAx>
      <c:valAx>
        <c:axId val="1164512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1.4929234324178376E-2"/>
              <c:y val="0.40345260844446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449280"/>
        <c:crosses val="autoZero"/>
        <c:crossBetween val="midCat"/>
      </c:valAx>
      <c:valAx>
        <c:axId val="116461568"/>
        <c:scaling>
          <c:orientation val="minMax"/>
          <c:max val="3.94"/>
          <c:min val="3.9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Axial LVDT, mm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4095355246386114"/>
              <c:y val="0.397452140798132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463488"/>
        <c:crosses val="max"/>
        <c:crossBetween val="midCat"/>
      </c:valAx>
      <c:valAx>
        <c:axId val="116463488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one"/>
        <c:crossAx val="116461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938599370046326"/>
          <c:y val="0.42357630163882565"/>
          <c:w val="0.16024673799746325"/>
          <c:h val="0.13917070332857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'DNU003'!#REF!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51808"/>
        <c:axId val="117753344"/>
      </c:scatterChart>
      <c:valAx>
        <c:axId val="1177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53344"/>
        <c:crosses val="autoZero"/>
        <c:crossBetween val="midCat"/>
      </c:valAx>
      <c:valAx>
        <c:axId val="11775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51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KMC020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141414141414244"/>
          <c:y val="7.4043515341438923E-2"/>
          <c:w val="0.80606060606060603"/>
          <c:h val="0.744227077475213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3464079111323206"/>
                  <c:y val="8.997137322570195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'KMC020'!$AA$23:$AA$26</c:f>
              <c:numCache>
                <c:formatCode>0.0000</c:formatCode>
                <c:ptCount val="4"/>
                <c:pt idx="0">
                  <c:v>0</c:v>
                </c:pt>
                <c:pt idx="1">
                  <c:v>1.638440817765245</c:v>
                </c:pt>
                <c:pt idx="2">
                  <c:v>3.2912882974973554</c:v>
                </c:pt>
                <c:pt idx="3">
                  <c:v>4.9511854776172006</c:v>
                </c:pt>
              </c:numCache>
            </c:numRef>
          </c:xVal>
          <c:yVal>
            <c:numRef>
              <c:f>'KMC020'!$Z$23:$Z$26</c:f>
              <c:numCache>
                <c:formatCode>0.0000</c:formatCode>
                <c:ptCount val="4"/>
                <c:pt idx="0">
                  <c:v>0</c:v>
                </c:pt>
                <c:pt idx="1">
                  <c:v>23.91744160832333</c:v>
                </c:pt>
                <c:pt idx="2">
                  <c:v>47.834883216646659</c:v>
                </c:pt>
                <c:pt idx="3">
                  <c:v>71.752324824969975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19264"/>
        <c:axId val="117821440"/>
      </c:scatterChart>
      <c:valAx>
        <c:axId val="117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Pressure/ Length [psi/cm]</a:t>
                </a:r>
              </a:p>
            </c:rich>
          </c:tx>
          <c:layout>
            <c:manualLayout>
              <c:xMode val="edge"/>
              <c:yMode val="edge"/>
              <c:x val="0.36767676767677787"/>
              <c:y val="0.91103667879078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21440"/>
        <c:crosses val="autoZero"/>
        <c:crossBetween val="midCat"/>
      </c:valAx>
      <c:valAx>
        <c:axId val="117821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Flow*Viscosity / Area [ml*cp/cm^2]</a:t>
                </a:r>
              </a:p>
            </c:rich>
          </c:tx>
          <c:layout>
            <c:manualLayout>
              <c:xMode val="edge"/>
              <c:yMode val="edge"/>
              <c:x val="2.6262626262626262E-2"/>
              <c:y val="0.141146595254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19264"/>
        <c:crosses val="autoZero"/>
        <c:crossBetween val="midCat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72727272718"/>
          <c:y val="9.9253348674914227E-2"/>
          <c:w val="0.81414141414142882"/>
          <c:h val="0.67556311517440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'KMC020'!$H$23:$H$26</c:f>
              <c:numCache>
                <c:formatCode>General</c:formatCode>
                <c:ptCount val="4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</c:numCache>
            </c:numRef>
          </c:xVal>
          <c:yVal>
            <c:numRef>
              <c:f>'KMC020'!$AB$23:$AB$26</c:f>
              <c:numCache>
                <c:formatCode>0.0000</c:formatCode>
                <c:ptCount val="4"/>
                <c:pt idx="0">
                  <c:v>0</c:v>
                </c:pt>
                <c:pt idx="1">
                  <c:v>9.2965132000000015</c:v>
                </c:pt>
                <c:pt idx="2">
                  <c:v>9.3373849</c:v>
                </c:pt>
                <c:pt idx="3">
                  <c:v>9.3643421333333343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63936"/>
        <c:axId val="117865856"/>
      </c:scatterChart>
      <c:valAx>
        <c:axId val="117863936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[ml/min]</a:t>
                </a:r>
              </a:p>
            </c:rich>
          </c:tx>
          <c:layout>
            <c:manualLayout>
              <c:xMode val="edge"/>
              <c:yMode val="edge"/>
              <c:x val="0.40808080808081826"/>
              <c:y val="0.87086820029851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65856"/>
        <c:crosses val="autoZero"/>
        <c:crossBetween val="midCat"/>
        <c:majorUnit val="0.5"/>
      </c:valAx>
      <c:valAx>
        <c:axId val="1178658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P/ Flow rate [psi*min/ml]</a:t>
                </a:r>
              </a:p>
            </c:rich>
          </c:tx>
          <c:layout>
            <c:manualLayout>
              <c:xMode val="edge"/>
              <c:yMode val="edge"/>
              <c:x val="1.6161616161616162E-2"/>
              <c:y val="0.16648962997272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63936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KMC020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752355750617"/>
          <c:y val="9.1158425196850718E-2"/>
          <c:w val="0.720854232723163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'KMC020'!$D$40:$D$272</c:f>
              <c:numCache>
                <c:formatCode>0.00</c:formatCode>
                <c:ptCount val="233"/>
                <c:pt idx="0">
                  <c:v>20.988837731481482</c:v>
                </c:pt>
                <c:pt idx="1">
                  <c:v>20.988895601851855</c:v>
                </c:pt>
                <c:pt idx="2">
                  <c:v>20.988953472222224</c:v>
                </c:pt>
                <c:pt idx="3">
                  <c:v>20.989011342592594</c:v>
                </c:pt>
                <c:pt idx="4">
                  <c:v>20.989069212962963</c:v>
                </c:pt>
                <c:pt idx="5">
                  <c:v>20.989127083333333</c:v>
                </c:pt>
                <c:pt idx="6">
                  <c:v>20.989184953703703</c:v>
                </c:pt>
                <c:pt idx="7">
                  <c:v>20.989242824074076</c:v>
                </c:pt>
                <c:pt idx="8">
                  <c:v>20.989300694444445</c:v>
                </c:pt>
                <c:pt idx="9">
                  <c:v>20.989358564814815</c:v>
                </c:pt>
                <c:pt idx="10">
                  <c:v>20.989416435185188</c:v>
                </c:pt>
                <c:pt idx="11">
                  <c:v>20.989474305555557</c:v>
                </c:pt>
                <c:pt idx="12">
                  <c:v>20.989532175925927</c:v>
                </c:pt>
                <c:pt idx="13">
                  <c:v>20.989590046296296</c:v>
                </c:pt>
                <c:pt idx="14">
                  <c:v>20.989647916666666</c:v>
                </c:pt>
                <c:pt idx="15">
                  <c:v>20.989705787037039</c:v>
                </c:pt>
                <c:pt idx="16">
                  <c:v>20.989763657407408</c:v>
                </c:pt>
                <c:pt idx="17">
                  <c:v>20.989821527777778</c:v>
                </c:pt>
                <c:pt idx="18">
                  <c:v>20.989879398148151</c:v>
                </c:pt>
                <c:pt idx="19">
                  <c:v>20.989937268518521</c:v>
                </c:pt>
                <c:pt idx="20">
                  <c:v>20.98999513888889</c:v>
                </c:pt>
                <c:pt idx="21">
                  <c:v>20.99005300925926</c:v>
                </c:pt>
                <c:pt idx="22">
                  <c:v>20.990110879629629</c:v>
                </c:pt>
                <c:pt idx="23">
                  <c:v>20.990168749999999</c:v>
                </c:pt>
                <c:pt idx="24">
                  <c:v>20.990226620370372</c:v>
                </c:pt>
                <c:pt idx="25">
                  <c:v>20.990284490740741</c:v>
                </c:pt>
                <c:pt idx="26">
                  <c:v>20.990342361111111</c:v>
                </c:pt>
                <c:pt idx="27">
                  <c:v>20.990400231481484</c:v>
                </c:pt>
                <c:pt idx="28">
                  <c:v>20.990458101851853</c:v>
                </c:pt>
                <c:pt idx="29">
                  <c:v>20.990515972222223</c:v>
                </c:pt>
                <c:pt idx="30">
                  <c:v>20.990573842592593</c:v>
                </c:pt>
                <c:pt idx="31">
                  <c:v>20.990631712962962</c:v>
                </c:pt>
                <c:pt idx="32">
                  <c:v>20.990689583333335</c:v>
                </c:pt>
                <c:pt idx="33">
                  <c:v>20.990747453703705</c:v>
                </c:pt>
                <c:pt idx="34">
                  <c:v>20.990819212962965</c:v>
                </c:pt>
                <c:pt idx="35">
                  <c:v>20.990863194444447</c:v>
                </c:pt>
                <c:pt idx="36">
                  <c:v>20.990921064814817</c:v>
                </c:pt>
                <c:pt idx="37">
                  <c:v>20.990978935185186</c:v>
                </c:pt>
                <c:pt idx="38">
                  <c:v>20.991036805555556</c:v>
                </c:pt>
                <c:pt idx="39">
                  <c:v>20.991094675925925</c:v>
                </c:pt>
                <c:pt idx="40">
                  <c:v>20.991152546296295</c:v>
                </c:pt>
                <c:pt idx="41">
                  <c:v>20.991210416666668</c:v>
                </c:pt>
                <c:pt idx="42">
                  <c:v>20.991268287037038</c:v>
                </c:pt>
                <c:pt idx="43">
                  <c:v>20.991326157407411</c:v>
                </c:pt>
                <c:pt idx="44">
                  <c:v>20.99138402777778</c:v>
                </c:pt>
                <c:pt idx="45">
                  <c:v>20.99144189814815</c:v>
                </c:pt>
                <c:pt idx="46">
                  <c:v>20.991499768518519</c:v>
                </c:pt>
                <c:pt idx="47">
                  <c:v>20.991557638888889</c:v>
                </c:pt>
                <c:pt idx="48">
                  <c:v>20.991615509259258</c:v>
                </c:pt>
                <c:pt idx="49">
                  <c:v>20.991673379629631</c:v>
                </c:pt>
                <c:pt idx="50">
                  <c:v>20.991731250000001</c:v>
                </c:pt>
                <c:pt idx="51">
                  <c:v>20.99178912037037</c:v>
                </c:pt>
                <c:pt idx="52">
                  <c:v>20.991846990740743</c:v>
                </c:pt>
                <c:pt idx="53">
                  <c:v>20.991904861111113</c:v>
                </c:pt>
                <c:pt idx="54">
                  <c:v>20.991962731481483</c:v>
                </c:pt>
                <c:pt idx="55">
                  <c:v>20.992020601851852</c:v>
                </c:pt>
                <c:pt idx="56">
                  <c:v>20.992078472222222</c:v>
                </c:pt>
                <c:pt idx="57">
                  <c:v>20.992136342592591</c:v>
                </c:pt>
                <c:pt idx="58">
                  <c:v>20.992194212962964</c:v>
                </c:pt>
                <c:pt idx="59">
                  <c:v>20.992252083333334</c:v>
                </c:pt>
                <c:pt idx="60">
                  <c:v>20.992309953703707</c:v>
                </c:pt>
                <c:pt idx="61">
                  <c:v>20.992367824074076</c:v>
                </c:pt>
                <c:pt idx="62">
                  <c:v>20.992425694444446</c:v>
                </c:pt>
                <c:pt idx="63">
                  <c:v>20.992483564814815</c:v>
                </c:pt>
                <c:pt idx="64">
                  <c:v>20.992541435185185</c:v>
                </c:pt>
                <c:pt idx="65">
                  <c:v>20.992599305555554</c:v>
                </c:pt>
                <c:pt idx="66">
                  <c:v>20.992657175925928</c:v>
                </c:pt>
                <c:pt idx="67">
                  <c:v>20.992715046296297</c:v>
                </c:pt>
                <c:pt idx="68">
                  <c:v>20.992772916666667</c:v>
                </c:pt>
                <c:pt idx="69">
                  <c:v>20.99283078703704</c:v>
                </c:pt>
                <c:pt idx="70">
                  <c:v>20.992888657407409</c:v>
                </c:pt>
                <c:pt idx="71">
                  <c:v>20.992946527777779</c:v>
                </c:pt>
                <c:pt idx="72">
                  <c:v>20.993004398148148</c:v>
                </c:pt>
                <c:pt idx="73">
                  <c:v>20.993062268518518</c:v>
                </c:pt>
                <c:pt idx="74">
                  <c:v>20.993120138888891</c:v>
                </c:pt>
                <c:pt idx="75">
                  <c:v>20.99317800925926</c:v>
                </c:pt>
                <c:pt idx="76">
                  <c:v>20.99323587962963</c:v>
                </c:pt>
                <c:pt idx="77">
                  <c:v>20.993293750000003</c:v>
                </c:pt>
                <c:pt idx="78">
                  <c:v>20.993351620370373</c:v>
                </c:pt>
                <c:pt idx="79">
                  <c:v>20.993409490740742</c:v>
                </c:pt>
                <c:pt idx="80">
                  <c:v>20.993467361111112</c:v>
                </c:pt>
                <c:pt idx="81">
                  <c:v>20.993525231481481</c:v>
                </c:pt>
                <c:pt idx="82">
                  <c:v>20.993583101851851</c:v>
                </c:pt>
                <c:pt idx="83">
                  <c:v>20.993640972222224</c:v>
                </c:pt>
                <c:pt idx="84">
                  <c:v>20.993698842592593</c:v>
                </c:pt>
                <c:pt idx="85">
                  <c:v>20.993756712962963</c:v>
                </c:pt>
                <c:pt idx="86">
                  <c:v>20.993814583333336</c:v>
                </c:pt>
                <c:pt idx="87">
                  <c:v>20.993872453703705</c:v>
                </c:pt>
                <c:pt idx="88">
                  <c:v>20.993930324074075</c:v>
                </c:pt>
                <c:pt idx="89">
                  <c:v>20.993988194444444</c:v>
                </c:pt>
                <c:pt idx="90">
                  <c:v>20.994046064814814</c:v>
                </c:pt>
                <c:pt idx="91">
                  <c:v>20.994103935185187</c:v>
                </c:pt>
                <c:pt idx="92">
                  <c:v>20.994161805555557</c:v>
                </c:pt>
                <c:pt idx="93">
                  <c:v>20.994219675925926</c:v>
                </c:pt>
                <c:pt idx="94">
                  <c:v>20.994291898148148</c:v>
                </c:pt>
                <c:pt idx="95">
                  <c:v>20.994335416666669</c:v>
                </c:pt>
                <c:pt idx="96">
                  <c:v>20.994393287037038</c:v>
                </c:pt>
                <c:pt idx="97">
                  <c:v>20.994451157407408</c:v>
                </c:pt>
                <c:pt idx="98">
                  <c:v>20.994509027777777</c:v>
                </c:pt>
                <c:pt idx="99">
                  <c:v>20.994566898148147</c:v>
                </c:pt>
                <c:pt idx="100">
                  <c:v>20.99462476851852</c:v>
                </c:pt>
                <c:pt idx="101">
                  <c:v>20.994682638888889</c:v>
                </c:pt>
                <c:pt idx="102">
                  <c:v>20.994740509259259</c:v>
                </c:pt>
                <c:pt idx="103">
                  <c:v>20.994798379629632</c:v>
                </c:pt>
                <c:pt idx="104">
                  <c:v>20.994856250000002</c:v>
                </c:pt>
                <c:pt idx="105">
                  <c:v>20.994914120370371</c:v>
                </c:pt>
                <c:pt idx="106">
                  <c:v>20.994971990740741</c:v>
                </c:pt>
                <c:pt idx="107">
                  <c:v>20.99502986111111</c:v>
                </c:pt>
                <c:pt idx="108">
                  <c:v>20.995087731481483</c:v>
                </c:pt>
                <c:pt idx="109">
                  <c:v>20.995145601851853</c:v>
                </c:pt>
                <c:pt idx="110">
                  <c:v>20.995203472222222</c:v>
                </c:pt>
                <c:pt idx="111">
                  <c:v>20.995261342592595</c:v>
                </c:pt>
                <c:pt idx="112">
                  <c:v>20.995319212962965</c:v>
                </c:pt>
                <c:pt idx="113">
                  <c:v>20.995377083333334</c:v>
                </c:pt>
                <c:pt idx="114">
                  <c:v>20.995434953703704</c:v>
                </c:pt>
                <c:pt idx="115">
                  <c:v>20.995492824074073</c:v>
                </c:pt>
                <c:pt idx="116">
                  <c:v>20.995550694444443</c:v>
                </c:pt>
                <c:pt idx="117">
                  <c:v>20.995608564814816</c:v>
                </c:pt>
                <c:pt idx="118">
                  <c:v>20.995666435185186</c:v>
                </c:pt>
                <c:pt idx="119">
                  <c:v>20.995724305555559</c:v>
                </c:pt>
                <c:pt idx="120">
                  <c:v>20.995782175925928</c:v>
                </c:pt>
                <c:pt idx="121">
                  <c:v>20.995840046296298</c:v>
                </c:pt>
                <c:pt idx="122">
                  <c:v>20.995897916666667</c:v>
                </c:pt>
                <c:pt idx="123">
                  <c:v>20.995955787037037</c:v>
                </c:pt>
                <c:pt idx="124">
                  <c:v>20.996013657407406</c:v>
                </c:pt>
                <c:pt idx="125">
                  <c:v>20.996071527777779</c:v>
                </c:pt>
                <c:pt idx="126">
                  <c:v>20.996129398148149</c:v>
                </c:pt>
                <c:pt idx="127">
                  <c:v>20.996187268518518</c:v>
                </c:pt>
                <c:pt idx="128">
                  <c:v>20.996245138888892</c:v>
                </c:pt>
                <c:pt idx="129">
                  <c:v>20.996303009259261</c:v>
                </c:pt>
                <c:pt idx="130">
                  <c:v>20.996360879629631</c:v>
                </c:pt>
                <c:pt idx="131">
                  <c:v>20.99641875</c:v>
                </c:pt>
                <c:pt idx="132">
                  <c:v>20.99647662037037</c:v>
                </c:pt>
                <c:pt idx="133">
                  <c:v>20.996534490740743</c:v>
                </c:pt>
                <c:pt idx="134">
                  <c:v>20.996592361111112</c:v>
                </c:pt>
                <c:pt idx="135">
                  <c:v>20.996650231481482</c:v>
                </c:pt>
                <c:pt idx="136">
                  <c:v>20.996708101851855</c:v>
                </c:pt>
                <c:pt idx="137">
                  <c:v>20.996765972222224</c:v>
                </c:pt>
                <c:pt idx="138">
                  <c:v>20.996823842592594</c:v>
                </c:pt>
                <c:pt idx="139">
                  <c:v>20.996881712962963</c:v>
                </c:pt>
                <c:pt idx="140">
                  <c:v>20.996939583333333</c:v>
                </c:pt>
                <c:pt idx="141">
                  <c:v>20.996997453703703</c:v>
                </c:pt>
                <c:pt idx="142">
                  <c:v>20.997055324074076</c:v>
                </c:pt>
                <c:pt idx="143">
                  <c:v>20.997113194444445</c:v>
                </c:pt>
                <c:pt idx="144">
                  <c:v>20.997171064814815</c:v>
                </c:pt>
                <c:pt idx="145">
                  <c:v>20.997228935185188</c:v>
                </c:pt>
                <c:pt idx="146">
                  <c:v>20.997286805555557</c:v>
                </c:pt>
                <c:pt idx="147">
                  <c:v>20.997344675925927</c:v>
                </c:pt>
                <c:pt idx="148">
                  <c:v>20.997402546296296</c:v>
                </c:pt>
                <c:pt idx="149">
                  <c:v>20.997460416666666</c:v>
                </c:pt>
                <c:pt idx="150">
                  <c:v>20.997518287037039</c:v>
                </c:pt>
                <c:pt idx="151">
                  <c:v>20.997576157407408</c:v>
                </c:pt>
                <c:pt idx="152">
                  <c:v>20.997634027777778</c:v>
                </c:pt>
                <c:pt idx="153">
                  <c:v>20.997691898148151</c:v>
                </c:pt>
                <c:pt idx="154">
                  <c:v>20.997764120370373</c:v>
                </c:pt>
                <c:pt idx="155">
                  <c:v>20.99780763888889</c:v>
                </c:pt>
                <c:pt idx="156">
                  <c:v>20.99786550925926</c:v>
                </c:pt>
                <c:pt idx="157">
                  <c:v>20.997923379629629</c:v>
                </c:pt>
                <c:pt idx="158">
                  <c:v>20.997981249999999</c:v>
                </c:pt>
                <c:pt idx="159">
                  <c:v>20.998039120370372</c:v>
                </c:pt>
                <c:pt idx="160">
                  <c:v>20.998096990740741</c:v>
                </c:pt>
                <c:pt idx="161">
                  <c:v>20.998154861111111</c:v>
                </c:pt>
                <c:pt idx="162">
                  <c:v>20.998212731481484</c:v>
                </c:pt>
                <c:pt idx="163">
                  <c:v>20.998270601851853</c:v>
                </c:pt>
                <c:pt idx="164">
                  <c:v>20.998328472222223</c:v>
                </c:pt>
                <c:pt idx="165">
                  <c:v>20.998386342592593</c:v>
                </c:pt>
                <c:pt idx="166">
                  <c:v>20.998444212962962</c:v>
                </c:pt>
                <c:pt idx="167">
                  <c:v>20.998502083333335</c:v>
                </c:pt>
                <c:pt idx="168">
                  <c:v>20.998559953703705</c:v>
                </c:pt>
                <c:pt idx="169">
                  <c:v>20.998617824074074</c:v>
                </c:pt>
                <c:pt idx="170">
                  <c:v>20.998675694444447</c:v>
                </c:pt>
                <c:pt idx="171">
                  <c:v>20.998733564814817</c:v>
                </c:pt>
                <c:pt idx="172">
                  <c:v>20.998791435185186</c:v>
                </c:pt>
                <c:pt idx="173">
                  <c:v>20.998849305555556</c:v>
                </c:pt>
                <c:pt idx="174">
                  <c:v>20.998907175925925</c:v>
                </c:pt>
                <c:pt idx="175">
                  <c:v>20.998965046296295</c:v>
                </c:pt>
                <c:pt idx="176">
                  <c:v>20.999022916666668</c:v>
                </c:pt>
                <c:pt idx="177">
                  <c:v>20.999080787037038</c:v>
                </c:pt>
                <c:pt idx="178">
                  <c:v>20.999138657407411</c:v>
                </c:pt>
                <c:pt idx="179">
                  <c:v>20.99919652777778</c:v>
                </c:pt>
                <c:pt idx="180">
                  <c:v>20.99925439814815</c:v>
                </c:pt>
                <c:pt idx="181">
                  <c:v>20.999312268518519</c:v>
                </c:pt>
                <c:pt idx="182">
                  <c:v>20.999370138888889</c:v>
                </c:pt>
                <c:pt idx="183">
                  <c:v>20.999428009259258</c:v>
                </c:pt>
                <c:pt idx="184">
                  <c:v>20.999485879629631</c:v>
                </c:pt>
                <c:pt idx="185">
                  <c:v>20.999543750000001</c:v>
                </c:pt>
                <c:pt idx="186">
                  <c:v>20.99960162037037</c:v>
                </c:pt>
                <c:pt idx="187">
                  <c:v>20.999659490740743</c:v>
                </c:pt>
                <c:pt idx="188">
                  <c:v>20.999717361111113</c:v>
                </c:pt>
                <c:pt idx="189">
                  <c:v>20.999775231481483</c:v>
                </c:pt>
                <c:pt idx="190">
                  <c:v>20.999833101851852</c:v>
                </c:pt>
                <c:pt idx="191">
                  <c:v>20.999890972222222</c:v>
                </c:pt>
                <c:pt idx="192">
                  <c:v>20.999948842592591</c:v>
                </c:pt>
                <c:pt idx="193">
                  <c:v>21.000006712962964</c:v>
                </c:pt>
                <c:pt idx="194">
                  <c:v>21.000064583333334</c:v>
                </c:pt>
                <c:pt idx="195">
                  <c:v>21.000122453703707</c:v>
                </c:pt>
                <c:pt idx="196">
                  <c:v>21.000180324074076</c:v>
                </c:pt>
                <c:pt idx="197">
                  <c:v>21.000238194444446</c:v>
                </c:pt>
                <c:pt idx="198">
                  <c:v>21.000296064814815</c:v>
                </c:pt>
                <c:pt idx="199">
                  <c:v>21.000353935185185</c:v>
                </c:pt>
                <c:pt idx="200">
                  <c:v>21.000411805555554</c:v>
                </c:pt>
                <c:pt idx="201">
                  <c:v>21.000469675925928</c:v>
                </c:pt>
                <c:pt idx="202">
                  <c:v>21.000527546296297</c:v>
                </c:pt>
                <c:pt idx="203">
                  <c:v>21.000585416666667</c:v>
                </c:pt>
                <c:pt idx="204">
                  <c:v>21.00064328703704</c:v>
                </c:pt>
                <c:pt idx="205">
                  <c:v>21.000701157407409</c:v>
                </c:pt>
                <c:pt idx="206">
                  <c:v>21.000759027777779</c:v>
                </c:pt>
                <c:pt idx="207">
                  <c:v>21.000816898148148</c:v>
                </c:pt>
                <c:pt idx="208">
                  <c:v>21.000874768518518</c:v>
                </c:pt>
                <c:pt idx="209">
                  <c:v>21.000932638888891</c:v>
                </c:pt>
                <c:pt idx="210">
                  <c:v>21.00099050925926</c:v>
                </c:pt>
                <c:pt idx="211">
                  <c:v>21.00104837962963</c:v>
                </c:pt>
                <c:pt idx="212">
                  <c:v>21.001106250000003</c:v>
                </c:pt>
                <c:pt idx="213">
                  <c:v>21.001164120370373</c:v>
                </c:pt>
                <c:pt idx="214">
                  <c:v>21.001235763888889</c:v>
                </c:pt>
                <c:pt idx="215">
                  <c:v>21.001279861111112</c:v>
                </c:pt>
                <c:pt idx="216">
                  <c:v>21.001337731481481</c:v>
                </c:pt>
                <c:pt idx="217">
                  <c:v>21.001395601851851</c:v>
                </c:pt>
                <c:pt idx="218">
                  <c:v>21.001453472222224</c:v>
                </c:pt>
                <c:pt idx="219">
                  <c:v>21.001511342592593</c:v>
                </c:pt>
                <c:pt idx="220">
                  <c:v>21.001569212962963</c:v>
                </c:pt>
                <c:pt idx="221">
                  <c:v>21.001627083333336</c:v>
                </c:pt>
                <c:pt idx="222">
                  <c:v>21.001684953703705</c:v>
                </c:pt>
                <c:pt idx="223">
                  <c:v>21.001742824074075</c:v>
                </c:pt>
                <c:pt idx="224">
                  <c:v>21.001800694444444</c:v>
                </c:pt>
                <c:pt idx="225">
                  <c:v>21.001858564814814</c:v>
                </c:pt>
                <c:pt idx="226">
                  <c:v>21.001916435185187</c:v>
                </c:pt>
                <c:pt idx="227">
                  <c:v>21.001980902777778</c:v>
                </c:pt>
                <c:pt idx="228">
                  <c:v>21.002032175925926</c:v>
                </c:pt>
                <c:pt idx="229">
                  <c:v>21.002090046296299</c:v>
                </c:pt>
                <c:pt idx="230">
                  <c:v>21.002147916666669</c:v>
                </c:pt>
                <c:pt idx="231">
                  <c:v>21.002205787037038</c:v>
                </c:pt>
                <c:pt idx="232">
                  <c:v>21.002263657407408</c:v>
                </c:pt>
              </c:numCache>
            </c:numRef>
          </c:xVal>
          <c:yVal>
            <c:numRef>
              <c:f>'KMC020'!$G$40:$G$272</c:f>
              <c:numCache>
                <c:formatCode>General</c:formatCode>
                <c:ptCount val="233"/>
                <c:pt idx="0">
                  <c:v>4.05</c:v>
                </c:pt>
                <c:pt idx="1">
                  <c:v>4.29</c:v>
                </c:pt>
                <c:pt idx="2">
                  <c:v>4.43</c:v>
                </c:pt>
                <c:pt idx="3">
                  <c:v>4.5599999999999996</c:v>
                </c:pt>
                <c:pt idx="4">
                  <c:v>4.67</c:v>
                </c:pt>
                <c:pt idx="5">
                  <c:v>4.67</c:v>
                </c:pt>
                <c:pt idx="6">
                  <c:v>4.62</c:v>
                </c:pt>
                <c:pt idx="7">
                  <c:v>4.58</c:v>
                </c:pt>
                <c:pt idx="8">
                  <c:v>4.46</c:v>
                </c:pt>
                <c:pt idx="9">
                  <c:v>4.51</c:v>
                </c:pt>
                <c:pt idx="10">
                  <c:v>4.51</c:v>
                </c:pt>
                <c:pt idx="11">
                  <c:v>4.57</c:v>
                </c:pt>
                <c:pt idx="12">
                  <c:v>4.6399999999999997</c:v>
                </c:pt>
                <c:pt idx="13">
                  <c:v>4.6900000000000004</c:v>
                </c:pt>
                <c:pt idx="14">
                  <c:v>4.6399999999999997</c:v>
                </c:pt>
                <c:pt idx="15">
                  <c:v>4.59</c:v>
                </c:pt>
                <c:pt idx="16">
                  <c:v>4.4400000000000004</c:v>
                </c:pt>
                <c:pt idx="17">
                  <c:v>4.4800000000000004</c:v>
                </c:pt>
                <c:pt idx="18">
                  <c:v>4.4800000000000004</c:v>
                </c:pt>
                <c:pt idx="19">
                  <c:v>4.6100000000000003</c:v>
                </c:pt>
                <c:pt idx="20">
                  <c:v>4.62</c:v>
                </c:pt>
                <c:pt idx="21">
                  <c:v>4.66</c:v>
                </c:pt>
                <c:pt idx="22">
                  <c:v>4.6100000000000003</c:v>
                </c:pt>
                <c:pt idx="23">
                  <c:v>4.54</c:v>
                </c:pt>
                <c:pt idx="24">
                  <c:v>4.49</c:v>
                </c:pt>
                <c:pt idx="25">
                  <c:v>4.49</c:v>
                </c:pt>
                <c:pt idx="26">
                  <c:v>4.53</c:v>
                </c:pt>
                <c:pt idx="27">
                  <c:v>4.57</c:v>
                </c:pt>
                <c:pt idx="28">
                  <c:v>4.63</c:v>
                </c:pt>
                <c:pt idx="29">
                  <c:v>4.67</c:v>
                </c:pt>
                <c:pt idx="30">
                  <c:v>4.63</c:v>
                </c:pt>
                <c:pt idx="31">
                  <c:v>4.55</c:v>
                </c:pt>
                <c:pt idx="32">
                  <c:v>4.45</c:v>
                </c:pt>
                <c:pt idx="33">
                  <c:v>4.45</c:v>
                </c:pt>
                <c:pt idx="34">
                  <c:v>4.53</c:v>
                </c:pt>
                <c:pt idx="35">
                  <c:v>4.62</c:v>
                </c:pt>
                <c:pt idx="36">
                  <c:v>4.62</c:v>
                </c:pt>
                <c:pt idx="37">
                  <c:v>4.6900000000000004</c:v>
                </c:pt>
                <c:pt idx="38">
                  <c:v>4.58</c:v>
                </c:pt>
                <c:pt idx="39">
                  <c:v>4.53</c:v>
                </c:pt>
                <c:pt idx="40">
                  <c:v>4.4800000000000004</c:v>
                </c:pt>
                <c:pt idx="41">
                  <c:v>4.45</c:v>
                </c:pt>
                <c:pt idx="42">
                  <c:v>4.5</c:v>
                </c:pt>
                <c:pt idx="43">
                  <c:v>4.55</c:v>
                </c:pt>
                <c:pt idx="44">
                  <c:v>4.6399999999999997</c:v>
                </c:pt>
                <c:pt idx="45">
                  <c:v>7.54</c:v>
                </c:pt>
                <c:pt idx="46">
                  <c:v>8.51</c:v>
                </c:pt>
                <c:pt idx="47">
                  <c:v>8.91</c:v>
                </c:pt>
                <c:pt idx="48">
                  <c:v>9.1999999999999993</c:v>
                </c:pt>
                <c:pt idx="49">
                  <c:v>9.2100000000000009</c:v>
                </c:pt>
                <c:pt idx="50">
                  <c:v>9.02</c:v>
                </c:pt>
                <c:pt idx="51">
                  <c:v>9.0299999999999994</c:v>
                </c:pt>
                <c:pt idx="52">
                  <c:v>9.25</c:v>
                </c:pt>
                <c:pt idx="53">
                  <c:v>9.24</c:v>
                </c:pt>
                <c:pt idx="54">
                  <c:v>8.99</c:v>
                </c:pt>
                <c:pt idx="55">
                  <c:v>9.0399999999999991</c:v>
                </c:pt>
                <c:pt idx="56">
                  <c:v>9.2799999999999994</c:v>
                </c:pt>
                <c:pt idx="57">
                  <c:v>9.23</c:v>
                </c:pt>
                <c:pt idx="58">
                  <c:v>9.0500000000000007</c:v>
                </c:pt>
                <c:pt idx="59">
                  <c:v>9.01</c:v>
                </c:pt>
                <c:pt idx="60">
                  <c:v>9.3000000000000007</c:v>
                </c:pt>
                <c:pt idx="61">
                  <c:v>9.24</c:v>
                </c:pt>
                <c:pt idx="62">
                  <c:v>9.0500000000000007</c:v>
                </c:pt>
                <c:pt idx="63">
                  <c:v>9.0299999999999994</c:v>
                </c:pt>
                <c:pt idx="64">
                  <c:v>9.32</c:v>
                </c:pt>
                <c:pt idx="65">
                  <c:v>9.23</c:v>
                </c:pt>
                <c:pt idx="66">
                  <c:v>9.0399999999999991</c:v>
                </c:pt>
                <c:pt idx="67">
                  <c:v>9.06</c:v>
                </c:pt>
                <c:pt idx="68">
                  <c:v>9.33</c:v>
                </c:pt>
                <c:pt idx="69">
                  <c:v>9.2799999999999994</c:v>
                </c:pt>
                <c:pt idx="70">
                  <c:v>9.07</c:v>
                </c:pt>
                <c:pt idx="71">
                  <c:v>9.09</c:v>
                </c:pt>
                <c:pt idx="72">
                  <c:v>9.36</c:v>
                </c:pt>
                <c:pt idx="73">
                  <c:v>9.2799999999999994</c:v>
                </c:pt>
                <c:pt idx="74">
                  <c:v>9.09</c:v>
                </c:pt>
                <c:pt idx="75">
                  <c:v>9.09</c:v>
                </c:pt>
                <c:pt idx="76">
                  <c:v>9.3699999999999992</c:v>
                </c:pt>
                <c:pt idx="77">
                  <c:v>9.26</c:v>
                </c:pt>
                <c:pt idx="78">
                  <c:v>9.0399999999999991</c:v>
                </c:pt>
                <c:pt idx="79">
                  <c:v>9.1199999999999992</c:v>
                </c:pt>
                <c:pt idx="80">
                  <c:v>9.36</c:v>
                </c:pt>
                <c:pt idx="81">
                  <c:v>12.93</c:v>
                </c:pt>
                <c:pt idx="82">
                  <c:v>13.46</c:v>
                </c:pt>
                <c:pt idx="83">
                  <c:v>13.98</c:v>
                </c:pt>
                <c:pt idx="84">
                  <c:v>13.59</c:v>
                </c:pt>
                <c:pt idx="85">
                  <c:v>13.78</c:v>
                </c:pt>
                <c:pt idx="86">
                  <c:v>13.84</c:v>
                </c:pt>
                <c:pt idx="87">
                  <c:v>13.6</c:v>
                </c:pt>
                <c:pt idx="88">
                  <c:v>14.13</c:v>
                </c:pt>
                <c:pt idx="89">
                  <c:v>13.87</c:v>
                </c:pt>
                <c:pt idx="90">
                  <c:v>13.6</c:v>
                </c:pt>
                <c:pt idx="91">
                  <c:v>13.92</c:v>
                </c:pt>
                <c:pt idx="92">
                  <c:v>13.68</c:v>
                </c:pt>
                <c:pt idx="93">
                  <c:v>13.89</c:v>
                </c:pt>
                <c:pt idx="94">
                  <c:v>13.85</c:v>
                </c:pt>
                <c:pt idx="95">
                  <c:v>13.7</c:v>
                </c:pt>
                <c:pt idx="96">
                  <c:v>13.97</c:v>
                </c:pt>
                <c:pt idx="97">
                  <c:v>13.87</c:v>
                </c:pt>
                <c:pt idx="98">
                  <c:v>13.71</c:v>
                </c:pt>
                <c:pt idx="99">
                  <c:v>14.02</c:v>
                </c:pt>
                <c:pt idx="100">
                  <c:v>13.85</c:v>
                </c:pt>
                <c:pt idx="101">
                  <c:v>13.94</c:v>
                </c:pt>
                <c:pt idx="102">
                  <c:v>13.92</c:v>
                </c:pt>
                <c:pt idx="103">
                  <c:v>13.69</c:v>
                </c:pt>
                <c:pt idx="104">
                  <c:v>14.09</c:v>
                </c:pt>
                <c:pt idx="105">
                  <c:v>13.89</c:v>
                </c:pt>
                <c:pt idx="106">
                  <c:v>13.77</c:v>
                </c:pt>
                <c:pt idx="107">
                  <c:v>14.05</c:v>
                </c:pt>
                <c:pt idx="108">
                  <c:v>13.84</c:v>
                </c:pt>
                <c:pt idx="109">
                  <c:v>13.95</c:v>
                </c:pt>
                <c:pt idx="110">
                  <c:v>13.92</c:v>
                </c:pt>
                <c:pt idx="111">
                  <c:v>13.73</c:v>
                </c:pt>
                <c:pt idx="112">
                  <c:v>13.98</c:v>
                </c:pt>
                <c:pt idx="113">
                  <c:v>3.91</c:v>
                </c:pt>
                <c:pt idx="114">
                  <c:v>1.49</c:v>
                </c:pt>
                <c:pt idx="115">
                  <c:v>0.68</c:v>
                </c:pt>
                <c:pt idx="116">
                  <c:v>0.35</c:v>
                </c:pt>
                <c:pt idx="117">
                  <c:v>0.4</c:v>
                </c:pt>
                <c:pt idx="118">
                  <c:v>2.0499999999999998</c:v>
                </c:pt>
                <c:pt idx="119">
                  <c:v>3.49</c:v>
                </c:pt>
                <c:pt idx="120">
                  <c:v>4.09</c:v>
                </c:pt>
                <c:pt idx="121">
                  <c:v>4.3600000000000003</c:v>
                </c:pt>
                <c:pt idx="122">
                  <c:v>4.49</c:v>
                </c:pt>
                <c:pt idx="123">
                  <c:v>4.59</c:v>
                </c:pt>
                <c:pt idx="124">
                  <c:v>4.68</c:v>
                </c:pt>
                <c:pt idx="125">
                  <c:v>4.76</c:v>
                </c:pt>
                <c:pt idx="126">
                  <c:v>4.6900000000000004</c:v>
                </c:pt>
                <c:pt idx="127">
                  <c:v>4.6500000000000004</c:v>
                </c:pt>
                <c:pt idx="128">
                  <c:v>4.53</c:v>
                </c:pt>
                <c:pt idx="129">
                  <c:v>4.53</c:v>
                </c:pt>
                <c:pt idx="130">
                  <c:v>4.53</c:v>
                </c:pt>
                <c:pt idx="131">
                  <c:v>4.66</c:v>
                </c:pt>
                <c:pt idx="132">
                  <c:v>4.66</c:v>
                </c:pt>
                <c:pt idx="133">
                  <c:v>4.79</c:v>
                </c:pt>
                <c:pt idx="134">
                  <c:v>4.7</c:v>
                </c:pt>
                <c:pt idx="135">
                  <c:v>4.63</c:v>
                </c:pt>
                <c:pt idx="136">
                  <c:v>4.58</c:v>
                </c:pt>
                <c:pt idx="137">
                  <c:v>4.55</c:v>
                </c:pt>
                <c:pt idx="138">
                  <c:v>4.5599999999999996</c:v>
                </c:pt>
                <c:pt idx="139">
                  <c:v>4.62</c:v>
                </c:pt>
                <c:pt idx="140">
                  <c:v>4.72</c:v>
                </c:pt>
                <c:pt idx="141">
                  <c:v>4.7699999999999996</c:v>
                </c:pt>
                <c:pt idx="142">
                  <c:v>4.68</c:v>
                </c:pt>
                <c:pt idx="143">
                  <c:v>4.63</c:v>
                </c:pt>
                <c:pt idx="144">
                  <c:v>4.59</c:v>
                </c:pt>
                <c:pt idx="145">
                  <c:v>4.5199999999999996</c:v>
                </c:pt>
                <c:pt idx="146">
                  <c:v>4.57</c:v>
                </c:pt>
                <c:pt idx="147">
                  <c:v>4.67</c:v>
                </c:pt>
                <c:pt idx="148">
                  <c:v>4.67</c:v>
                </c:pt>
                <c:pt idx="149">
                  <c:v>4.72</c:v>
                </c:pt>
                <c:pt idx="150">
                  <c:v>4.7300000000000004</c:v>
                </c:pt>
                <c:pt idx="151">
                  <c:v>4.6500000000000004</c:v>
                </c:pt>
                <c:pt idx="152">
                  <c:v>4.55</c:v>
                </c:pt>
                <c:pt idx="153">
                  <c:v>4.5199999999999996</c:v>
                </c:pt>
                <c:pt idx="154">
                  <c:v>4.59</c:v>
                </c:pt>
                <c:pt idx="155">
                  <c:v>4.63</c:v>
                </c:pt>
                <c:pt idx="156">
                  <c:v>4.76</c:v>
                </c:pt>
                <c:pt idx="157">
                  <c:v>4.76</c:v>
                </c:pt>
                <c:pt idx="158">
                  <c:v>4.72</c:v>
                </c:pt>
                <c:pt idx="159">
                  <c:v>4.62</c:v>
                </c:pt>
                <c:pt idx="160">
                  <c:v>4.58</c:v>
                </c:pt>
                <c:pt idx="161">
                  <c:v>4.54</c:v>
                </c:pt>
                <c:pt idx="162">
                  <c:v>4.58</c:v>
                </c:pt>
                <c:pt idx="163">
                  <c:v>4.63</c:v>
                </c:pt>
                <c:pt idx="164">
                  <c:v>4.72</c:v>
                </c:pt>
                <c:pt idx="165">
                  <c:v>6.99</c:v>
                </c:pt>
                <c:pt idx="166">
                  <c:v>8.6</c:v>
                </c:pt>
                <c:pt idx="167">
                  <c:v>9</c:v>
                </c:pt>
                <c:pt idx="168">
                  <c:v>9.3000000000000007</c:v>
                </c:pt>
                <c:pt idx="169">
                  <c:v>9.43</c:v>
                </c:pt>
                <c:pt idx="170">
                  <c:v>9.23</c:v>
                </c:pt>
                <c:pt idx="171">
                  <c:v>9.1199999999999992</c:v>
                </c:pt>
                <c:pt idx="172">
                  <c:v>9.3800000000000008</c:v>
                </c:pt>
                <c:pt idx="173">
                  <c:v>9.4600000000000009</c:v>
                </c:pt>
                <c:pt idx="174">
                  <c:v>9.2899999999999991</c:v>
                </c:pt>
                <c:pt idx="175">
                  <c:v>9.1</c:v>
                </c:pt>
                <c:pt idx="176">
                  <c:v>9.32</c:v>
                </c:pt>
                <c:pt idx="177">
                  <c:v>9.4700000000000006</c:v>
                </c:pt>
                <c:pt idx="178">
                  <c:v>9.2899999999999991</c:v>
                </c:pt>
                <c:pt idx="179">
                  <c:v>9.18</c:v>
                </c:pt>
                <c:pt idx="180">
                  <c:v>9.41</c:v>
                </c:pt>
                <c:pt idx="181">
                  <c:v>9.49</c:v>
                </c:pt>
                <c:pt idx="182">
                  <c:v>9.3000000000000007</c:v>
                </c:pt>
                <c:pt idx="183">
                  <c:v>9.17</c:v>
                </c:pt>
                <c:pt idx="184">
                  <c:v>9.42</c:v>
                </c:pt>
                <c:pt idx="185">
                  <c:v>9.4700000000000006</c:v>
                </c:pt>
                <c:pt idx="186">
                  <c:v>9.31</c:v>
                </c:pt>
                <c:pt idx="187">
                  <c:v>9.19</c:v>
                </c:pt>
                <c:pt idx="188">
                  <c:v>9.41</c:v>
                </c:pt>
                <c:pt idx="189">
                  <c:v>9.51</c:v>
                </c:pt>
                <c:pt idx="190">
                  <c:v>9.31</c:v>
                </c:pt>
                <c:pt idx="191">
                  <c:v>9.19</c:v>
                </c:pt>
                <c:pt idx="192">
                  <c:v>9.44</c:v>
                </c:pt>
                <c:pt idx="193">
                  <c:v>9.48</c:v>
                </c:pt>
                <c:pt idx="194">
                  <c:v>9.3000000000000007</c:v>
                </c:pt>
                <c:pt idx="195">
                  <c:v>9.23</c:v>
                </c:pt>
                <c:pt idx="196">
                  <c:v>9.4499999999999993</c:v>
                </c:pt>
                <c:pt idx="197">
                  <c:v>9.49</c:v>
                </c:pt>
                <c:pt idx="198">
                  <c:v>9.32</c:v>
                </c:pt>
                <c:pt idx="199">
                  <c:v>9.17</c:v>
                </c:pt>
                <c:pt idx="200">
                  <c:v>9.43</c:v>
                </c:pt>
                <c:pt idx="201">
                  <c:v>12.51</c:v>
                </c:pt>
                <c:pt idx="202">
                  <c:v>13.59</c:v>
                </c:pt>
                <c:pt idx="203">
                  <c:v>14.29</c:v>
                </c:pt>
                <c:pt idx="204">
                  <c:v>14.01</c:v>
                </c:pt>
                <c:pt idx="205">
                  <c:v>13.92</c:v>
                </c:pt>
                <c:pt idx="206">
                  <c:v>14.1</c:v>
                </c:pt>
                <c:pt idx="207">
                  <c:v>13.84</c:v>
                </c:pt>
                <c:pt idx="208">
                  <c:v>14.06</c:v>
                </c:pt>
                <c:pt idx="209">
                  <c:v>13.99</c:v>
                </c:pt>
                <c:pt idx="210">
                  <c:v>13.86</c:v>
                </c:pt>
                <c:pt idx="211">
                  <c:v>14.24</c:v>
                </c:pt>
                <c:pt idx="212">
                  <c:v>14.1</c:v>
                </c:pt>
                <c:pt idx="213">
                  <c:v>13.88</c:v>
                </c:pt>
                <c:pt idx="214">
                  <c:v>14.23</c:v>
                </c:pt>
                <c:pt idx="215">
                  <c:v>13.85</c:v>
                </c:pt>
                <c:pt idx="216">
                  <c:v>14.08</c:v>
                </c:pt>
                <c:pt idx="217">
                  <c:v>13.98</c:v>
                </c:pt>
                <c:pt idx="218">
                  <c:v>13.84</c:v>
                </c:pt>
                <c:pt idx="219">
                  <c:v>14.29</c:v>
                </c:pt>
                <c:pt idx="220">
                  <c:v>14.03</c:v>
                </c:pt>
                <c:pt idx="221">
                  <c:v>13.92</c:v>
                </c:pt>
                <c:pt idx="222">
                  <c:v>14.17</c:v>
                </c:pt>
                <c:pt idx="223">
                  <c:v>13.86</c:v>
                </c:pt>
                <c:pt idx="224">
                  <c:v>14.16</c:v>
                </c:pt>
                <c:pt idx="225">
                  <c:v>14</c:v>
                </c:pt>
                <c:pt idx="226">
                  <c:v>13.84</c:v>
                </c:pt>
                <c:pt idx="227">
                  <c:v>14.17</c:v>
                </c:pt>
                <c:pt idx="228">
                  <c:v>14.11</c:v>
                </c:pt>
                <c:pt idx="229">
                  <c:v>14.01</c:v>
                </c:pt>
                <c:pt idx="230">
                  <c:v>14.17</c:v>
                </c:pt>
                <c:pt idx="231">
                  <c:v>13.96</c:v>
                </c:pt>
                <c:pt idx="232">
                  <c:v>14.15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0272"/>
        <c:axId val="128884736"/>
      </c:scatterChart>
      <c:scatterChart>
        <c:scatterStyle val="lineMarker"/>
        <c:varyColors val="0"/>
        <c:ser>
          <c:idx val="1"/>
          <c:order val="1"/>
          <c:tx>
            <c:v>Resistance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'KMC020'!$D$40:$D$272</c:f>
              <c:numCache>
                <c:formatCode>0.00</c:formatCode>
                <c:ptCount val="233"/>
                <c:pt idx="0">
                  <c:v>20.988837731481482</c:v>
                </c:pt>
                <c:pt idx="1">
                  <c:v>20.988895601851855</c:v>
                </c:pt>
                <c:pt idx="2">
                  <c:v>20.988953472222224</c:v>
                </c:pt>
                <c:pt idx="3">
                  <c:v>20.989011342592594</c:v>
                </c:pt>
                <c:pt idx="4">
                  <c:v>20.989069212962963</c:v>
                </c:pt>
                <c:pt idx="5">
                  <c:v>20.989127083333333</c:v>
                </c:pt>
                <c:pt idx="6">
                  <c:v>20.989184953703703</c:v>
                </c:pt>
                <c:pt idx="7">
                  <c:v>20.989242824074076</c:v>
                </c:pt>
                <c:pt idx="8">
                  <c:v>20.989300694444445</c:v>
                </c:pt>
                <c:pt idx="9">
                  <c:v>20.989358564814815</c:v>
                </c:pt>
                <c:pt idx="10">
                  <c:v>20.989416435185188</c:v>
                </c:pt>
                <c:pt idx="11">
                  <c:v>20.989474305555557</c:v>
                </c:pt>
                <c:pt idx="12">
                  <c:v>20.989532175925927</c:v>
                </c:pt>
                <c:pt idx="13">
                  <c:v>20.989590046296296</c:v>
                </c:pt>
                <c:pt idx="14">
                  <c:v>20.989647916666666</c:v>
                </c:pt>
                <c:pt idx="15">
                  <c:v>20.989705787037039</c:v>
                </c:pt>
                <c:pt idx="16">
                  <c:v>20.989763657407408</c:v>
                </c:pt>
                <c:pt idx="17">
                  <c:v>20.989821527777778</c:v>
                </c:pt>
                <c:pt idx="18">
                  <c:v>20.989879398148151</c:v>
                </c:pt>
                <c:pt idx="19">
                  <c:v>20.989937268518521</c:v>
                </c:pt>
                <c:pt idx="20">
                  <c:v>20.98999513888889</c:v>
                </c:pt>
                <c:pt idx="21">
                  <c:v>20.99005300925926</c:v>
                </c:pt>
                <c:pt idx="22">
                  <c:v>20.990110879629629</c:v>
                </c:pt>
                <c:pt idx="23">
                  <c:v>20.990168749999999</c:v>
                </c:pt>
                <c:pt idx="24">
                  <c:v>20.990226620370372</c:v>
                </c:pt>
                <c:pt idx="25">
                  <c:v>20.990284490740741</c:v>
                </c:pt>
                <c:pt idx="26">
                  <c:v>20.990342361111111</c:v>
                </c:pt>
                <c:pt idx="27">
                  <c:v>20.990400231481484</c:v>
                </c:pt>
                <c:pt idx="28">
                  <c:v>20.990458101851853</c:v>
                </c:pt>
                <c:pt idx="29">
                  <c:v>20.990515972222223</c:v>
                </c:pt>
                <c:pt idx="30">
                  <c:v>20.990573842592593</c:v>
                </c:pt>
                <c:pt idx="31">
                  <c:v>20.990631712962962</c:v>
                </c:pt>
                <c:pt idx="32">
                  <c:v>20.990689583333335</c:v>
                </c:pt>
                <c:pt idx="33">
                  <c:v>20.990747453703705</c:v>
                </c:pt>
                <c:pt idx="34">
                  <c:v>20.990819212962965</c:v>
                </c:pt>
                <c:pt idx="35">
                  <c:v>20.990863194444447</c:v>
                </c:pt>
                <c:pt idx="36">
                  <c:v>20.990921064814817</c:v>
                </c:pt>
                <c:pt idx="37">
                  <c:v>20.990978935185186</c:v>
                </c:pt>
                <c:pt idx="38">
                  <c:v>20.991036805555556</c:v>
                </c:pt>
                <c:pt idx="39">
                  <c:v>20.991094675925925</c:v>
                </c:pt>
                <c:pt idx="40">
                  <c:v>20.991152546296295</c:v>
                </c:pt>
                <c:pt idx="41">
                  <c:v>20.991210416666668</c:v>
                </c:pt>
                <c:pt idx="42">
                  <c:v>20.991268287037038</c:v>
                </c:pt>
                <c:pt idx="43">
                  <c:v>20.991326157407411</c:v>
                </c:pt>
                <c:pt idx="44">
                  <c:v>20.99138402777778</c:v>
                </c:pt>
                <c:pt idx="45">
                  <c:v>20.99144189814815</c:v>
                </c:pt>
                <c:pt idx="46">
                  <c:v>20.991499768518519</c:v>
                </c:pt>
                <c:pt idx="47">
                  <c:v>20.991557638888889</c:v>
                </c:pt>
                <c:pt idx="48">
                  <c:v>20.991615509259258</c:v>
                </c:pt>
                <c:pt idx="49">
                  <c:v>20.991673379629631</c:v>
                </c:pt>
                <c:pt idx="50">
                  <c:v>20.991731250000001</c:v>
                </c:pt>
                <c:pt idx="51">
                  <c:v>20.99178912037037</c:v>
                </c:pt>
                <c:pt idx="52">
                  <c:v>20.991846990740743</c:v>
                </c:pt>
                <c:pt idx="53">
                  <c:v>20.991904861111113</c:v>
                </c:pt>
                <c:pt idx="54">
                  <c:v>20.991962731481483</c:v>
                </c:pt>
                <c:pt idx="55">
                  <c:v>20.992020601851852</c:v>
                </c:pt>
                <c:pt idx="56">
                  <c:v>20.992078472222222</c:v>
                </c:pt>
                <c:pt idx="57">
                  <c:v>20.992136342592591</c:v>
                </c:pt>
                <c:pt idx="58">
                  <c:v>20.992194212962964</c:v>
                </c:pt>
                <c:pt idx="59">
                  <c:v>20.992252083333334</c:v>
                </c:pt>
                <c:pt idx="60">
                  <c:v>20.992309953703707</c:v>
                </c:pt>
                <c:pt idx="61">
                  <c:v>20.992367824074076</c:v>
                </c:pt>
                <c:pt idx="62">
                  <c:v>20.992425694444446</c:v>
                </c:pt>
                <c:pt idx="63">
                  <c:v>20.992483564814815</c:v>
                </c:pt>
                <c:pt idx="64">
                  <c:v>20.992541435185185</c:v>
                </c:pt>
                <c:pt idx="65">
                  <c:v>20.992599305555554</c:v>
                </c:pt>
                <c:pt idx="66">
                  <c:v>20.992657175925928</c:v>
                </c:pt>
                <c:pt idx="67">
                  <c:v>20.992715046296297</c:v>
                </c:pt>
                <c:pt idx="68">
                  <c:v>20.992772916666667</c:v>
                </c:pt>
                <c:pt idx="69">
                  <c:v>20.99283078703704</c:v>
                </c:pt>
                <c:pt idx="70">
                  <c:v>20.992888657407409</c:v>
                </c:pt>
                <c:pt idx="71">
                  <c:v>20.992946527777779</c:v>
                </c:pt>
                <c:pt idx="72">
                  <c:v>20.993004398148148</c:v>
                </c:pt>
                <c:pt idx="73">
                  <c:v>20.993062268518518</c:v>
                </c:pt>
                <c:pt idx="74">
                  <c:v>20.993120138888891</c:v>
                </c:pt>
                <c:pt idx="75">
                  <c:v>20.99317800925926</c:v>
                </c:pt>
                <c:pt idx="76">
                  <c:v>20.99323587962963</c:v>
                </c:pt>
                <c:pt idx="77">
                  <c:v>20.993293750000003</c:v>
                </c:pt>
                <c:pt idx="78">
                  <c:v>20.993351620370373</c:v>
                </c:pt>
                <c:pt idx="79">
                  <c:v>20.993409490740742</c:v>
                </c:pt>
                <c:pt idx="80">
                  <c:v>20.993467361111112</c:v>
                </c:pt>
                <c:pt idx="81">
                  <c:v>20.993525231481481</c:v>
                </c:pt>
                <c:pt idx="82">
                  <c:v>20.993583101851851</c:v>
                </c:pt>
                <c:pt idx="83">
                  <c:v>20.993640972222224</c:v>
                </c:pt>
                <c:pt idx="84">
                  <c:v>20.993698842592593</c:v>
                </c:pt>
                <c:pt idx="85">
                  <c:v>20.993756712962963</c:v>
                </c:pt>
                <c:pt idx="86">
                  <c:v>20.993814583333336</c:v>
                </c:pt>
                <c:pt idx="87">
                  <c:v>20.993872453703705</c:v>
                </c:pt>
                <c:pt idx="88">
                  <c:v>20.993930324074075</c:v>
                </c:pt>
                <c:pt idx="89">
                  <c:v>20.993988194444444</c:v>
                </c:pt>
                <c:pt idx="90">
                  <c:v>20.994046064814814</c:v>
                </c:pt>
                <c:pt idx="91">
                  <c:v>20.994103935185187</c:v>
                </c:pt>
                <c:pt idx="92">
                  <c:v>20.994161805555557</c:v>
                </c:pt>
                <c:pt idx="93">
                  <c:v>20.994219675925926</c:v>
                </c:pt>
                <c:pt idx="94">
                  <c:v>20.994291898148148</c:v>
                </c:pt>
                <c:pt idx="95">
                  <c:v>20.994335416666669</c:v>
                </c:pt>
                <c:pt idx="96">
                  <c:v>20.994393287037038</c:v>
                </c:pt>
                <c:pt idx="97">
                  <c:v>20.994451157407408</c:v>
                </c:pt>
                <c:pt idx="98">
                  <c:v>20.994509027777777</c:v>
                </c:pt>
                <c:pt idx="99">
                  <c:v>20.994566898148147</c:v>
                </c:pt>
                <c:pt idx="100">
                  <c:v>20.99462476851852</c:v>
                </c:pt>
                <c:pt idx="101">
                  <c:v>20.994682638888889</c:v>
                </c:pt>
                <c:pt idx="102">
                  <c:v>20.994740509259259</c:v>
                </c:pt>
                <c:pt idx="103">
                  <c:v>20.994798379629632</c:v>
                </c:pt>
                <c:pt idx="104">
                  <c:v>20.994856250000002</c:v>
                </c:pt>
                <c:pt idx="105">
                  <c:v>20.994914120370371</c:v>
                </c:pt>
                <c:pt idx="106">
                  <c:v>20.994971990740741</c:v>
                </c:pt>
                <c:pt idx="107">
                  <c:v>20.99502986111111</c:v>
                </c:pt>
                <c:pt idx="108">
                  <c:v>20.995087731481483</c:v>
                </c:pt>
                <c:pt idx="109">
                  <c:v>20.995145601851853</c:v>
                </c:pt>
                <c:pt idx="110">
                  <c:v>20.995203472222222</c:v>
                </c:pt>
                <c:pt idx="111">
                  <c:v>20.995261342592595</c:v>
                </c:pt>
                <c:pt idx="112">
                  <c:v>20.995319212962965</c:v>
                </c:pt>
                <c:pt idx="113">
                  <c:v>20.995377083333334</c:v>
                </c:pt>
                <c:pt idx="114">
                  <c:v>20.995434953703704</c:v>
                </c:pt>
                <c:pt idx="115">
                  <c:v>20.995492824074073</c:v>
                </c:pt>
                <c:pt idx="116">
                  <c:v>20.995550694444443</c:v>
                </c:pt>
                <c:pt idx="117">
                  <c:v>20.995608564814816</c:v>
                </c:pt>
                <c:pt idx="118">
                  <c:v>20.995666435185186</c:v>
                </c:pt>
                <c:pt idx="119">
                  <c:v>20.995724305555559</c:v>
                </c:pt>
                <c:pt idx="120">
                  <c:v>20.995782175925928</c:v>
                </c:pt>
                <c:pt idx="121">
                  <c:v>20.995840046296298</c:v>
                </c:pt>
                <c:pt idx="122">
                  <c:v>20.995897916666667</c:v>
                </c:pt>
                <c:pt idx="123">
                  <c:v>20.995955787037037</c:v>
                </c:pt>
                <c:pt idx="124">
                  <c:v>20.996013657407406</c:v>
                </c:pt>
                <c:pt idx="125">
                  <c:v>20.996071527777779</c:v>
                </c:pt>
                <c:pt idx="126">
                  <c:v>20.996129398148149</c:v>
                </c:pt>
                <c:pt idx="127">
                  <c:v>20.996187268518518</c:v>
                </c:pt>
                <c:pt idx="128">
                  <c:v>20.996245138888892</c:v>
                </c:pt>
                <c:pt idx="129">
                  <c:v>20.996303009259261</c:v>
                </c:pt>
                <c:pt idx="130">
                  <c:v>20.996360879629631</c:v>
                </c:pt>
                <c:pt idx="131">
                  <c:v>20.99641875</c:v>
                </c:pt>
                <c:pt idx="132">
                  <c:v>20.99647662037037</c:v>
                </c:pt>
                <c:pt idx="133">
                  <c:v>20.996534490740743</c:v>
                </c:pt>
                <c:pt idx="134">
                  <c:v>20.996592361111112</c:v>
                </c:pt>
                <c:pt idx="135">
                  <c:v>20.996650231481482</c:v>
                </c:pt>
                <c:pt idx="136">
                  <c:v>20.996708101851855</c:v>
                </c:pt>
                <c:pt idx="137">
                  <c:v>20.996765972222224</c:v>
                </c:pt>
                <c:pt idx="138">
                  <c:v>20.996823842592594</c:v>
                </c:pt>
                <c:pt idx="139">
                  <c:v>20.996881712962963</c:v>
                </c:pt>
                <c:pt idx="140">
                  <c:v>20.996939583333333</c:v>
                </c:pt>
                <c:pt idx="141">
                  <c:v>20.996997453703703</c:v>
                </c:pt>
                <c:pt idx="142">
                  <c:v>20.997055324074076</c:v>
                </c:pt>
                <c:pt idx="143">
                  <c:v>20.997113194444445</c:v>
                </c:pt>
                <c:pt idx="144">
                  <c:v>20.997171064814815</c:v>
                </c:pt>
                <c:pt idx="145">
                  <c:v>20.997228935185188</c:v>
                </c:pt>
                <c:pt idx="146">
                  <c:v>20.997286805555557</c:v>
                </c:pt>
                <c:pt idx="147">
                  <c:v>20.997344675925927</c:v>
                </c:pt>
                <c:pt idx="148">
                  <c:v>20.997402546296296</c:v>
                </c:pt>
                <c:pt idx="149">
                  <c:v>20.997460416666666</c:v>
                </c:pt>
                <c:pt idx="150">
                  <c:v>20.997518287037039</c:v>
                </c:pt>
                <c:pt idx="151">
                  <c:v>20.997576157407408</c:v>
                </c:pt>
                <c:pt idx="152">
                  <c:v>20.997634027777778</c:v>
                </c:pt>
                <c:pt idx="153">
                  <c:v>20.997691898148151</c:v>
                </c:pt>
                <c:pt idx="154">
                  <c:v>20.997764120370373</c:v>
                </c:pt>
                <c:pt idx="155">
                  <c:v>20.99780763888889</c:v>
                </c:pt>
                <c:pt idx="156">
                  <c:v>20.99786550925926</c:v>
                </c:pt>
                <c:pt idx="157">
                  <c:v>20.997923379629629</c:v>
                </c:pt>
                <c:pt idx="158">
                  <c:v>20.997981249999999</c:v>
                </c:pt>
                <c:pt idx="159">
                  <c:v>20.998039120370372</c:v>
                </c:pt>
                <c:pt idx="160">
                  <c:v>20.998096990740741</c:v>
                </c:pt>
                <c:pt idx="161">
                  <c:v>20.998154861111111</c:v>
                </c:pt>
                <c:pt idx="162">
                  <c:v>20.998212731481484</c:v>
                </c:pt>
                <c:pt idx="163">
                  <c:v>20.998270601851853</c:v>
                </c:pt>
                <c:pt idx="164">
                  <c:v>20.998328472222223</c:v>
                </c:pt>
                <c:pt idx="165">
                  <c:v>20.998386342592593</c:v>
                </c:pt>
                <c:pt idx="166">
                  <c:v>20.998444212962962</c:v>
                </c:pt>
                <c:pt idx="167">
                  <c:v>20.998502083333335</c:v>
                </c:pt>
                <c:pt idx="168">
                  <c:v>20.998559953703705</c:v>
                </c:pt>
                <c:pt idx="169">
                  <c:v>20.998617824074074</c:v>
                </c:pt>
                <c:pt idx="170">
                  <c:v>20.998675694444447</c:v>
                </c:pt>
                <c:pt idx="171">
                  <c:v>20.998733564814817</c:v>
                </c:pt>
                <c:pt idx="172">
                  <c:v>20.998791435185186</c:v>
                </c:pt>
                <c:pt idx="173">
                  <c:v>20.998849305555556</c:v>
                </c:pt>
                <c:pt idx="174">
                  <c:v>20.998907175925925</c:v>
                </c:pt>
                <c:pt idx="175">
                  <c:v>20.998965046296295</c:v>
                </c:pt>
                <c:pt idx="176">
                  <c:v>20.999022916666668</c:v>
                </c:pt>
                <c:pt idx="177">
                  <c:v>20.999080787037038</c:v>
                </c:pt>
                <c:pt idx="178">
                  <c:v>20.999138657407411</c:v>
                </c:pt>
                <c:pt idx="179">
                  <c:v>20.99919652777778</c:v>
                </c:pt>
                <c:pt idx="180">
                  <c:v>20.99925439814815</c:v>
                </c:pt>
                <c:pt idx="181">
                  <c:v>20.999312268518519</c:v>
                </c:pt>
                <c:pt idx="182">
                  <c:v>20.999370138888889</c:v>
                </c:pt>
                <c:pt idx="183">
                  <c:v>20.999428009259258</c:v>
                </c:pt>
                <c:pt idx="184">
                  <c:v>20.999485879629631</c:v>
                </c:pt>
                <c:pt idx="185">
                  <c:v>20.999543750000001</c:v>
                </c:pt>
                <c:pt idx="186">
                  <c:v>20.99960162037037</c:v>
                </c:pt>
                <c:pt idx="187">
                  <c:v>20.999659490740743</c:v>
                </c:pt>
                <c:pt idx="188">
                  <c:v>20.999717361111113</c:v>
                </c:pt>
                <c:pt idx="189">
                  <c:v>20.999775231481483</c:v>
                </c:pt>
                <c:pt idx="190">
                  <c:v>20.999833101851852</c:v>
                </c:pt>
                <c:pt idx="191">
                  <c:v>20.999890972222222</c:v>
                </c:pt>
                <c:pt idx="192">
                  <c:v>20.999948842592591</c:v>
                </c:pt>
                <c:pt idx="193">
                  <c:v>21.000006712962964</c:v>
                </c:pt>
                <c:pt idx="194">
                  <c:v>21.000064583333334</c:v>
                </c:pt>
                <c:pt idx="195">
                  <c:v>21.000122453703707</c:v>
                </c:pt>
                <c:pt idx="196">
                  <c:v>21.000180324074076</c:v>
                </c:pt>
                <c:pt idx="197">
                  <c:v>21.000238194444446</c:v>
                </c:pt>
                <c:pt idx="198">
                  <c:v>21.000296064814815</c:v>
                </c:pt>
                <c:pt idx="199">
                  <c:v>21.000353935185185</c:v>
                </c:pt>
                <c:pt idx="200">
                  <c:v>21.000411805555554</c:v>
                </c:pt>
                <c:pt idx="201">
                  <c:v>21.000469675925928</c:v>
                </c:pt>
                <c:pt idx="202">
                  <c:v>21.000527546296297</c:v>
                </c:pt>
                <c:pt idx="203">
                  <c:v>21.000585416666667</c:v>
                </c:pt>
                <c:pt idx="204">
                  <c:v>21.00064328703704</c:v>
                </c:pt>
                <c:pt idx="205">
                  <c:v>21.000701157407409</c:v>
                </c:pt>
                <c:pt idx="206">
                  <c:v>21.000759027777779</c:v>
                </c:pt>
                <c:pt idx="207">
                  <c:v>21.000816898148148</c:v>
                </c:pt>
                <c:pt idx="208">
                  <c:v>21.000874768518518</c:v>
                </c:pt>
                <c:pt idx="209">
                  <c:v>21.000932638888891</c:v>
                </c:pt>
                <c:pt idx="210">
                  <c:v>21.00099050925926</c:v>
                </c:pt>
                <c:pt idx="211">
                  <c:v>21.00104837962963</c:v>
                </c:pt>
                <c:pt idx="212">
                  <c:v>21.001106250000003</c:v>
                </c:pt>
                <c:pt idx="213">
                  <c:v>21.001164120370373</c:v>
                </c:pt>
                <c:pt idx="214">
                  <c:v>21.001235763888889</c:v>
                </c:pt>
                <c:pt idx="215">
                  <c:v>21.001279861111112</c:v>
                </c:pt>
                <c:pt idx="216">
                  <c:v>21.001337731481481</c:v>
                </c:pt>
                <c:pt idx="217">
                  <c:v>21.001395601851851</c:v>
                </c:pt>
                <c:pt idx="218">
                  <c:v>21.001453472222224</c:v>
                </c:pt>
                <c:pt idx="219">
                  <c:v>21.001511342592593</c:v>
                </c:pt>
                <c:pt idx="220">
                  <c:v>21.001569212962963</c:v>
                </c:pt>
                <c:pt idx="221">
                  <c:v>21.001627083333336</c:v>
                </c:pt>
                <c:pt idx="222">
                  <c:v>21.001684953703705</c:v>
                </c:pt>
                <c:pt idx="223">
                  <c:v>21.001742824074075</c:v>
                </c:pt>
                <c:pt idx="224">
                  <c:v>21.001800694444444</c:v>
                </c:pt>
                <c:pt idx="225">
                  <c:v>21.001858564814814</c:v>
                </c:pt>
                <c:pt idx="226">
                  <c:v>21.001916435185187</c:v>
                </c:pt>
                <c:pt idx="227">
                  <c:v>21.001980902777778</c:v>
                </c:pt>
                <c:pt idx="228">
                  <c:v>21.002032175925926</c:v>
                </c:pt>
                <c:pt idx="229">
                  <c:v>21.002090046296299</c:v>
                </c:pt>
                <c:pt idx="230">
                  <c:v>21.002147916666669</c:v>
                </c:pt>
                <c:pt idx="231">
                  <c:v>21.002205787037038</c:v>
                </c:pt>
                <c:pt idx="232">
                  <c:v>21.002263657407408</c:v>
                </c:pt>
              </c:numCache>
            </c:numRef>
          </c:xVal>
          <c:yVal>
            <c:numRef>
              <c:f>'KMC020'!$E$40:$E$272</c:f>
              <c:numCache>
                <c:formatCode>General</c:formatCode>
                <c:ptCount val="233"/>
                <c:pt idx="0">
                  <c:v>227.791</c:v>
                </c:pt>
                <c:pt idx="1">
                  <c:v>227.89099999999999</c:v>
                </c:pt>
                <c:pt idx="2">
                  <c:v>227.976</c:v>
                </c:pt>
                <c:pt idx="3">
                  <c:v>228.077</c:v>
                </c:pt>
                <c:pt idx="4">
                  <c:v>228.203</c:v>
                </c:pt>
                <c:pt idx="5">
                  <c:v>228.309</c:v>
                </c:pt>
                <c:pt idx="6">
                  <c:v>228.43199999999999</c:v>
                </c:pt>
                <c:pt idx="7">
                  <c:v>228.56200000000001</c:v>
                </c:pt>
                <c:pt idx="8">
                  <c:v>228.679</c:v>
                </c:pt>
                <c:pt idx="9">
                  <c:v>228.83699999999999</c:v>
                </c:pt>
                <c:pt idx="10">
                  <c:v>228.98099999999999</c:v>
                </c:pt>
                <c:pt idx="11">
                  <c:v>229.15199999999999</c:v>
                </c:pt>
                <c:pt idx="12">
                  <c:v>229.33</c:v>
                </c:pt>
                <c:pt idx="13">
                  <c:v>229.49</c:v>
                </c:pt>
                <c:pt idx="14">
                  <c:v>229.66900000000001</c:v>
                </c:pt>
                <c:pt idx="15">
                  <c:v>229.869</c:v>
                </c:pt>
                <c:pt idx="16">
                  <c:v>230.04499999999999</c:v>
                </c:pt>
                <c:pt idx="17">
                  <c:v>230.23699999999999</c:v>
                </c:pt>
                <c:pt idx="18">
                  <c:v>230.43199999999999</c:v>
                </c:pt>
                <c:pt idx="19">
                  <c:v>230.63399999999999</c:v>
                </c:pt>
                <c:pt idx="20">
                  <c:v>230.85400000000001</c:v>
                </c:pt>
                <c:pt idx="21">
                  <c:v>231.05799999999999</c:v>
                </c:pt>
                <c:pt idx="22">
                  <c:v>231.25899999999999</c:v>
                </c:pt>
                <c:pt idx="23">
                  <c:v>231.47200000000001</c:v>
                </c:pt>
                <c:pt idx="24">
                  <c:v>231.679</c:v>
                </c:pt>
                <c:pt idx="25">
                  <c:v>231.90600000000001</c:v>
                </c:pt>
                <c:pt idx="26">
                  <c:v>232.09800000000001</c:v>
                </c:pt>
                <c:pt idx="27">
                  <c:v>232.30600000000001</c:v>
                </c:pt>
                <c:pt idx="28">
                  <c:v>232.52699999999999</c:v>
                </c:pt>
                <c:pt idx="29">
                  <c:v>232.756</c:v>
                </c:pt>
                <c:pt idx="30">
                  <c:v>232.98599999999999</c:v>
                </c:pt>
                <c:pt idx="31">
                  <c:v>233.20599999999999</c:v>
                </c:pt>
                <c:pt idx="32">
                  <c:v>233.428</c:v>
                </c:pt>
                <c:pt idx="33">
                  <c:v>233.624</c:v>
                </c:pt>
                <c:pt idx="34">
                  <c:v>233.76</c:v>
                </c:pt>
                <c:pt idx="35">
                  <c:v>233.97200000000001</c:v>
                </c:pt>
                <c:pt idx="36">
                  <c:v>234.19300000000001</c:v>
                </c:pt>
                <c:pt idx="37">
                  <c:v>234.422</c:v>
                </c:pt>
                <c:pt idx="38">
                  <c:v>234.65100000000001</c:v>
                </c:pt>
                <c:pt idx="39">
                  <c:v>234.88200000000001</c:v>
                </c:pt>
                <c:pt idx="40">
                  <c:v>235.07499999999999</c:v>
                </c:pt>
                <c:pt idx="41">
                  <c:v>235.27</c:v>
                </c:pt>
                <c:pt idx="42">
                  <c:v>235.43100000000001</c:v>
                </c:pt>
                <c:pt idx="43">
                  <c:v>235.61</c:v>
                </c:pt>
                <c:pt idx="44">
                  <c:v>235.828</c:v>
                </c:pt>
                <c:pt idx="45">
                  <c:v>236.11799999999999</c:v>
                </c:pt>
                <c:pt idx="46">
                  <c:v>236.428</c:v>
                </c:pt>
                <c:pt idx="47">
                  <c:v>236.75299999999999</c:v>
                </c:pt>
                <c:pt idx="48">
                  <c:v>237.06899999999999</c:v>
                </c:pt>
                <c:pt idx="49">
                  <c:v>237.36099999999999</c:v>
                </c:pt>
                <c:pt idx="50">
                  <c:v>237.67699999999999</c:v>
                </c:pt>
                <c:pt idx="51">
                  <c:v>237.94200000000001</c:v>
                </c:pt>
                <c:pt idx="52">
                  <c:v>238.22200000000001</c:v>
                </c:pt>
                <c:pt idx="53">
                  <c:v>238.471</c:v>
                </c:pt>
                <c:pt idx="54">
                  <c:v>238.7</c:v>
                </c:pt>
                <c:pt idx="55">
                  <c:v>238.94</c:v>
                </c:pt>
                <c:pt idx="56">
                  <c:v>239.167</c:v>
                </c:pt>
                <c:pt idx="57">
                  <c:v>239.40600000000001</c:v>
                </c:pt>
                <c:pt idx="58">
                  <c:v>239.61600000000001</c:v>
                </c:pt>
                <c:pt idx="59">
                  <c:v>239.79</c:v>
                </c:pt>
                <c:pt idx="60">
                  <c:v>239.983</c:v>
                </c:pt>
                <c:pt idx="61">
                  <c:v>240.191</c:v>
                </c:pt>
                <c:pt idx="62">
                  <c:v>240.364</c:v>
                </c:pt>
                <c:pt idx="63">
                  <c:v>240.57300000000001</c:v>
                </c:pt>
                <c:pt idx="64">
                  <c:v>240.70699999999999</c:v>
                </c:pt>
                <c:pt idx="65">
                  <c:v>240.88800000000001</c:v>
                </c:pt>
                <c:pt idx="66">
                  <c:v>241.05099999999999</c:v>
                </c:pt>
                <c:pt idx="67">
                  <c:v>241.15799999999999</c:v>
                </c:pt>
                <c:pt idx="68">
                  <c:v>241.31800000000001</c:v>
                </c:pt>
                <c:pt idx="69">
                  <c:v>241.46</c:v>
                </c:pt>
                <c:pt idx="70">
                  <c:v>241.59200000000001</c:v>
                </c:pt>
                <c:pt idx="71">
                  <c:v>241.75</c:v>
                </c:pt>
                <c:pt idx="72">
                  <c:v>241.821</c:v>
                </c:pt>
                <c:pt idx="73">
                  <c:v>241.96799999999999</c:v>
                </c:pt>
                <c:pt idx="74">
                  <c:v>242.078</c:v>
                </c:pt>
                <c:pt idx="75">
                  <c:v>241.953</c:v>
                </c:pt>
                <c:pt idx="76">
                  <c:v>242.166</c:v>
                </c:pt>
                <c:pt idx="77">
                  <c:v>242.31299999999999</c:v>
                </c:pt>
                <c:pt idx="78">
                  <c:v>242.41800000000001</c:v>
                </c:pt>
                <c:pt idx="79">
                  <c:v>242.511</c:v>
                </c:pt>
                <c:pt idx="80">
                  <c:v>242.61600000000001</c:v>
                </c:pt>
                <c:pt idx="81">
                  <c:v>242.74700000000001</c:v>
                </c:pt>
                <c:pt idx="82">
                  <c:v>242.86600000000001</c:v>
                </c:pt>
                <c:pt idx="83">
                  <c:v>243.024</c:v>
                </c:pt>
                <c:pt idx="84">
                  <c:v>243.11799999999999</c:v>
                </c:pt>
                <c:pt idx="85">
                  <c:v>243.25200000000001</c:v>
                </c:pt>
                <c:pt idx="86">
                  <c:v>243.351</c:v>
                </c:pt>
                <c:pt idx="87">
                  <c:v>243.428</c:v>
                </c:pt>
                <c:pt idx="88">
                  <c:v>243.536</c:v>
                </c:pt>
                <c:pt idx="89">
                  <c:v>243.65100000000001</c:v>
                </c:pt>
                <c:pt idx="90">
                  <c:v>243.71100000000001</c:v>
                </c:pt>
                <c:pt idx="91">
                  <c:v>243.76900000000001</c:v>
                </c:pt>
                <c:pt idx="92">
                  <c:v>243.87899999999999</c:v>
                </c:pt>
                <c:pt idx="93">
                  <c:v>243.95</c:v>
                </c:pt>
                <c:pt idx="94">
                  <c:v>243.797</c:v>
                </c:pt>
                <c:pt idx="95">
                  <c:v>243.965</c:v>
                </c:pt>
                <c:pt idx="96">
                  <c:v>244.09899999999999</c:v>
                </c:pt>
                <c:pt idx="97">
                  <c:v>244.12200000000001</c:v>
                </c:pt>
                <c:pt idx="98">
                  <c:v>244.21199999999999</c:v>
                </c:pt>
                <c:pt idx="99">
                  <c:v>244.28700000000001</c:v>
                </c:pt>
                <c:pt idx="100">
                  <c:v>244.34</c:v>
                </c:pt>
                <c:pt idx="101">
                  <c:v>244.38200000000001</c:v>
                </c:pt>
                <c:pt idx="102">
                  <c:v>244.44200000000001</c:v>
                </c:pt>
                <c:pt idx="103">
                  <c:v>244.47399999999999</c:v>
                </c:pt>
                <c:pt idx="104">
                  <c:v>244.54599999999999</c:v>
                </c:pt>
                <c:pt idx="105">
                  <c:v>244.61099999999999</c:v>
                </c:pt>
                <c:pt idx="106">
                  <c:v>244.63200000000001</c:v>
                </c:pt>
                <c:pt idx="107">
                  <c:v>244.673</c:v>
                </c:pt>
                <c:pt idx="108">
                  <c:v>244.73500000000001</c:v>
                </c:pt>
                <c:pt idx="109">
                  <c:v>244.821</c:v>
                </c:pt>
                <c:pt idx="110">
                  <c:v>244.804</c:v>
                </c:pt>
                <c:pt idx="111">
                  <c:v>244.80799999999999</c:v>
                </c:pt>
                <c:pt idx="112">
                  <c:v>244.90899999999999</c:v>
                </c:pt>
                <c:pt idx="113">
                  <c:v>244.916</c:v>
                </c:pt>
                <c:pt idx="114">
                  <c:v>244.90899999999999</c:v>
                </c:pt>
                <c:pt idx="115">
                  <c:v>244.827</c:v>
                </c:pt>
                <c:pt idx="116">
                  <c:v>244.798</c:v>
                </c:pt>
                <c:pt idx="117">
                  <c:v>244.797</c:v>
                </c:pt>
                <c:pt idx="118">
                  <c:v>244.82599999999999</c:v>
                </c:pt>
                <c:pt idx="119">
                  <c:v>244.78800000000001</c:v>
                </c:pt>
                <c:pt idx="120">
                  <c:v>244.827</c:v>
                </c:pt>
                <c:pt idx="121">
                  <c:v>244.79900000000001</c:v>
                </c:pt>
                <c:pt idx="122">
                  <c:v>244.78</c:v>
                </c:pt>
                <c:pt idx="123">
                  <c:v>244.768</c:v>
                </c:pt>
                <c:pt idx="124">
                  <c:v>244.72800000000001</c:v>
                </c:pt>
                <c:pt idx="125">
                  <c:v>244.82</c:v>
                </c:pt>
                <c:pt idx="126">
                  <c:v>244.75899999999999</c:v>
                </c:pt>
                <c:pt idx="127">
                  <c:v>244.79300000000001</c:v>
                </c:pt>
                <c:pt idx="128">
                  <c:v>244.79300000000001</c:v>
                </c:pt>
                <c:pt idx="129">
                  <c:v>244.80799999999999</c:v>
                </c:pt>
                <c:pt idx="130">
                  <c:v>244.81399999999999</c:v>
                </c:pt>
                <c:pt idx="131">
                  <c:v>244.85499999999999</c:v>
                </c:pt>
                <c:pt idx="132">
                  <c:v>244.76599999999999</c:v>
                </c:pt>
                <c:pt idx="133">
                  <c:v>244.751</c:v>
                </c:pt>
                <c:pt idx="134">
                  <c:v>244.78100000000001</c:v>
                </c:pt>
                <c:pt idx="135">
                  <c:v>244.809</c:v>
                </c:pt>
                <c:pt idx="136">
                  <c:v>244.803</c:v>
                </c:pt>
                <c:pt idx="137">
                  <c:v>244.81200000000001</c:v>
                </c:pt>
                <c:pt idx="138">
                  <c:v>244.809</c:v>
                </c:pt>
                <c:pt idx="139">
                  <c:v>244.804</c:v>
                </c:pt>
                <c:pt idx="140">
                  <c:v>244.85400000000001</c:v>
                </c:pt>
                <c:pt idx="141">
                  <c:v>244.85400000000001</c:v>
                </c:pt>
                <c:pt idx="142">
                  <c:v>244.898</c:v>
                </c:pt>
                <c:pt idx="143">
                  <c:v>244.87200000000001</c:v>
                </c:pt>
                <c:pt idx="144">
                  <c:v>244.834</c:v>
                </c:pt>
                <c:pt idx="145">
                  <c:v>244.88</c:v>
                </c:pt>
                <c:pt idx="146">
                  <c:v>244.84800000000001</c:v>
                </c:pt>
                <c:pt idx="147">
                  <c:v>244.89699999999999</c:v>
                </c:pt>
                <c:pt idx="148">
                  <c:v>244.893</c:v>
                </c:pt>
                <c:pt idx="149">
                  <c:v>244.98400000000001</c:v>
                </c:pt>
                <c:pt idx="150">
                  <c:v>244.90899999999999</c:v>
                </c:pt>
                <c:pt idx="151">
                  <c:v>244.93600000000001</c:v>
                </c:pt>
                <c:pt idx="152">
                  <c:v>244.96100000000001</c:v>
                </c:pt>
                <c:pt idx="153">
                  <c:v>245.072</c:v>
                </c:pt>
                <c:pt idx="154">
                  <c:v>244.68600000000001</c:v>
                </c:pt>
                <c:pt idx="155">
                  <c:v>244.815</c:v>
                </c:pt>
                <c:pt idx="156">
                  <c:v>244.82</c:v>
                </c:pt>
                <c:pt idx="157">
                  <c:v>244.88399999999999</c:v>
                </c:pt>
                <c:pt idx="158">
                  <c:v>244.91800000000001</c:v>
                </c:pt>
                <c:pt idx="159">
                  <c:v>244.904</c:v>
                </c:pt>
                <c:pt idx="160">
                  <c:v>245.005</c:v>
                </c:pt>
                <c:pt idx="161">
                  <c:v>244.96199999999999</c:v>
                </c:pt>
                <c:pt idx="162">
                  <c:v>244.96100000000001</c:v>
                </c:pt>
                <c:pt idx="163">
                  <c:v>244.95599999999999</c:v>
                </c:pt>
                <c:pt idx="164">
                  <c:v>245.006</c:v>
                </c:pt>
                <c:pt idx="165">
                  <c:v>245.03700000000001</c:v>
                </c:pt>
                <c:pt idx="166">
                  <c:v>245.065</c:v>
                </c:pt>
                <c:pt idx="167">
                  <c:v>245.16</c:v>
                </c:pt>
                <c:pt idx="168">
                  <c:v>245.06200000000001</c:v>
                </c:pt>
                <c:pt idx="169">
                  <c:v>245.11099999999999</c:v>
                </c:pt>
                <c:pt idx="170">
                  <c:v>245.09700000000001</c:v>
                </c:pt>
                <c:pt idx="171">
                  <c:v>245.09899999999999</c:v>
                </c:pt>
                <c:pt idx="172">
                  <c:v>245.14400000000001</c:v>
                </c:pt>
                <c:pt idx="173">
                  <c:v>245.11699999999999</c:v>
                </c:pt>
                <c:pt idx="174">
                  <c:v>245.143</c:v>
                </c:pt>
                <c:pt idx="175">
                  <c:v>245.19300000000001</c:v>
                </c:pt>
                <c:pt idx="176">
                  <c:v>245.16200000000001</c:v>
                </c:pt>
                <c:pt idx="177">
                  <c:v>245.20699999999999</c:v>
                </c:pt>
                <c:pt idx="178">
                  <c:v>245.221</c:v>
                </c:pt>
                <c:pt idx="179">
                  <c:v>245.321</c:v>
                </c:pt>
                <c:pt idx="180">
                  <c:v>245.28100000000001</c:v>
                </c:pt>
                <c:pt idx="181">
                  <c:v>245.24100000000001</c:v>
                </c:pt>
                <c:pt idx="182">
                  <c:v>245.36600000000001</c:v>
                </c:pt>
                <c:pt idx="183">
                  <c:v>245.40799999999999</c:v>
                </c:pt>
                <c:pt idx="184">
                  <c:v>245.33</c:v>
                </c:pt>
                <c:pt idx="185">
                  <c:v>245.36699999999999</c:v>
                </c:pt>
                <c:pt idx="186">
                  <c:v>245.47499999999999</c:v>
                </c:pt>
                <c:pt idx="187">
                  <c:v>245.327</c:v>
                </c:pt>
                <c:pt idx="188">
                  <c:v>245.381</c:v>
                </c:pt>
                <c:pt idx="189">
                  <c:v>245.34100000000001</c:v>
                </c:pt>
                <c:pt idx="190">
                  <c:v>245.39099999999999</c:v>
                </c:pt>
                <c:pt idx="191">
                  <c:v>245.43199999999999</c:v>
                </c:pt>
                <c:pt idx="192">
                  <c:v>245.381</c:v>
                </c:pt>
                <c:pt idx="193">
                  <c:v>245.37799999999999</c:v>
                </c:pt>
                <c:pt idx="194">
                  <c:v>245.41200000000001</c:v>
                </c:pt>
                <c:pt idx="195">
                  <c:v>245.52799999999999</c:v>
                </c:pt>
                <c:pt idx="196">
                  <c:v>245.47</c:v>
                </c:pt>
                <c:pt idx="197">
                  <c:v>245.434</c:v>
                </c:pt>
                <c:pt idx="198">
                  <c:v>245.251</c:v>
                </c:pt>
                <c:pt idx="199">
                  <c:v>245.28899999999999</c:v>
                </c:pt>
                <c:pt idx="200">
                  <c:v>245.251</c:v>
                </c:pt>
                <c:pt idx="201">
                  <c:v>245.351</c:v>
                </c:pt>
                <c:pt idx="202">
                  <c:v>245.405</c:v>
                </c:pt>
                <c:pt idx="203">
                  <c:v>244.99100000000001</c:v>
                </c:pt>
                <c:pt idx="204">
                  <c:v>245.376</c:v>
                </c:pt>
                <c:pt idx="205">
                  <c:v>245.399</c:v>
                </c:pt>
                <c:pt idx="206">
                  <c:v>245.571</c:v>
                </c:pt>
                <c:pt idx="207">
                  <c:v>245.63</c:v>
                </c:pt>
                <c:pt idx="208">
                  <c:v>245.483</c:v>
                </c:pt>
                <c:pt idx="209">
                  <c:v>245.50700000000001</c:v>
                </c:pt>
                <c:pt idx="210">
                  <c:v>245.506</c:v>
                </c:pt>
                <c:pt idx="211">
                  <c:v>245.65299999999999</c:v>
                </c:pt>
                <c:pt idx="212">
                  <c:v>245.566</c:v>
                </c:pt>
                <c:pt idx="213">
                  <c:v>245.58500000000001</c:v>
                </c:pt>
                <c:pt idx="214">
                  <c:v>245.095</c:v>
                </c:pt>
                <c:pt idx="215">
                  <c:v>245.42400000000001</c:v>
                </c:pt>
                <c:pt idx="216">
                  <c:v>245.46299999999999</c:v>
                </c:pt>
                <c:pt idx="217">
                  <c:v>245.483</c:v>
                </c:pt>
                <c:pt idx="218">
                  <c:v>245.471</c:v>
                </c:pt>
                <c:pt idx="219">
                  <c:v>245.53299999999999</c:v>
                </c:pt>
                <c:pt idx="220">
                  <c:v>245.59299999999999</c:v>
                </c:pt>
                <c:pt idx="221">
                  <c:v>245.62899999999999</c:v>
                </c:pt>
                <c:pt idx="222">
                  <c:v>245.69200000000001</c:v>
                </c:pt>
                <c:pt idx="223">
                  <c:v>245.60300000000001</c:v>
                </c:pt>
                <c:pt idx="224">
                  <c:v>245.559</c:v>
                </c:pt>
                <c:pt idx="225">
                  <c:v>245.72300000000001</c:v>
                </c:pt>
                <c:pt idx="226">
                  <c:v>245.69900000000001</c:v>
                </c:pt>
                <c:pt idx="227">
                  <c:v>245.67500000000001</c:v>
                </c:pt>
                <c:pt idx="228">
                  <c:v>245.69399999999999</c:v>
                </c:pt>
                <c:pt idx="229">
                  <c:v>245.75299999999999</c:v>
                </c:pt>
                <c:pt idx="230">
                  <c:v>245.58199999999999</c:v>
                </c:pt>
                <c:pt idx="231">
                  <c:v>245.691</c:v>
                </c:pt>
                <c:pt idx="232">
                  <c:v>245.80600000000001</c:v>
                </c:pt>
              </c:numCache>
            </c:numRef>
          </c:yVal>
          <c:smooth val="0"/>
        </c:ser>
        <c:ser>
          <c:idx val="2"/>
          <c:order val="2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'KMC020'!$D$40:$D$272</c:f>
              <c:numCache>
                <c:formatCode>0.00</c:formatCode>
                <c:ptCount val="233"/>
                <c:pt idx="0">
                  <c:v>20.988837731481482</c:v>
                </c:pt>
                <c:pt idx="1">
                  <c:v>20.988895601851855</c:v>
                </c:pt>
                <c:pt idx="2">
                  <c:v>20.988953472222224</c:v>
                </c:pt>
                <c:pt idx="3">
                  <c:v>20.989011342592594</c:v>
                </c:pt>
                <c:pt idx="4">
                  <c:v>20.989069212962963</c:v>
                </c:pt>
                <c:pt idx="5">
                  <c:v>20.989127083333333</c:v>
                </c:pt>
                <c:pt idx="6">
                  <c:v>20.989184953703703</c:v>
                </c:pt>
                <c:pt idx="7">
                  <c:v>20.989242824074076</c:v>
                </c:pt>
                <c:pt idx="8">
                  <c:v>20.989300694444445</c:v>
                </c:pt>
                <c:pt idx="9">
                  <c:v>20.989358564814815</c:v>
                </c:pt>
                <c:pt idx="10">
                  <c:v>20.989416435185188</c:v>
                </c:pt>
                <c:pt idx="11">
                  <c:v>20.989474305555557</c:v>
                </c:pt>
                <c:pt idx="12">
                  <c:v>20.989532175925927</c:v>
                </c:pt>
                <c:pt idx="13">
                  <c:v>20.989590046296296</c:v>
                </c:pt>
                <c:pt idx="14">
                  <c:v>20.989647916666666</c:v>
                </c:pt>
                <c:pt idx="15">
                  <c:v>20.989705787037039</c:v>
                </c:pt>
                <c:pt idx="16">
                  <c:v>20.989763657407408</c:v>
                </c:pt>
                <c:pt idx="17">
                  <c:v>20.989821527777778</c:v>
                </c:pt>
                <c:pt idx="18">
                  <c:v>20.989879398148151</c:v>
                </c:pt>
                <c:pt idx="19">
                  <c:v>20.989937268518521</c:v>
                </c:pt>
                <c:pt idx="20">
                  <c:v>20.98999513888889</c:v>
                </c:pt>
                <c:pt idx="21">
                  <c:v>20.99005300925926</c:v>
                </c:pt>
                <c:pt idx="22">
                  <c:v>20.990110879629629</c:v>
                </c:pt>
                <c:pt idx="23">
                  <c:v>20.990168749999999</c:v>
                </c:pt>
                <c:pt idx="24">
                  <c:v>20.990226620370372</c:v>
                </c:pt>
                <c:pt idx="25">
                  <c:v>20.990284490740741</c:v>
                </c:pt>
                <c:pt idx="26">
                  <c:v>20.990342361111111</c:v>
                </c:pt>
                <c:pt idx="27">
                  <c:v>20.990400231481484</c:v>
                </c:pt>
                <c:pt idx="28">
                  <c:v>20.990458101851853</c:v>
                </c:pt>
                <c:pt idx="29">
                  <c:v>20.990515972222223</c:v>
                </c:pt>
                <c:pt idx="30">
                  <c:v>20.990573842592593</c:v>
                </c:pt>
                <c:pt idx="31">
                  <c:v>20.990631712962962</c:v>
                </c:pt>
                <c:pt idx="32">
                  <c:v>20.990689583333335</c:v>
                </c:pt>
                <c:pt idx="33">
                  <c:v>20.990747453703705</c:v>
                </c:pt>
                <c:pt idx="34">
                  <c:v>20.990819212962965</c:v>
                </c:pt>
                <c:pt idx="35">
                  <c:v>20.990863194444447</c:v>
                </c:pt>
                <c:pt idx="36">
                  <c:v>20.990921064814817</c:v>
                </c:pt>
                <c:pt idx="37">
                  <c:v>20.990978935185186</c:v>
                </c:pt>
                <c:pt idx="38">
                  <c:v>20.991036805555556</c:v>
                </c:pt>
                <c:pt idx="39">
                  <c:v>20.991094675925925</c:v>
                </c:pt>
                <c:pt idx="40">
                  <c:v>20.991152546296295</c:v>
                </c:pt>
                <c:pt idx="41">
                  <c:v>20.991210416666668</c:v>
                </c:pt>
                <c:pt idx="42">
                  <c:v>20.991268287037038</c:v>
                </c:pt>
                <c:pt idx="43">
                  <c:v>20.991326157407411</c:v>
                </c:pt>
                <c:pt idx="44">
                  <c:v>20.99138402777778</c:v>
                </c:pt>
                <c:pt idx="45">
                  <c:v>20.99144189814815</c:v>
                </c:pt>
                <c:pt idx="46">
                  <c:v>20.991499768518519</c:v>
                </c:pt>
                <c:pt idx="47">
                  <c:v>20.991557638888889</c:v>
                </c:pt>
                <c:pt idx="48">
                  <c:v>20.991615509259258</c:v>
                </c:pt>
                <c:pt idx="49">
                  <c:v>20.991673379629631</c:v>
                </c:pt>
                <c:pt idx="50">
                  <c:v>20.991731250000001</c:v>
                </c:pt>
                <c:pt idx="51">
                  <c:v>20.99178912037037</c:v>
                </c:pt>
                <c:pt idx="52">
                  <c:v>20.991846990740743</c:v>
                </c:pt>
                <c:pt idx="53">
                  <c:v>20.991904861111113</c:v>
                </c:pt>
                <c:pt idx="54">
                  <c:v>20.991962731481483</c:v>
                </c:pt>
                <c:pt idx="55">
                  <c:v>20.992020601851852</c:v>
                </c:pt>
                <c:pt idx="56">
                  <c:v>20.992078472222222</c:v>
                </c:pt>
                <c:pt idx="57">
                  <c:v>20.992136342592591</c:v>
                </c:pt>
                <c:pt idx="58">
                  <c:v>20.992194212962964</c:v>
                </c:pt>
                <c:pt idx="59">
                  <c:v>20.992252083333334</c:v>
                </c:pt>
                <c:pt idx="60">
                  <c:v>20.992309953703707</c:v>
                </c:pt>
                <c:pt idx="61">
                  <c:v>20.992367824074076</c:v>
                </c:pt>
                <c:pt idx="62">
                  <c:v>20.992425694444446</c:v>
                </c:pt>
                <c:pt idx="63">
                  <c:v>20.992483564814815</c:v>
                </c:pt>
                <c:pt idx="64">
                  <c:v>20.992541435185185</c:v>
                </c:pt>
                <c:pt idx="65">
                  <c:v>20.992599305555554</c:v>
                </c:pt>
                <c:pt idx="66">
                  <c:v>20.992657175925928</c:v>
                </c:pt>
                <c:pt idx="67">
                  <c:v>20.992715046296297</c:v>
                </c:pt>
                <c:pt idx="68">
                  <c:v>20.992772916666667</c:v>
                </c:pt>
                <c:pt idx="69">
                  <c:v>20.99283078703704</c:v>
                </c:pt>
                <c:pt idx="70">
                  <c:v>20.992888657407409</c:v>
                </c:pt>
                <c:pt idx="71">
                  <c:v>20.992946527777779</c:v>
                </c:pt>
                <c:pt idx="72">
                  <c:v>20.993004398148148</c:v>
                </c:pt>
                <c:pt idx="73">
                  <c:v>20.993062268518518</c:v>
                </c:pt>
                <c:pt idx="74">
                  <c:v>20.993120138888891</c:v>
                </c:pt>
                <c:pt idx="75">
                  <c:v>20.99317800925926</c:v>
                </c:pt>
                <c:pt idx="76">
                  <c:v>20.99323587962963</c:v>
                </c:pt>
                <c:pt idx="77">
                  <c:v>20.993293750000003</c:v>
                </c:pt>
                <c:pt idx="78">
                  <c:v>20.993351620370373</c:v>
                </c:pt>
                <c:pt idx="79">
                  <c:v>20.993409490740742</c:v>
                </c:pt>
                <c:pt idx="80">
                  <c:v>20.993467361111112</c:v>
                </c:pt>
                <c:pt idx="81">
                  <c:v>20.993525231481481</c:v>
                </c:pt>
                <c:pt idx="82">
                  <c:v>20.993583101851851</c:v>
                </c:pt>
                <c:pt idx="83">
                  <c:v>20.993640972222224</c:v>
                </c:pt>
                <c:pt idx="84">
                  <c:v>20.993698842592593</c:v>
                </c:pt>
                <c:pt idx="85">
                  <c:v>20.993756712962963</c:v>
                </c:pt>
                <c:pt idx="86">
                  <c:v>20.993814583333336</c:v>
                </c:pt>
                <c:pt idx="87">
                  <c:v>20.993872453703705</c:v>
                </c:pt>
                <c:pt idx="88">
                  <c:v>20.993930324074075</c:v>
                </c:pt>
                <c:pt idx="89">
                  <c:v>20.993988194444444</c:v>
                </c:pt>
                <c:pt idx="90">
                  <c:v>20.994046064814814</c:v>
                </c:pt>
                <c:pt idx="91">
                  <c:v>20.994103935185187</c:v>
                </c:pt>
                <c:pt idx="92">
                  <c:v>20.994161805555557</c:v>
                </c:pt>
                <c:pt idx="93">
                  <c:v>20.994219675925926</c:v>
                </c:pt>
                <c:pt idx="94">
                  <c:v>20.994291898148148</c:v>
                </c:pt>
                <c:pt idx="95">
                  <c:v>20.994335416666669</c:v>
                </c:pt>
                <c:pt idx="96">
                  <c:v>20.994393287037038</c:v>
                </c:pt>
                <c:pt idx="97">
                  <c:v>20.994451157407408</c:v>
                </c:pt>
                <c:pt idx="98">
                  <c:v>20.994509027777777</c:v>
                </c:pt>
                <c:pt idx="99">
                  <c:v>20.994566898148147</c:v>
                </c:pt>
                <c:pt idx="100">
                  <c:v>20.99462476851852</c:v>
                </c:pt>
                <c:pt idx="101">
                  <c:v>20.994682638888889</c:v>
                </c:pt>
                <c:pt idx="102">
                  <c:v>20.994740509259259</c:v>
                </c:pt>
                <c:pt idx="103">
                  <c:v>20.994798379629632</c:v>
                </c:pt>
                <c:pt idx="104">
                  <c:v>20.994856250000002</c:v>
                </c:pt>
                <c:pt idx="105">
                  <c:v>20.994914120370371</c:v>
                </c:pt>
                <c:pt idx="106">
                  <c:v>20.994971990740741</c:v>
                </c:pt>
                <c:pt idx="107">
                  <c:v>20.99502986111111</c:v>
                </c:pt>
                <c:pt idx="108">
                  <c:v>20.995087731481483</c:v>
                </c:pt>
                <c:pt idx="109">
                  <c:v>20.995145601851853</c:v>
                </c:pt>
                <c:pt idx="110">
                  <c:v>20.995203472222222</c:v>
                </c:pt>
                <c:pt idx="111">
                  <c:v>20.995261342592595</c:v>
                </c:pt>
                <c:pt idx="112">
                  <c:v>20.995319212962965</c:v>
                </c:pt>
                <c:pt idx="113">
                  <c:v>20.995377083333334</c:v>
                </c:pt>
                <c:pt idx="114">
                  <c:v>20.995434953703704</c:v>
                </c:pt>
                <c:pt idx="115">
                  <c:v>20.995492824074073</c:v>
                </c:pt>
                <c:pt idx="116">
                  <c:v>20.995550694444443</c:v>
                </c:pt>
                <c:pt idx="117">
                  <c:v>20.995608564814816</c:v>
                </c:pt>
                <c:pt idx="118">
                  <c:v>20.995666435185186</c:v>
                </c:pt>
                <c:pt idx="119">
                  <c:v>20.995724305555559</c:v>
                </c:pt>
                <c:pt idx="120">
                  <c:v>20.995782175925928</c:v>
                </c:pt>
                <c:pt idx="121">
                  <c:v>20.995840046296298</c:v>
                </c:pt>
                <c:pt idx="122">
                  <c:v>20.995897916666667</c:v>
                </c:pt>
                <c:pt idx="123">
                  <c:v>20.995955787037037</c:v>
                </c:pt>
                <c:pt idx="124">
                  <c:v>20.996013657407406</c:v>
                </c:pt>
                <c:pt idx="125">
                  <c:v>20.996071527777779</c:v>
                </c:pt>
                <c:pt idx="126">
                  <c:v>20.996129398148149</c:v>
                </c:pt>
                <c:pt idx="127">
                  <c:v>20.996187268518518</c:v>
                </c:pt>
                <c:pt idx="128">
                  <c:v>20.996245138888892</c:v>
                </c:pt>
                <c:pt idx="129">
                  <c:v>20.996303009259261</c:v>
                </c:pt>
                <c:pt idx="130">
                  <c:v>20.996360879629631</c:v>
                </c:pt>
                <c:pt idx="131">
                  <c:v>20.99641875</c:v>
                </c:pt>
                <c:pt idx="132">
                  <c:v>20.99647662037037</c:v>
                </c:pt>
                <c:pt idx="133">
                  <c:v>20.996534490740743</c:v>
                </c:pt>
                <c:pt idx="134">
                  <c:v>20.996592361111112</c:v>
                </c:pt>
                <c:pt idx="135">
                  <c:v>20.996650231481482</c:v>
                </c:pt>
                <c:pt idx="136">
                  <c:v>20.996708101851855</c:v>
                </c:pt>
                <c:pt idx="137">
                  <c:v>20.996765972222224</c:v>
                </c:pt>
                <c:pt idx="138">
                  <c:v>20.996823842592594</c:v>
                </c:pt>
                <c:pt idx="139">
                  <c:v>20.996881712962963</c:v>
                </c:pt>
                <c:pt idx="140">
                  <c:v>20.996939583333333</c:v>
                </c:pt>
                <c:pt idx="141">
                  <c:v>20.996997453703703</c:v>
                </c:pt>
                <c:pt idx="142">
                  <c:v>20.997055324074076</c:v>
                </c:pt>
                <c:pt idx="143">
                  <c:v>20.997113194444445</c:v>
                </c:pt>
                <c:pt idx="144">
                  <c:v>20.997171064814815</c:v>
                </c:pt>
                <c:pt idx="145">
                  <c:v>20.997228935185188</c:v>
                </c:pt>
                <c:pt idx="146">
                  <c:v>20.997286805555557</c:v>
                </c:pt>
                <c:pt idx="147">
                  <c:v>20.997344675925927</c:v>
                </c:pt>
                <c:pt idx="148">
                  <c:v>20.997402546296296</c:v>
                </c:pt>
                <c:pt idx="149">
                  <c:v>20.997460416666666</c:v>
                </c:pt>
                <c:pt idx="150">
                  <c:v>20.997518287037039</c:v>
                </c:pt>
                <c:pt idx="151">
                  <c:v>20.997576157407408</c:v>
                </c:pt>
                <c:pt idx="152">
                  <c:v>20.997634027777778</c:v>
                </c:pt>
                <c:pt idx="153">
                  <c:v>20.997691898148151</c:v>
                </c:pt>
                <c:pt idx="154">
                  <c:v>20.997764120370373</c:v>
                </c:pt>
                <c:pt idx="155">
                  <c:v>20.99780763888889</c:v>
                </c:pt>
                <c:pt idx="156">
                  <c:v>20.99786550925926</c:v>
                </c:pt>
                <c:pt idx="157">
                  <c:v>20.997923379629629</c:v>
                </c:pt>
                <c:pt idx="158">
                  <c:v>20.997981249999999</c:v>
                </c:pt>
                <c:pt idx="159">
                  <c:v>20.998039120370372</c:v>
                </c:pt>
                <c:pt idx="160">
                  <c:v>20.998096990740741</c:v>
                </c:pt>
                <c:pt idx="161">
                  <c:v>20.998154861111111</c:v>
                </c:pt>
                <c:pt idx="162">
                  <c:v>20.998212731481484</c:v>
                </c:pt>
                <c:pt idx="163">
                  <c:v>20.998270601851853</c:v>
                </c:pt>
                <c:pt idx="164">
                  <c:v>20.998328472222223</c:v>
                </c:pt>
                <c:pt idx="165">
                  <c:v>20.998386342592593</c:v>
                </c:pt>
                <c:pt idx="166">
                  <c:v>20.998444212962962</c:v>
                </c:pt>
                <c:pt idx="167">
                  <c:v>20.998502083333335</c:v>
                </c:pt>
                <c:pt idx="168">
                  <c:v>20.998559953703705</c:v>
                </c:pt>
                <c:pt idx="169">
                  <c:v>20.998617824074074</c:v>
                </c:pt>
                <c:pt idx="170">
                  <c:v>20.998675694444447</c:v>
                </c:pt>
                <c:pt idx="171">
                  <c:v>20.998733564814817</c:v>
                </c:pt>
                <c:pt idx="172">
                  <c:v>20.998791435185186</c:v>
                </c:pt>
                <c:pt idx="173">
                  <c:v>20.998849305555556</c:v>
                </c:pt>
                <c:pt idx="174">
                  <c:v>20.998907175925925</c:v>
                </c:pt>
                <c:pt idx="175">
                  <c:v>20.998965046296295</c:v>
                </c:pt>
                <c:pt idx="176">
                  <c:v>20.999022916666668</c:v>
                </c:pt>
                <c:pt idx="177">
                  <c:v>20.999080787037038</c:v>
                </c:pt>
                <c:pt idx="178">
                  <c:v>20.999138657407411</c:v>
                </c:pt>
                <c:pt idx="179">
                  <c:v>20.99919652777778</c:v>
                </c:pt>
                <c:pt idx="180">
                  <c:v>20.99925439814815</c:v>
                </c:pt>
                <c:pt idx="181">
                  <c:v>20.999312268518519</c:v>
                </c:pt>
                <c:pt idx="182">
                  <c:v>20.999370138888889</c:v>
                </c:pt>
                <c:pt idx="183">
                  <c:v>20.999428009259258</c:v>
                </c:pt>
                <c:pt idx="184">
                  <c:v>20.999485879629631</c:v>
                </c:pt>
                <c:pt idx="185">
                  <c:v>20.999543750000001</c:v>
                </c:pt>
                <c:pt idx="186">
                  <c:v>20.99960162037037</c:v>
                </c:pt>
                <c:pt idx="187">
                  <c:v>20.999659490740743</c:v>
                </c:pt>
                <c:pt idx="188">
                  <c:v>20.999717361111113</c:v>
                </c:pt>
                <c:pt idx="189">
                  <c:v>20.999775231481483</c:v>
                </c:pt>
                <c:pt idx="190">
                  <c:v>20.999833101851852</c:v>
                </c:pt>
                <c:pt idx="191">
                  <c:v>20.999890972222222</c:v>
                </c:pt>
                <c:pt idx="192">
                  <c:v>20.999948842592591</c:v>
                </c:pt>
                <c:pt idx="193">
                  <c:v>21.000006712962964</c:v>
                </c:pt>
                <c:pt idx="194">
                  <c:v>21.000064583333334</c:v>
                </c:pt>
                <c:pt idx="195">
                  <c:v>21.000122453703707</c:v>
                </c:pt>
                <c:pt idx="196">
                  <c:v>21.000180324074076</c:v>
                </c:pt>
                <c:pt idx="197">
                  <c:v>21.000238194444446</c:v>
                </c:pt>
                <c:pt idx="198">
                  <c:v>21.000296064814815</c:v>
                </c:pt>
                <c:pt idx="199">
                  <c:v>21.000353935185185</c:v>
                </c:pt>
                <c:pt idx="200">
                  <c:v>21.000411805555554</c:v>
                </c:pt>
                <c:pt idx="201">
                  <c:v>21.000469675925928</c:v>
                </c:pt>
                <c:pt idx="202">
                  <c:v>21.000527546296297</c:v>
                </c:pt>
                <c:pt idx="203">
                  <c:v>21.000585416666667</c:v>
                </c:pt>
                <c:pt idx="204">
                  <c:v>21.00064328703704</c:v>
                </c:pt>
                <c:pt idx="205">
                  <c:v>21.000701157407409</c:v>
                </c:pt>
                <c:pt idx="206">
                  <c:v>21.000759027777779</c:v>
                </c:pt>
                <c:pt idx="207">
                  <c:v>21.000816898148148</c:v>
                </c:pt>
                <c:pt idx="208">
                  <c:v>21.000874768518518</c:v>
                </c:pt>
                <c:pt idx="209">
                  <c:v>21.000932638888891</c:v>
                </c:pt>
                <c:pt idx="210">
                  <c:v>21.00099050925926</c:v>
                </c:pt>
                <c:pt idx="211">
                  <c:v>21.00104837962963</c:v>
                </c:pt>
                <c:pt idx="212">
                  <c:v>21.001106250000003</c:v>
                </c:pt>
                <c:pt idx="213">
                  <c:v>21.001164120370373</c:v>
                </c:pt>
                <c:pt idx="214">
                  <c:v>21.001235763888889</c:v>
                </c:pt>
                <c:pt idx="215">
                  <c:v>21.001279861111112</c:v>
                </c:pt>
                <c:pt idx="216">
                  <c:v>21.001337731481481</c:v>
                </c:pt>
                <c:pt idx="217">
                  <c:v>21.001395601851851</c:v>
                </c:pt>
                <c:pt idx="218">
                  <c:v>21.001453472222224</c:v>
                </c:pt>
                <c:pt idx="219">
                  <c:v>21.001511342592593</c:v>
                </c:pt>
                <c:pt idx="220">
                  <c:v>21.001569212962963</c:v>
                </c:pt>
                <c:pt idx="221">
                  <c:v>21.001627083333336</c:v>
                </c:pt>
                <c:pt idx="222">
                  <c:v>21.001684953703705</c:v>
                </c:pt>
                <c:pt idx="223">
                  <c:v>21.001742824074075</c:v>
                </c:pt>
                <c:pt idx="224">
                  <c:v>21.001800694444444</c:v>
                </c:pt>
                <c:pt idx="225">
                  <c:v>21.001858564814814</c:v>
                </c:pt>
                <c:pt idx="226">
                  <c:v>21.001916435185187</c:v>
                </c:pt>
                <c:pt idx="227">
                  <c:v>21.001980902777778</c:v>
                </c:pt>
                <c:pt idx="228">
                  <c:v>21.002032175925926</c:v>
                </c:pt>
                <c:pt idx="229">
                  <c:v>21.002090046296299</c:v>
                </c:pt>
                <c:pt idx="230">
                  <c:v>21.002147916666669</c:v>
                </c:pt>
                <c:pt idx="231">
                  <c:v>21.002205787037038</c:v>
                </c:pt>
                <c:pt idx="232">
                  <c:v>21.002263657407408</c:v>
                </c:pt>
              </c:numCache>
            </c:numRef>
          </c:xVal>
          <c:yVal>
            <c:numRef>
              <c:f>'KMC020'!$H$40:$H$272</c:f>
              <c:numCache>
                <c:formatCode>General</c:formatCode>
                <c:ptCount val="233"/>
                <c:pt idx="0">
                  <c:v>3.7881</c:v>
                </c:pt>
                <c:pt idx="1">
                  <c:v>3.7881499999999999</c:v>
                </c:pt>
                <c:pt idx="2">
                  <c:v>3.7880500000000001</c:v>
                </c:pt>
                <c:pt idx="3">
                  <c:v>3.7879900000000002</c:v>
                </c:pt>
                <c:pt idx="4">
                  <c:v>3.7879800000000001</c:v>
                </c:pt>
                <c:pt idx="5">
                  <c:v>3.7879200000000002</c:v>
                </c:pt>
                <c:pt idx="6">
                  <c:v>3.78789</c:v>
                </c:pt>
                <c:pt idx="7">
                  <c:v>3.7878400000000001</c:v>
                </c:pt>
                <c:pt idx="8">
                  <c:v>3.7878099999999999</c:v>
                </c:pt>
                <c:pt idx="9">
                  <c:v>3.7877900000000002</c:v>
                </c:pt>
                <c:pt idx="10">
                  <c:v>3.7876799999999999</c:v>
                </c:pt>
                <c:pt idx="11">
                  <c:v>3.7876099999999999</c:v>
                </c:pt>
                <c:pt idx="12">
                  <c:v>3.78755</c:v>
                </c:pt>
                <c:pt idx="13">
                  <c:v>3.7875000000000001</c:v>
                </c:pt>
                <c:pt idx="14">
                  <c:v>3.78749</c:v>
                </c:pt>
                <c:pt idx="15">
                  <c:v>3.7874599999999998</c:v>
                </c:pt>
                <c:pt idx="16">
                  <c:v>3.78742</c:v>
                </c:pt>
                <c:pt idx="17">
                  <c:v>3.7873299999999999</c:v>
                </c:pt>
                <c:pt idx="18">
                  <c:v>3.7872699999999999</c:v>
                </c:pt>
                <c:pt idx="19">
                  <c:v>3.78721</c:v>
                </c:pt>
                <c:pt idx="20">
                  <c:v>3.7871000000000001</c:v>
                </c:pt>
                <c:pt idx="21">
                  <c:v>3.7870499999999998</c:v>
                </c:pt>
                <c:pt idx="22">
                  <c:v>3.7869799999999998</c:v>
                </c:pt>
                <c:pt idx="23">
                  <c:v>3.78694</c:v>
                </c:pt>
                <c:pt idx="24">
                  <c:v>3.7869199999999998</c:v>
                </c:pt>
                <c:pt idx="25">
                  <c:v>3.7869899999999999</c:v>
                </c:pt>
                <c:pt idx="26">
                  <c:v>3.7870300000000001</c:v>
                </c:pt>
                <c:pt idx="27">
                  <c:v>3.7870300000000001</c:v>
                </c:pt>
                <c:pt idx="28">
                  <c:v>3.7869600000000001</c:v>
                </c:pt>
                <c:pt idx="29">
                  <c:v>3.78688</c:v>
                </c:pt>
                <c:pt idx="30">
                  <c:v>3.7868200000000001</c:v>
                </c:pt>
                <c:pt idx="31">
                  <c:v>3.7867700000000002</c:v>
                </c:pt>
                <c:pt idx="32">
                  <c:v>3.7867199999999999</c:v>
                </c:pt>
                <c:pt idx="33">
                  <c:v>3.7867000000000002</c:v>
                </c:pt>
                <c:pt idx="34">
                  <c:v>3.7867000000000002</c:v>
                </c:pt>
                <c:pt idx="35">
                  <c:v>3.78674</c:v>
                </c:pt>
                <c:pt idx="36">
                  <c:v>3.7867299999999999</c:v>
                </c:pt>
                <c:pt idx="37">
                  <c:v>3.7867199999999999</c:v>
                </c:pt>
                <c:pt idx="38">
                  <c:v>3.7867500000000001</c:v>
                </c:pt>
                <c:pt idx="39">
                  <c:v>3.7867299999999999</c:v>
                </c:pt>
                <c:pt idx="40">
                  <c:v>3.7866599999999999</c:v>
                </c:pt>
                <c:pt idx="41">
                  <c:v>3.78661</c:v>
                </c:pt>
                <c:pt idx="42">
                  <c:v>3.7865000000000002</c:v>
                </c:pt>
                <c:pt idx="43">
                  <c:v>3.7864</c:v>
                </c:pt>
                <c:pt idx="44">
                  <c:v>3.7864</c:v>
                </c:pt>
                <c:pt idx="45">
                  <c:v>3.7863899999999999</c:v>
                </c:pt>
                <c:pt idx="46">
                  <c:v>3.7864</c:v>
                </c:pt>
                <c:pt idx="47">
                  <c:v>3.7864</c:v>
                </c:pt>
                <c:pt idx="48">
                  <c:v>3.7862800000000001</c:v>
                </c:pt>
                <c:pt idx="49">
                  <c:v>3.7861199999999999</c:v>
                </c:pt>
                <c:pt idx="50">
                  <c:v>3.7859600000000002</c:v>
                </c:pt>
                <c:pt idx="51">
                  <c:v>3.7858700000000001</c:v>
                </c:pt>
                <c:pt idx="52">
                  <c:v>3.7858299999999998</c:v>
                </c:pt>
                <c:pt idx="53">
                  <c:v>3.7856700000000001</c:v>
                </c:pt>
                <c:pt idx="54">
                  <c:v>3.7856399999999999</c:v>
                </c:pt>
                <c:pt idx="55">
                  <c:v>3.7856299999999998</c:v>
                </c:pt>
                <c:pt idx="56">
                  <c:v>3.7855799999999999</c:v>
                </c:pt>
                <c:pt idx="57">
                  <c:v>3.78545</c:v>
                </c:pt>
                <c:pt idx="58">
                  <c:v>3.7854299999999999</c:v>
                </c:pt>
                <c:pt idx="59">
                  <c:v>3.7854299999999999</c:v>
                </c:pt>
                <c:pt idx="60">
                  <c:v>3.7854700000000001</c:v>
                </c:pt>
                <c:pt idx="61">
                  <c:v>3.78552</c:v>
                </c:pt>
                <c:pt idx="62">
                  <c:v>3.7855300000000001</c:v>
                </c:pt>
                <c:pt idx="63">
                  <c:v>3.78559</c:v>
                </c:pt>
                <c:pt idx="64">
                  <c:v>3.7855699999999999</c:v>
                </c:pt>
                <c:pt idx="65">
                  <c:v>3.7855799999999999</c:v>
                </c:pt>
                <c:pt idx="66">
                  <c:v>3.7856000000000001</c:v>
                </c:pt>
                <c:pt idx="67">
                  <c:v>3.7855500000000002</c:v>
                </c:pt>
                <c:pt idx="68">
                  <c:v>3.7854899999999998</c:v>
                </c:pt>
                <c:pt idx="69">
                  <c:v>3.7854199999999998</c:v>
                </c:pt>
                <c:pt idx="70">
                  <c:v>3.7853599999999998</c:v>
                </c:pt>
                <c:pt idx="71">
                  <c:v>3.7853599999999998</c:v>
                </c:pt>
                <c:pt idx="72">
                  <c:v>3.78538</c:v>
                </c:pt>
                <c:pt idx="73">
                  <c:v>3.7853599999999998</c:v>
                </c:pt>
                <c:pt idx="74">
                  <c:v>3.7852899999999998</c:v>
                </c:pt>
                <c:pt idx="75">
                  <c:v>3.7852800000000002</c:v>
                </c:pt>
                <c:pt idx="76">
                  <c:v>3.7852299999999999</c:v>
                </c:pt>
                <c:pt idx="77">
                  <c:v>3.7852000000000001</c:v>
                </c:pt>
                <c:pt idx="78">
                  <c:v>3.7852100000000002</c:v>
                </c:pt>
                <c:pt idx="79">
                  <c:v>3.7852399999999999</c:v>
                </c:pt>
                <c:pt idx="80">
                  <c:v>3.7852800000000002</c:v>
                </c:pt>
                <c:pt idx="81">
                  <c:v>3.7852600000000001</c:v>
                </c:pt>
                <c:pt idx="82">
                  <c:v>3.7852000000000001</c:v>
                </c:pt>
                <c:pt idx="83">
                  <c:v>3.78512</c:v>
                </c:pt>
                <c:pt idx="84">
                  <c:v>3.7850100000000002</c:v>
                </c:pt>
                <c:pt idx="85">
                  <c:v>3.7848799999999998</c:v>
                </c:pt>
                <c:pt idx="86">
                  <c:v>3.7848099999999998</c:v>
                </c:pt>
                <c:pt idx="87">
                  <c:v>3.78477</c:v>
                </c:pt>
                <c:pt idx="88">
                  <c:v>3.7847900000000001</c:v>
                </c:pt>
                <c:pt idx="89">
                  <c:v>3.7847900000000001</c:v>
                </c:pt>
                <c:pt idx="90">
                  <c:v>3.78477</c:v>
                </c:pt>
                <c:pt idx="91">
                  <c:v>3.7847200000000001</c:v>
                </c:pt>
                <c:pt idx="92">
                  <c:v>3.7846199999999999</c:v>
                </c:pt>
                <c:pt idx="93">
                  <c:v>3.7845599999999999</c:v>
                </c:pt>
                <c:pt idx="94">
                  <c:v>3.7844799999999998</c:v>
                </c:pt>
                <c:pt idx="95">
                  <c:v>3.7843900000000001</c:v>
                </c:pt>
                <c:pt idx="96">
                  <c:v>3.7843900000000001</c:v>
                </c:pt>
                <c:pt idx="97">
                  <c:v>3.7843900000000001</c:v>
                </c:pt>
                <c:pt idx="98">
                  <c:v>3.78437</c:v>
                </c:pt>
                <c:pt idx="99">
                  <c:v>3.7843200000000001</c:v>
                </c:pt>
                <c:pt idx="100">
                  <c:v>3.7843300000000002</c:v>
                </c:pt>
                <c:pt idx="101">
                  <c:v>3.78424</c:v>
                </c:pt>
                <c:pt idx="102">
                  <c:v>3.7841</c:v>
                </c:pt>
                <c:pt idx="103">
                  <c:v>3.7839900000000002</c:v>
                </c:pt>
                <c:pt idx="104">
                  <c:v>3.78403</c:v>
                </c:pt>
                <c:pt idx="105">
                  <c:v>3.7840600000000002</c:v>
                </c:pt>
                <c:pt idx="106">
                  <c:v>3.7840500000000001</c:v>
                </c:pt>
                <c:pt idx="107">
                  <c:v>3.7840699999999998</c:v>
                </c:pt>
                <c:pt idx="108">
                  <c:v>3.7840799999999999</c:v>
                </c:pt>
                <c:pt idx="109">
                  <c:v>3.7840699999999998</c:v>
                </c:pt>
                <c:pt idx="110">
                  <c:v>3.78409</c:v>
                </c:pt>
                <c:pt idx="111">
                  <c:v>3.7841100000000001</c:v>
                </c:pt>
                <c:pt idx="112">
                  <c:v>3.78409</c:v>
                </c:pt>
                <c:pt idx="113">
                  <c:v>3.7841</c:v>
                </c:pt>
                <c:pt idx="114">
                  <c:v>3.7841300000000002</c:v>
                </c:pt>
                <c:pt idx="115">
                  <c:v>3.7842199999999999</c:v>
                </c:pt>
                <c:pt idx="116">
                  <c:v>3.7843599999999999</c:v>
                </c:pt>
                <c:pt idx="117">
                  <c:v>3.7844899999999999</c:v>
                </c:pt>
                <c:pt idx="118">
                  <c:v>3.7846500000000001</c:v>
                </c:pt>
                <c:pt idx="119">
                  <c:v>3.7847900000000001</c:v>
                </c:pt>
                <c:pt idx="120">
                  <c:v>3.7848299999999999</c:v>
                </c:pt>
                <c:pt idx="121">
                  <c:v>3.7848700000000002</c:v>
                </c:pt>
                <c:pt idx="122">
                  <c:v>3.7848600000000001</c:v>
                </c:pt>
                <c:pt idx="123">
                  <c:v>3.7848799999999998</c:v>
                </c:pt>
                <c:pt idx="124">
                  <c:v>3.7848799999999998</c:v>
                </c:pt>
                <c:pt idx="125">
                  <c:v>3.7848700000000002</c:v>
                </c:pt>
                <c:pt idx="126">
                  <c:v>3.7848899999999999</c:v>
                </c:pt>
                <c:pt idx="127">
                  <c:v>3.7848999999999999</c:v>
                </c:pt>
                <c:pt idx="128">
                  <c:v>3.7849699999999999</c:v>
                </c:pt>
                <c:pt idx="129">
                  <c:v>3.78505</c:v>
                </c:pt>
                <c:pt idx="130">
                  <c:v>3.7850799999999998</c:v>
                </c:pt>
                <c:pt idx="131">
                  <c:v>3.7850999999999999</c:v>
                </c:pt>
                <c:pt idx="132">
                  <c:v>3.78505</c:v>
                </c:pt>
                <c:pt idx="133">
                  <c:v>3.7850799999999998</c:v>
                </c:pt>
                <c:pt idx="134">
                  <c:v>3.78512</c:v>
                </c:pt>
                <c:pt idx="135">
                  <c:v>3.7851599999999999</c:v>
                </c:pt>
                <c:pt idx="136">
                  <c:v>3.7852199999999998</c:v>
                </c:pt>
                <c:pt idx="137">
                  <c:v>3.7852600000000001</c:v>
                </c:pt>
                <c:pt idx="138">
                  <c:v>3.7852700000000001</c:v>
                </c:pt>
                <c:pt idx="139">
                  <c:v>3.7852999999999999</c:v>
                </c:pt>
                <c:pt idx="140">
                  <c:v>3.7852999999999999</c:v>
                </c:pt>
                <c:pt idx="141">
                  <c:v>3.78532</c:v>
                </c:pt>
                <c:pt idx="142">
                  <c:v>3.7852899999999998</c:v>
                </c:pt>
                <c:pt idx="143">
                  <c:v>3.7852199999999998</c:v>
                </c:pt>
                <c:pt idx="144">
                  <c:v>3.7852600000000001</c:v>
                </c:pt>
                <c:pt idx="145">
                  <c:v>3.7852999999999999</c:v>
                </c:pt>
                <c:pt idx="146">
                  <c:v>3.7853599999999998</c:v>
                </c:pt>
                <c:pt idx="147">
                  <c:v>3.78538</c:v>
                </c:pt>
                <c:pt idx="148">
                  <c:v>3.7854000000000001</c:v>
                </c:pt>
                <c:pt idx="149">
                  <c:v>3.7854399999999999</c:v>
                </c:pt>
                <c:pt idx="150">
                  <c:v>3.78552</c:v>
                </c:pt>
                <c:pt idx="151">
                  <c:v>3.7854999999999999</c:v>
                </c:pt>
                <c:pt idx="152">
                  <c:v>3.7855300000000001</c:v>
                </c:pt>
                <c:pt idx="153">
                  <c:v>3.7855599999999998</c:v>
                </c:pt>
                <c:pt idx="154">
                  <c:v>3.7855599999999998</c:v>
                </c:pt>
                <c:pt idx="155">
                  <c:v>3.78559</c:v>
                </c:pt>
                <c:pt idx="156">
                  <c:v>3.7855500000000002</c:v>
                </c:pt>
                <c:pt idx="157">
                  <c:v>3.7855599999999998</c:v>
                </c:pt>
                <c:pt idx="158">
                  <c:v>3.7855699999999999</c:v>
                </c:pt>
                <c:pt idx="159">
                  <c:v>3.7855799999999999</c:v>
                </c:pt>
                <c:pt idx="160">
                  <c:v>3.7855500000000002</c:v>
                </c:pt>
                <c:pt idx="161">
                  <c:v>3.78559</c:v>
                </c:pt>
                <c:pt idx="162">
                  <c:v>3.7856100000000001</c:v>
                </c:pt>
                <c:pt idx="163">
                  <c:v>3.7856200000000002</c:v>
                </c:pt>
                <c:pt idx="164">
                  <c:v>3.7855799999999999</c:v>
                </c:pt>
                <c:pt idx="165">
                  <c:v>3.7855699999999999</c:v>
                </c:pt>
                <c:pt idx="166">
                  <c:v>3.7854999999999999</c:v>
                </c:pt>
                <c:pt idx="167">
                  <c:v>3.7854299999999999</c:v>
                </c:pt>
                <c:pt idx="168">
                  <c:v>3.78539</c:v>
                </c:pt>
                <c:pt idx="169">
                  <c:v>3.7852999999999999</c:v>
                </c:pt>
                <c:pt idx="170">
                  <c:v>3.7852600000000001</c:v>
                </c:pt>
                <c:pt idx="171">
                  <c:v>3.78525</c:v>
                </c:pt>
                <c:pt idx="172">
                  <c:v>3.78518</c:v>
                </c:pt>
                <c:pt idx="173">
                  <c:v>3.7851300000000001</c:v>
                </c:pt>
                <c:pt idx="174">
                  <c:v>3.78512</c:v>
                </c:pt>
                <c:pt idx="175">
                  <c:v>3.7850799999999998</c:v>
                </c:pt>
                <c:pt idx="176">
                  <c:v>3.7850199999999998</c:v>
                </c:pt>
                <c:pt idx="177">
                  <c:v>3.78491</c:v>
                </c:pt>
                <c:pt idx="178">
                  <c:v>3.7848299999999999</c:v>
                </c:pt>
                <c:pt idx="179">
                  <c:v>3.7847599999999999</c:v>
                </c:pt>
                <c:pt idx="180">
                  <c:v>3.78477</c:v>
                </c:pt>
                <c:pt idx="181">
                  <c:v>3.78478</c:v>
                </c:pt>
                <c:pt idx="182">
                  <c:v>3.78477</c:v>
                </c:pt>
                <c:pt idx="183">
                  <c:v>3.7847599999999999</c:v>
                </c:pt>
                <c:pt idx="184">
                  <c:v>3.7847400000000002</c:v>
                </c:pt>
                <c:pt idx="185">
                  <c:v>3.7847300000000001</c:v>
                </c:pt>
                <c:pt idx="186">
                  <c:v>3.7847400000000002</c:v>
                </c:pt>
                <c:pt idx="187">
                  <c:v>3.7847400000000002</c:v>
                </c:pt>
                <c:pt idx="188">
                  <c:v>3.7847200000000001</c:v>
                </c:pt>
                <c:pt idx="189">
                  <c:v>3.7847</c:v>
                </c:pt>
                <c:pt idx="190">
                  <c:v>3.7846899999999999</c:v>
                </c:pt>
                <c:pt idx="191">
                  <c:v>3.7846600000000001</c:v>
                </c:pt>
                <c:pt idx="192">
                  <c:v>3.7846500000000001</c:v>
                </c:pt>
                <c:pt idx="193">
                  <c:v>3.7845800000000001</c:v>
                </c:pt>
                <c:pt idx="194">
                  <c:v>3.7845399999999998</c:v>
                </c:pt>
                <c:pt idx="195">
                  <c:v>3.7844699999999998</c:v>
                </c:pt>
                <c:pt idx="196">
                  <c:v>3.7844799999999998</c:v>
                </c:pt>
                <c:pt idx="197">
                  <c:v>3.7844600000000002</c:v>
                </c:pt>
                <c:pt idx="198">
                  <c:v>3.7844799999999998</c:v>
                </c:pt>
                <c:pt idx="199">
                  <c:v>3.7845</c:v>
                </c:pt>
                <c:pt idx="200">
                  <c:v>3.7844699999999998</c:v>
                </c:pt>
                <c:pt idx="201">
                  <c:v>3.7845</c:v>
                </c:pt>
                <c:pt idx="202">
                  <c:v>3.7844600000000002</c:v>
                </c:pt>
                <c:pt idx="203">
                  <c:v>3.7844000000000002</c:v>
                </c:pt>
                <c:pt idx="204">
                  <c:v>3.7843100000000001</c:v>
                </c:pt>
                <c:pt idx="205">
                  <c:v>3.7841999999999998</c:v>
                </c:pt>
                <c:pt idx="206">
                  <c:v>3.78417</c:v>
                </c:pt>
                <c:pt idx="207">
                  <c:v>3.7840699999999998</c:v>
                </c:pt>
                <c:pt idx="208">
                  <c:v>3.78403</c:v>
                </c:pt>
                <c:pt idx="209">
                  <c:v>3.7840199999999999</c:v>
                </c:pt>
                <c:pt idx="210">
                  <c:v>3.7839100000000001</c:v>
                </c:pt>
                <c:pt idx="211">
                  <c:v>3.78383</c:v>
                </c:pt>
                <c:pt idx="212">
                  <c:v>3.7837999999999998</c:v>
                </c:pt>
                <c:pt idx="213">
                  <c:v>3.7837999999999998</c:v>
                </c:pt>
                <c:pt idx="214">
                  <c:v>3.7837900000000002</c:v>
                </c:pt>
                <c:pt idx="215">
                  <c:v>3.78376</c:v>
                </c:pt>
                <c:pt idx="216">
                  <c:v>3.7837499999999999</c:v>
                </c:pt>
                <c:pt idx="217">
                  <c:v>3.7837399999999999</c:v>
                </c:pt>
                <c:pt idx="218">
                  <c:v>3.7837399999999999</c:v>
                </c:pt>
                <c:pt idx="219">
                  <c:v>3.7837200000000002</c:v>
                </c:pt>
                <c:pt idx="220">
                  <c:v>3.7836599999999998</c:v>
                </c:pt>
                <c:pt idx="221">
                  <c:v>3.7836400000000001</c:v>
                </c:pt>
                <c:pt idx="222">
                  <c:v>3.78362</c:v>
                </c:pt>
                <c:pt idx="223">
                  <c:v>3.7836099999999999</c:v>
                </c:pt>
                <c:pt idx="224">
                  <c:v>3.7836400000000001</c:v>
                </c:pt>
                <c:pt idx="225">
                  <c:v>3.7836799999999999</c:v>
                </c:pt>
                <c:pt idx="226">
                  <c:v>3.7837100000000001</c:v>
                </c:pt>
                <c:pt idx="227">
                  <c:v>3.7837299999999998</c:v>
                </c:pt>
                <c:pt idx="228">
                  <c:v>3.7836400000000001</c:v>
                </c:pt>
                <c:pt idx="229">
                  <c:v>3.78363</c:v>
                </c:pt>
                <c:pt idx="230">
                  <c:v>3.7835999999999999</c:v>
                </c:pt>
                <c:pt idx="231">
                  <c:v>3.78356</c:v>
                </c:pt>
                <c:pt idx="232">
                  <c:v>3.7835200000000002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05216"/>
        <c:axId val="128886656"/>
      </c:scatterChart>
      <c:valAx>
        <c:axId val="1288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Time,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Hours&amp;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Minutes</a:t>
                </a:r>
              </a:p>
            </c:rich>
          </c:tx>
          <c:layout>
            <c:manualLayout>
              <c:xMode val="edge"/>
              <c:yMode val="edge"/>
              <c:x val="0.40783545243319935"/>
              <c:y val="0.9303760629921255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28884736"/>
        <c:crosses val="autoZero"/>
        <c:crossBetween val="midCat"/>
      </c:valAx>
      <c:valAx>
        <c:axId val="128884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3.105416996320436E-2"/>
              <c:y val="0.39813168515225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870272"/>
        <c:crosses val="autoZero"/>
        <c:crossBetween val="midCat"/>
      </c:valAx>
      <c:valAx>
        <c:axId val="1288866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Resistance, Ohms </a:t>
                </a:r>
                <a:r>
                  <a:rPr lang="en-US" sz="11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&amp;  Axial LVDT, mm</a:t>
                </a:r>
                <a:endParaRPr 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4129343832020995"/>
              <c:y val="0.21290267288017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905216"/>
        <c:crosses val="max"/>
        <c:crossBetween val="midCat"/>
      </c:valAx>
      <c:valAx>
        <c:axId val="12890521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28886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996293155663237"/>
          <c:y val="0.57329690931490707"/>
          <c:w val="0.12769166161922069"/>
          <c:h val="0.14761561947613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KMC020 Raw Lab Data Routine Brine Perm</a:t>
            </a:r>
          </a:p>
        </c:rich>
      </c:tx>
      <c:layout>
        <c:manualLayout>
          <c:xMode val="edge"/>
          <c:yMode val="edge"/>
          <c:x val="0.18985376827896513"/>
          <c:y val="8.5068265549375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752355750617"/>
          <c:y val="9.1158425196850718E-2"/>
          <c:w val="0.72085423272316396"/>
          <c:h val="0.75907994999074591"/>
        </c:manualLayout>
      </c:layout>
      <c:scatterChart>
        <c:scatterStyle val="lineMarker"/>
        <c:varyColors val="0"/>
        <c:ser>
          <c:idx val="0"/>
          <c:order val="0"/>
          <c:tx>
            <c:v>Delta Press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'KMC020'!$D$40:$D$272</c:f>
              <c:numCache>
                <c:formatCode>0.00</c:formatCode>
                <c:ptCount val="233"/>
                <c:pt idx="0">
                  <c:v>20.988837731481482</c:v>
                </c:pt>
                <c:pt idx="1">
                  <c:v>20.988895601851855</c:v>
                </c:pt>
                <c:pt idx="2">
                  <c:v>20.988953472222224</c:v>
                </c:pt>
                <c:pt idx="3">
                  <c:v>20.989011342592594</c:v>
                </c:pt>
                <c:pt idx="4">
                  <c:v>20.989069212962963</c:v>
                </c:pt>
                <c:pt idx="5">
                  <c:v>20.989127083333333</c:v>
                </c:pt>
                <c:pt idx="6">
                  <c:v>20.989184953703703</c:v>
                </c:pt>
                <c:pt idx="7">
                  <c:v>20.989242824074076</c:v>
                </c:pt>
                <c:pt idx="8">
                  <c:v>20.989300694444445</c:v>
                </c:pt>
                <c:pt idx="9">
                  <c:v>20.989358564814815</c:v>
                </c:pt>
                <c:pt idx="10">
                  <c:v>20.989416435185188</c:v>
                </c:pt>
                <c:pt idx="11">
                  <c:v>20.989474305555557</c:v>
                </c:pt>
                <c:pt idx="12">
                  <c:v>20.989532175925927</c:v>
                </c:pt>
                <c:pt idx="13">
                  <c:v>20.989590046296296</c:v>
                </c:pt>
                <c:pt idx="14">
                  <c:v>20.989647916666666</c:v>
                </c:pt>
                <c:pt idx="15">
                  <c:v>20.989705787037039</c:v>
                </c:pt>
                <c:pt idx="16">
                  <c:v>20.989763657407408</c:v>
                </c:pt>
                <c:pt idx="17">
                  <c:v>20.989821527777778</c:v>
                </c:pt>
                <c:pt idx="18">
                  <c:v>20.989879398148151</c:v>
                </c:pt>
                <c:pt idx="19">
                  <c:v>20.989937268518521</c:v>
                </c:pt>
                <c:pt idx="20">
                  <c:v>20.98999513888889</c:v>
                </c:pt>
                <c:pt idx="21">
                  <c:v>20.99005300925926</c:v>
                </c:pt>
                <c:pt idx="22">
                  <c:v>20.990110879629629</c:v>
                </c:pt>
                <c:pt idx="23">
                  <c:v>20.990168749999999</c:v>
                </c:pt>
                <c:pt idx="24">
                  <c:v>20.990226620370372</c:v>
                </c:pt>
                <c:pt idx="25">
                  <c:v>20.990284490740741</c:v>
                </c:pt>
                <c:pt idx="26">
                  <c:v>20.990342361111111</c:v>
                </c:pt>
                <c:pt idx="27">
                  <c:v>20.990400231481484</c:v>
                </c:pt>
                <c:pt idx="28">
                  <c:v>20.990458101851853</c:v>
                </c:pt>
                <c:pt idx="29">
                  <c:v>20.990515972222223</c:v>
                </c:pt>
                <c:pt idx="30">
                  <c:v>20.990573842592593</c:v>
                </c:pt>
                <c:pt idx="31">
                  <c:v>20.990631712962962</c:v>
                </c:pt>
                <c:pt idx="32">
                  <c:v>20.990689583333335</c:v>
                </c:pt>
                <c:pt idx="33">
                  <c:v>20.990747453703705</c:v>
                </c:pt>
                <c:pt idx="34">
                  <c:v>20.990819212962965</c:v>
                </c:pt>
                <c:pt idx="35">
                  <c:v>20.990863194444447</c:v>
                </c:pt>
                <c:pt idx="36">
                  <c:v>20.990921064814817</c:v>
                </c:pt>
                <c:pt idx="37">
                  <c:v>20.990978935185186</c:v>
                </c:pt>
                <c:pt idx="38">
                  <c:v>20.991036805555556</c:v>
                </c:pt>
                <c:pt idx="39">
                  <c:v>20.991094675925925</c:v>
                </c:pt>
                <c:pt idx="40">
                  <c:v>20.991152546296295</c:v>
                </c:pt>
                <c:pt idx="41">
                  <c:v>20.991210416666668</c:v>
                </c:pt>
                <c:pt idx="42">
                  <c:v>20.991268287037038</c:v>
                </c:pt>
                <c:pt idx="43">
                  <c:v>20.991326157407411</c:v>
                </c:pt>
                <c:pt idx="44">
                  <c:v>20.99138402777778</c:v>
                </c:pt>
                <c:pt idx="45">
                  <c:v>20.99144189814815</c:v>
                </c:pt>
                <c:pt idx="46">
                  <c:v>20.991499768518519</c:v>
                </c:pt>
                <c:pt idx="47">
                  <c:v>20.991557638888889</c:v>
                </c:pt>
                <c:pt idx="48">
                  <c:v>20.991615509259258</c:v>
                </c:pt>
                <c:pt idx="49">
                  <c:v>20.991673379629631</c:v>
                </c:pt>
                <c:pt idx="50">
                  <c:v>20.991731250000001</c:v>
                </c:pt>
                <c:pt idx="51">
                  <c:v>20.99178912037037</c:v>
                </c:pt>
                <c:pt idx="52">
                  <c:v>20.991846990740743</c:v>
                </c:pt>
                <c:pt idx="53">
                  <c:v>20.991904861111113</c:v>
                </c:pt>
                <c:pt idx="54">
                  <c:v>20.991962731481483</c:v>
                </c:pt>
                <c:pt idx="55">
                  <c:v>20.992020601851852</c:v>
                </c:pt>
                <c:pt idx="56">
                  <c:v>20.992078472222222</c:v>
                </c:pt>
                <c:pt idx="57">
                  <c:v>20.992136342592591</c:v>
                </c:pt>
                <c:pt idx="58">
                  <c:v>20.992194212962964</c:v>
                </c:pt>
                <c:pt idx="59">
                  <c:v>20.992252083333334</c:v>
                </c:pt>
                <c:pt idx="60">
                  <c:v>20.992309953703707</c:v>
                </c:pt>
                <c:pt idx="61">
                  <c:v>20.992367824074076</c:v>
                </c:pt>
                <c:pt idx="62">
                  <c:v>20.992425694444446</c:v>
                </c:pt>
                <c:pt idx="63">
                  <c:v>20.992483564814815</c:v>
                </c:pt>
                <c:pt idx="64">
                  <c:v>20.992541435185185</c:v>
                </c:pt>
                <c:pt idx="65">
                  <c:v>20.992599305555554</c:v>
                </c:pt>
                <c:pt idx="66">
                  <c:v>20.992657175925928</c:v>
                </c:pt>
                <c:pt idx="67">
                  <c:v>20.992715046296297</c:v>
                </c:pt>
                <c:pt idx="68">
                  <c:v>20.992772916666667</c:v>
                </c:pt>
                <c:pt idx="69">
                  <c:v>20.99283078703704</c:v>
                </c:pt>
                <c:pt idx="70">
                  <c:v>20.992888657407409</c:v>
                </c:pt>
                <c:pt idx="71">
                  <c:v>20.992946527777779</c:v>
                </c:pt>
                <c:pt idx="72">
                  <c:v>20.993004398148148</c:v>
                </c:pt>
                <c:pt idx="73">
                  <c:v>20.993062268518518</c:v>
                </c:pt>
                <c:pt idx="74">
                  <c:v>20.993120138888891</c:v>
                </c:pt>
                <c:pt idx="75">
                  <c:v>20.99317800925926</c:v>
                </c:pt>
                <c:pt idx="76">
                  <c:v>20.99323587962963</c:v>
                </c:pt>
                <c:pt idx="77">
                  <c:v>20.993293750000003</c:v>
                </c:pt>
                <c:pt idx="78">
                  <c:v>20.993351620370373</c:v>
                </c:pt>
                <c:pt idx="79">
                  <c:v>20.993409490740742</c:v>
                </c:pt>
                <c:pt idx="80">
                  <c:v>20.993467361111112</c:v>
                </c:pt>
                <c:pt idx="81">
                  <c:v>20.993525231481481</c:v>
                </c:pt>
                <c:pt idx="82">
                  <c:v>20.993583101851851</c:v>
                </c:pt>
                <c:pt idx="83">
                  <c:v>20.993640972222224</c:v>
                </c:pt>
                <c:pt idx="84">
                  <c:v>20.993698842592593</c:v>
                </c:pt>
                <c:pt idx="85">
                  <c:v>20.993756712962963</c:v>
                </c:pt>
                <c:pt idx="86">
                  <c:v>20.993814583333336</c:v>
                </c:pt>
                <c:pt idx="87">
                  <c:v>20.993872453703705</c:v>
                </c:pt>
                <c:pt idx="88">
                  <c:v>20.993930324074075</c:v>
                </c:pt>
                <c:pt idx="89">
                  <c:v>20.993988194444444</c:v>
                </c:pt>
                <c:pt idx="90">
                  <c:v>20.994046064814814</c:v>
                </c:pt>
                <c:pt idx="91">
                  <c:v>20.994103935185187</c:v>
                </c:pt>
                <c:pt idx="92">
                  <c:v>20.994161805555557</c:v>
                </c:pt>
                <c:pt idx="93">
                  <c:v>20.994219675925926</c:v>
                </c:pt>
                <c:pt idx="94">
                  <c:v>20.994291898148148</c:v>
                </c:pt>
                <c:pt idx="95">
                  <c:v>20.994335416666669</c:v>
                </c:pt>
                <c:pt idx="96">
                  <c:v>20.994393287037038</c:v>
                </c:pt>
                <c:pt idx="97">
                  <c:v>20.994451157407408</c:v>
                </c:pt>
                <c:pt idx="98">
                  <c:v>20.994509027777777</c:v>
                </c:pt>
                <c:pt idx="99">
                  <c:v>20.994566898148147</c:v>
                </c:pt>
                <c:pt idx="100">
                  <c:v>20.99462476851852</c:v>
                </c:pt>
                <c:pt idx="101">
                  <c:v>20.994682638888889</c:v>
                </c:pt>
                <c:pt idx="102">
                  <c:v>20.994740509259259</c:v>
                </c:pt>
                <c:pt idx="103">
                  <c:v>20.994798379629632</c:v>
                </c:pt>
                <c:pt idx="104">
                  <c:v>20.994856250000002</c:v>
                </c:pt>
                <c:pt idx="105">
                  <c:v>20.994914120370371</c:v>
                </c:pt>
                <c:pt idx="106">
                  <c:v>20.994971990740741</c:v>
                </c:pt>
                <c:pt idx="107">
                  <c:v>20.99502986111111</c:v>
                </c:pt>
                <c:pt idx="108">
                  <c:v>20.995087731481483</c:v>
                </c:pt>
                <c:pt idx="109">
                  <c:v>20.995145601851853</c:v>
                </c:pt>
                <c:pt idx="110">
                  <c:v>20.995203472222222</c:v>
                </c:pt>
                <c:pt idx="111">
                  <c:v>20.995261342592595</c:v>
                </c:pt>
                <c:pt idx="112">
                  <c:v>20.995319212962965</c:v>
                </c:pt>
                <c:pt idx="113">
                  <c:v>20.995377083333334</c:v>
                </c:pt>
                <c:pt idx="114">
                  <c:v>20.995434953703704</c:v>
                </c:pt>
                <c:pt idx="115">
                  <c:v>20.995492824074073</c:v>
                </c:pt>
                <c:pt idx="116">
                  <c:v>20.995550694444443</c:v>
                </c:pt>
                <c:pt idx="117">
                  <c:v>20.995608564814816</c:v>
                </c:pt>
                <c:pt idx="118">
                  <c:v>20.995666435185186</c:v>
                </c:pt>
                <c:pt idx="119">
                  <c:v>20.995724305555559</c:v>
                </c:pt>
                <c:pt idx="120">
                  <c:v>20.995782175925928</c:v>
                </c:pt>
                <c:pt idx="121">
                  <c:v>20.995840046296298</c:v>
                </c:pt>
                <c:pt idx="122">
                  <c:v>20.995897916666667</c:v>
                </c:pt>
                <c:pt idx="123">
                  <c:v>20.995955787037037</c:v>
                </c:pt>
                <c:pt idx="124">
                  <c:v>20.996013657407406</c:v>
                </c:pt>
                <c:pt idx="125">
                  <c:v>20.996071527777779</c:v>
                </c:pt>
                <c:pt idx="126">
                  <c:v>20.996129398148149</c:v>
                </c:pt>
                <c:pt idx="127">
                  <c:v>20.996187268518518</c:v>
                </c:pt>
                <c:pt idx="128">
                  <c:v>20.996245138888892</c:v>
                </c:pt>
                <c:pt idx="129">
                  <c:v>20.996303009259261</c:v>
                </c:pt>
                <c:pt idx="130">
                  <c:v>20.996360879629631</c:v>
                </c:pt>
                <c:pt idx="131">
                  <c:v>20.99641875</c:v>
                </c:pt>
                <c:pt idx="132">
                  <c:v>20.99647662037037</c:v>
                </c:pt>
                <c:pt idx="133">
                  <c:v>20.996534490740743</c:v>
                </c:pt>
                <c:pt idx="134">
                  <c:v>20.996592361111112</c:v>
                </c:pt>
                <c:pt idx="135">
                  <c:v>20.996650231481482</c:v>
                </c:pt>
                <c:pt idx="136">
                  <c:v>20.996708101851855</c:v>
                </c:pt>
                <c:pt idx="137">
                  <c:v>20.996765972222224</c:v>
                </c:pt>
                <c:pt idx="138">
                  <c:v>20.996823842592594</c:v>
                </c:pt>
                <c:pt idx="139">
                  <c:v>20.996881712962963</c:v>
                </c:pt>
                <c:pt idx="140">
                  <c:v>20.996939583333333</c:v>
                </c:pt>
                <c:pt idx="141">
                  <c:v>20.996997453703703</c:v>
                </c:pt>
                <c:pt idx="142">
                  <c:v>20.997055324074076</c:v>
                </c:pt>
                <c:pt idx="143">
                  <c:v>20.997113194444445</c:v>
                </c:pt>
                <c:pt idx="144">
                  <c:v>20.997171064814815</c:v>
                </c:pt>
                <c:pt idx="145">
                  <c:v>20.997228935185188</c:v>
                </c:pt>
                <c:pt idx="146">
                  <c:v>20.997286805555557</c:v>
                </c:pt>
                <c:pt idx="147">
                  <c:v>20.997344675925927</c:v>
                </c:pt>
                <c:pt idx="148">
                  <c:v>20.997402546296296</c:v>
                </c:pt>
                <c:pt idx="149">
                  <c:v>20.997460416666666</c:v>
                </c:pt>
                <c:pt idx="150">
                  <c:v>20.997518287037039</c:v>
                </c:pt>
                <c:pt idx="151">
                  <c:v>20.997576157407408</c:v>
                </c:pt>
                <c:pt idx="152">
                  <c:v>20.997634027777778</c:v>
                </c:pt>
                <c:pt idx="153">
                  <c:v>20.997691898148151</c:v>
                </c:pt>
                <c:pt idx="154">
                  <c:v>20.997764120370373</c:v>
                </c:pt>
                <c:pt idx="155">
                  <c:v>20.99780763888889</c:v>
                </c:pt>
                <c:pt idx="156">
                  <c:v>20.99786550925926</c:v>
                </c:pt>
                <c:pt idx="157">
                  <c:v>20.997923379629629</c:v>
                </c:pt>
                <c:pt idx="158">
                  <c:v>20.997981249999999</c:v>
                </c:pt>
                <c:pt idx="159">
                  <c:v>20.998039120370372</c:v>
                </c:pt>
                <c:pt idx="160">
                  <c:v>20.998096990740741</c:v>
                </c:pt>
                <c:pt idx="161">
                  <c:v>20.998154861111111</c:v>
                </c:pt>
                <c:pt idx="162">
                  <c:v>20.998212731481484</c:v>
                </c:pt>
                <c:pt idx="163">
                  <c:v>20.998270601851853</c:v>
                </c:pt>
                <c:pt idx="164">
                  <c:v>20.998328472222223</c:v>
                </c:pt>
                <c:pt idx="165">
                  <c:v>20.998386342592593</c:v>
                </c:pt>
                <c:pt idx="166">
                  <c:v>20.998444212962962</c:v>
                </c:pt>
                <c:pt idx="167">
                  <c:v>20.998502083333335</c:v>
                </c:pt>
                <c:pt idx="168">
                  <c:v>20.998559953703705</c:v>
                </c:pt>
                <c:pt idx="169">
                  <c:v>20.998617824074074</c:v>
                </c:pt>
                <c:pt idx="170">
                  <c:v>20.998675694444447</c:v>
                </c:pt>
                <c:pt idx="171">
                  <c:v>20.998733564814817</c:v>
                </c:pt>
                <c:pt idx="172">
                  <c:v>20.998791435185186</c:v>
                </c:pt>
                <c:pt idx="173">
                  <c:v>20.998849305555556</c:v>
                </c:pt>
                <c:pt idx="174">
                  <c:v>20.998907175925925</c:v>
                </c:pt>
                <c:pt idx="175">
                  <c:v>20.998965046296295</c:v>
                </c:pt>
                <c:pt idx="176">
                  <c:v>20.999022916666668</c:v>
                </c:pt>
                <c:pt idx="177">
                  <c:v>20.999080787037038</c:v>
                </c:pt>
                <c:pt idx="178">
                  <c:v>20.999138657407411</c:v>
                </c:pt>
                <c:pt idx="179">
                  <c:v>20.99919652777778</c:v>
                </c:pt>
                <c:pt idx="180">
                  <c:v>20.99925439814815</c:v>
                </c:pt>
                <c:pt idx="181">
                  <c:v>20.999312268518519</c:v>
                </c:pt>
                <c:pt idx="182">
                  <c:v>20.999370138888889</c:v>
                </c:pt>
                <c:pt idx="183">
                  <c:v>20.999428009259258</c:v>
                </c:pt>
                <c:pt idx="184">
                  <c:v>20.999485879629631</c:v>
                </c:pt>
                <c:pt idx="185">
                  <c:v>20.999543750000001</c:v>
                </c:pt>
                <c:pt idx="186">
                  <c:v>20.99960162037037</c:v>
                </c:pt>
                <c:pt idx="187">
                  <c:v>20.999659490740743</c:v>
                </c:pt>
                <c:pt idx="188">
                  <c:v>20.999717361111113</c:v>
                </c:pt>
                <c:pt idx="189">
                  <c:v>20.999775231481483</c:v>
                </c:pt>
                <c:pt idx="190">
                  <c:v>20.999833101851852</c:v>
                </c:pt>
                <c:pt idx="191">
                  <c:v>20.999890972222222</c:v>
                </c:pt>
                <c:pt idx="192">
                  <c:v>20.999948842592591</c:v>
                </c:pt>
                <c:pt idx="193">
                  <c:v>21.000006712962964</c:v>
                </c:pt>
                <c:pt idx="194">
                  <c:v>21.000064583333334</c:v>
                </c:pt>
                <c:pt idx="195">
                  <c:v>21.000122453703707</c:v>
                </c:pt>
                <c:pt idx="196">
                  <c:v>21.000180324074076</c:v>
                </c:pt>
                <c:pt idx="197">
                  <c:v>21.000238194444446</c:v>
                </c:pt>
                <c:pt idx="198">
                  <c:v>21.000296064814815</c:v>
                </c:pt>
                <c:pt idx="199">
                  <c:v>21.000353935185185</c:v>
                </c:pt>
                <c:pt idx="200">
                  <c:v>21.000411805555554</c:v>
                </c:pt>
                <c:pt idx="201">
                  <c:v>21.000469675925928</c:v>
                </c:pt>
                <c:pt idx="202">
                  <c:v>21.000527546296297</c:v>
                </c:pt>
                <c:pt idx="203">
                  <c:v>21.000585416666667</c:v>
                </c:pt>
                <c:pt idx="204">
                  <c:v>21.00064328703704</c:v>
                </c:pt>
                <c:pt idx="205">
                  <c:v>21.000701157407409</c:v>
                </c:pt>
                <c:pt idx="206">
                  <c:v>21.000759027777779</c:v>
                </c:pt>
                <c:pt idx="207">
                  <c:v>21.000816898148148</c:v>
                </c:pt>
                <c:pt idx="208">
                  <c:v>21.000874768518518</c:v>
                </c:pt>
                <c:pt idx="209">
                  <c:v>21.000932638888891</c:v>
                </c:pt>
                <c:pt idx="210">
                  <c:v>21.00099050925926</c:v>
                </c:pt>
                <c:pt idx="211">
                  <c:v>21.00104837962963</c:v>
                </c:pt>
                <c:pt idx="212">
                  <c:v>21.001106250000003</c:v>
                </c:pt>
                <c:pt idx="213">
                  <c:v>21.001164120370373</c:v>
                </c:pt>
                <c:pt idx="214">
                  <c:v>21.001235763888889</c:v>
                </c:pt>
                <c:pt idx="215">
                  <c:v>21.001279861111112</c:v>
                </c:pt>
                <c:pt idx="216">
                  <c:v>21.001337731481481</c:v>
                </c:pt>
                <c:pt idx="217">
                  <c:v>21.001395601851851</c:v>
                </c:pt>
                <c:pt idx="218">
                  <c:v>21.001453472222224</c:v>
                </c:pt>
                <c:pt idx="219">
                  <c:v>21.001511342592593</c:v>
                </c:pt>
                <c:pt idx="220">
                  <c:v>21.001569212962963</c:v>
                </c:pt>
                <c:pt idx="221">
                  <c:v>21.001627083333336</c:v>
                </c:pt>
                <c:pt idx="222">
                  <c:v>21.001684953703705</c:v>
                </c:pt>
                <c:pt idx="223">
                  <c:v>21.001742824074075</c:v>
                </c:pt>
                <c:pt idx="224">
                  <c:v>21.001800694444444</c:v>
                </c:pt>
                <c:pt idx="225">
                  <c:v>21.001858564814814</c:v>
                </c:pt>
                <c:pt idx="226">
                  <c:v>21.001916435185187</c:v>
                </c:pt>
                <c:pt idx="227">
                  <c:v>21.001980902777778</c:v>
                </c:pt>
                <c:pt idx="228">
                  <c:v>21.002032175925926</c:v>
                </c:pt>
                <c:pt idx="229">
                  <c:v>21.002090046296299</c:v>
                </c:pt>
                <c:pt idx="230">
                  <c:v>21.002147916666669</c:v>
                </c:pt>
                <c:pt idx="231">
                  <c:v>21.002205787037038</c:v>
                </c:pt>
                <c:pt idx="232">
                  <c:v>21.002263657407408</c:v>
                </c:pt>
              </c:numCache>
            </c:numRef>
          </c:xVal>
          <c:yVal>
            <c:numRef>
              <c:f>'KMC020'!$G$40:$G$272</c:f>
              <c:numCache>
                <c:formatCode>General</c:formatCode>
                <c:ptCount val="233"/>
                <c:pt idx="0">
                  <c:v>4.05</c:v>
                </c:pt>
                <c:pt idx="1">
                  <c:v>4.29</c:v>
                </c:pt>
                <c:pt idx="2">
                  <c:v>4.43</c:v>
                </c:pt>
                <c:pt idx="3">
                  <c:v>4.5599999999999996</c:v>
                </c:pt>
                <c:pt idx="4">
                  <c:v>4.67</c:v>
                </c:pt>
                <c:pt idx="5">
                  <c:v>4.67</c:v>
                </c:pt>
                <c:pt idx="6">
                  <c:v>4.62</c:v>
                </c:pt>
                <c:pt idx="7">
                  <c:v>4.58</c:v>
                </c:pt>
                <c:pt idx="8">
                  <c:v>4.46</c:v>
                </c:pt>
                <c:pt idx="9">
                  <c:v>4.51</c:v>
                </c:pt>
                <c:pt idx="10">
                  <c:v>4.51</c:v>
                </c:pt>
                <c:pt idx="11">
                  <c:v>4.57</c:v>
                </c:pt>
                <c:pt idx="12">
                  <c:v>4.6399999999999997</c:v>
                </c:pt>
                <c:pt idx="13">
                  <c:v>4.6900000000000004</c:v>
                </c:pt>
                <c:pt idx="14">
                  <c:v>4.6399999999999997</c:v>
                </c:pt>
                <c:pt idx="15">
                  <c:v>4.59</c:v>
                </c:pt>
                <c:pt idx="16">
                  <c:v>4.4400000000000004</c:v>
                </c:pt>
                <c:pt idx="17">
                  <c:v>4.4800000000000004</c:v>
                </c:pt>
                <c:pt idx="18">
                  <c:v>4.4800000000000004</c:v>
                </c:pt>
                <c:pt idx="19">
                  <c:v>4.6100000000000003</c:v>
                </c:pt>
                <c:pt idx="20">
                  <c:v>4.62</c:v>
                </c:pt>
                <c:pt idx="21">
                  <c:v>4.66</c:v>
                </c:pt>
                <c:pt idx="22">
                  <c:v>4.6100000000000003</c:v>
                </c:pt>
                <c:pt idx="23">
                  <c:v>4.54</c:v>
                </c:pt>
                <c:pt idx="24">
                  <c:v>4.49</c:v>
                </c:pt>
                <c:pt idx="25">
                  <c:v>4.49</c:v>
                </c:pt>
                <c:pt idx="26">
                  <c:v>4.53</c:v>
                </c:pt>
                <c:pt idx="27">
                  <c:v>4.57</c:v>
                </c:pt>
                <c:pt idx="28">
                  <c:v>4.63</c:v>
                </c:pt>
                <c:pt idx="29">
                  <c:v>4.67</c:v>
                </c:pt>
                <c:pt idx="30">
                  <c:v>4.63</c:v>
                </c:pt>
                <c:pt idx="31">
                  <c:v>4.55</c:v>
                </c:pt>
                <c:pt idx="32">
                  <c:v>4.45</c:v>
                </c:pt>
                <c:pt idx="33">
                  <c:v>4.45</c:v>
                </c:pt>
                <c:pt idx="34">
                  <c:v>4.53</c:v>
                </c:pt>
                <c:pt idx="35">
                  <c:v>4.62</c:v>
                </c:pt>
                <c:pt idx="36">
                  <c:v>4.62</c:v>
                </c:pt>
                <c:pt idx="37">
                  <c:v>4.6900000000000004</c:v>
                </c:pt>
                <c:pt idx="38">
                  <c:v>4.58</c:v>
                </c:pt>
                <c:pt idx="39">
                  <c:v>4.53</c:v>
                </c:pt>
                <c:pt idx="40">
                  <c:v>4.4800000000000004</c:v>
                </c:pt>
                <c:pt idx="41">
                  <c:v>4.45</c:v>
                </c:pt>
                <c:pt idx="42">
                  <c:v>4.5</c:v>
                </c:pt>
                <c:pt idx="43">
                  <c:v>4.55</c:v>
                </c:pt>
                <c:pt idx="44">
                  <c:v>4.6399999999999997</c:v>
                </c:pt>
                <c:pt idx="45">
                  <c:v>7.54</c:v>
                </c:pt>
                <c:pt idx="46">
                  <c:v>8.51</c:v>
                </c:pt>
                <c:pt idx="47">
                  <c:v>8.91</c:v>
                </c:pt>
                <c:pt idx="48">
                  <c:v>9.1999999999999993</c:v>
                </c:pt>
                <c:pt idx="49">
                  <c:v>9.2100000000000009</c:v>
                </c:pt>
                <c:pt idx="50">
                  <c:v>9.02</c:v>
                </c:pt>
                <c:pt idx="51">
                  <c:v>9.0299999999999994</c:v>
                </c:pt>
                <c:pt idx="52">
                  <c:v>9.25</c:v>
                </c:pt>
                <c:pt idx="53">
                  <c:v>9.24</c:v>
                </c:pt>
                <c:pt idx="54">
                  <c:v>8.99</c:v>
                </c:pt>
                <c:pt idx="55">
                  <c:v>9.0399999999999991</c:v>
                </c:pt>
                <c:pt idx="56">
                  <c:v>9.2799999999999994</c:v>
                </c:pt>
                <c:pt idx="57">
                  <c:v>9.23</c:v>
                </c:pt>
                <c:pt idx="58">
                  <c:v>9.0500000000000007</c:v>
                </c:pt>
                <c:pt idx="59">
                  <c:v>9.01</c:v>
                </c:pt>
                <c:pt idx="60">
                  <c:v>9.3000000000000007</c:v>
                </c:pt>
                <c:pt idx="61">
                  <c:v>9.24</c:v>
                </c:pt>
                <c:pt idx="62">
                  <c:v>9.0500000000000007</c:v>
                </c:pt>
                <c:pt idx="63">
                  <c:v>9.0299999999999994</c:v>
                </c:pt>
                <c:pt idx="64">
                  <c:v>9.32</c:v>
                </c:pt>
                <c:pt idx="65">
                  <c:v>9.23</c:v>
                </c:pt>
                <c:pt idx="66">
                  <c:v>9.0399999999999991</c:v>
                </c:pt>
                <c:pt idx="67">
                  <c:v>9.06</c:v>
                </c:pt>
                <c:pt idx="68">
                  <c:v>9.33</c:v>
                </c:pt>
                <c:pt idx="69">
                  <c:v>9.2799999999999994</c:v>
                </c:pt>
                <c:pt idx="70">
                  <c:v>9.07</c:v>
                </c:pt>
                <c:pt idx="71">
                  <c:v>9.09</c:v>
                </c:pt>
                <c:pt idx="72">
                  <c:v>9.36</c:v>
                </c:pt>
                <c:pt idx="73">
                  <c:v>9.2799999999999994</c:v>
                </c:pt>
                <c:pt idx="74">
                  <c:v>9.09</c:v>
                </c:pt>
                <c:pt idx="75">
                  <c:v>9.09</c:v>
                </c:pt>
                <c:pt idx="76">
                  <c:v>9.3699999999999992</c:v>
                </c:pt>
                <c:pt idx="77">
                  <c:v>9.26</c:v>
                </c:pt>
                <c:pt idx="78">
                  <c:v>9.0399999999999991</c:v>
                </c:pt>
                <c:pt idx="79">
                  <c:v>9.1199999999999992</c:v>
                </c:pt>
                <c:pt idx="80">
                  <c:v>9.36</c:v>
                </c:pt>
                <c:pt idx="81">
                  <c:v>12.93</c:v>
                </c:pt>
                <c:pt idx="82">
                  <c:v>13.46</c:v>
                </c:pt>
                <c:pt idx="83">
                  <c:v>13.98</c:v>
                </c:pt>
                <c:pt idx="84">
                  <c:v>13.59</c:v>
                </c:pt>
                <c:pt idx="85">
                  <c:v>13.78</c:v>
                </c:pt>
                <c:pt idx="86">
                  <c:v>13.84</c:v>
                </c:pt>
                <c:pt idx="87">
                  <c:v>13.6</c:v>
                </c:pt>
                <c:pt idx="88">
                  <c:v>14.13</c:v>
                </c:pt>
                <c:pt idx="89">
                  <c:v>13.87</c:v>
                </c:pt>
                <c:pt idx="90">
                  <c:v>13.6</c:v>
                </c:pt>
                <c:pt idx="91">
                  <c:v>13.92</c:v>
                </c:pt>
                <c:pt idx="92">
                  <c:v>13.68</c:v>
                </c:pt>
                <c:pt idx="93">
                  <c:v>13.89</c:v>
                </c:pt>
                <c:pt idx="94">
                  <c:v>13.85</c:v>
                </c:pt>
                <c:pt idx="95">
                  <c:v>13.7</c:v>
                </c:pt>
                <c:pt idx="96">
                  <c:v>13.97</c:v>
                </c:pt>
                <c:pt idx="97">
                  <c:v>13.87</c:v>
                </c:pt>
                <c:pt idx="98">
                  <c:v>13.71</c:v>
                </c:pt>
                <c:pt idx="99">
                  <c:v>14.02</c:v>
                </c:pt>
                <c:pt idx="100">
                  <c:v>13.85</c:v>
                </c:pt>
                <c:pt idx="101">
                  <c:v>13.94</c:v>
                </c:pt>
                <c:pt idx="102">
                  <c:v>13.92</c:v>
                </c:pt>
                <c:pt idx="103">
                  <c:v>13.69</c:v>
                </c:pt>
                <c:pt idx="104">
                  <c:v>14.09</c:v>
                </c:pt>
                <c:pt idx="105">
                  <c:v>13.89</c:v>
                </c:pt>
                <c:pt idx="106">
                  <c:v>13.77</c:v>
                </c:pt>
                <c:pt idx="107">
                  <c:v>14.05</c:v>
                </c:pt>
                <c:pt idx="108">
                  <c:v>13.84</c:v>
                </c:pt>
                <c:pt idx="109">
                  <c:v>13.95</c:v>
                </c:pt>
                <c:pt idx="110">
                  <c:v>13.92</c:v>
                </c:pt>
                <c:pt idx="111">
                  <c:v>13.73</c:v>
                </c:pt>
                <c:pt idx="112">
                  <c:v>13.98</c:v>
                </c:pt>
                <c:pt idx="113">
                  <c:v>3.91</c:v>
                </c:pt>
                <c:pt idx="114">
                  <c:v>1.49</c:v>
                </c:pt>
                <c:pt idx="115">
                  <c:v>0.68</c:v>
                </c:pt>
                <c:pt idx="116">
                  <c:v>0.35</c:v>
                </c:pt>
                <c:pt idx="117">
                  <c:v>0.4</c:v>
                </c:pt>
                <c:pt idx="118">
                  <c:v>2.0499999999999998</c:v>
                </c:pt>
                <c:pt idx="119">
                  <c:v>3.49</c:v>
                </c:pt>
                <c:pt idx="120">
                  <c:v>4.09</c:v>
                </c:pt>
                <c:pt idx="121">
                  <c:v>4.3600000000000003</c:v>
                </c:pt>
                <c:pt idx="122">
                  <c:v>4.49</c:v>
                </c:pt>
                <c:pt idx="123">
                  <c:v>4.59</c:v>
                </c:pt>
                <c:pt idx="124">
                  <c:v>4.68</c:v>
                </c:pt>
                <c:pt idx="125">
                  <c:v>4.76</c:v>
                </c:pt>
                <c:pt idx="126">
                  <c:v>4.6900000000000004</c:v>
                </c:pt>
                <c:pt idx="127">
                  <c:v>4.6500000000000004</c:v>
                </c:pt>
                <c:pt idx="128">
                  <c:v>4.53</c:v>
                </c:pt>
                <c:pt idx="129">
                  <c:v>4.53</c:v>
                </c:pt>
                <c:pt idx="130">
                  <c:v>4.53</c:v>
                </c:pt>
                <c:pt idx="131">
                  <c:v>4.66</c:v>
                </c:pt>
                <c:pt idx="132">
                  <c:v>4.66</c:v>
                </c:pt>
                <c:pt idx="133">
                  <c:v>4.79</c:v>
                </c:pt>
                <c:pt idx="134">
                  <c:v>4.7</c:v>
                </c:pt>
                <c:pt idx="135">
                  <c:v>4.63</c:v>
                </c:pt>
                <c:pt idx="136">
                  <c:v>4.58</c:v>
                </c:pt>
                <c:pt idx="137">
                  <c:v>4.55</c:v>
                </c:pt>
                <c:pt idx="138">
                  <c:v>4.5599999999999996</c:v>
                </c:pt>
                <c:pt idx="139">
                  <c:v>4.62</c:v>
                </c:pt>
                <c:pt idx="140">
                  <c:v>4.72</c:v>
                </c:pt>
                <c:pt idx="141">
                  <c:v>4.7699999999999996</c:v>
                </c:pt>
                <c:pt idx="142">
                  <c:v>4.68</c:v>
                </c:pt>
                <c:pt idx="143">
                  <c:v>4.63</c:v>
                </c:pt>
                <c:pt idx="144">
                  <c:v>4.59</c:v>
                </c:pt>
                <c:pt idx="145">
                  <c:v>4.5199999999999996</c:v>
                </c:pt>
                <c:pt idx="146">
                  <c:v>4.57</c:v>
                </c:pt>
                <c:pt idx="147">
                  <c:v>4.67</c:v>
                </c:pt>
                <c:pt idx="148">
                  <c:v>4.67</c:v>
                </c:pt>
                <c:pt idx="149">
                  <c:v>4.72</c:v>
                </c:pt>
                <c:pt idx="150">
                  <c:v>4.7300000000000004</c:v>
                </c:pt>
                <c:pt idx="151">
                  <c:v>4.6500000000000004</c:v>
                </c:pt>
                <c:pt idx="152">
                  <c:v>4.55</c:v>
                </c:pt>
                <c:pt idx="153">
                  <c:v>4.5199999999999996</c:v>
                </c:pt>
                <c:pt idx="154">
                  <c:v>4.59</c:v>
                </c:pt>
                <c:pt idx="155">
                  <c:v>4.63</c:v>
                </c:pt>
                <c:pt idx="156">
                  <c:v>4.76</c:v>
                </c:pt>
                <c:pt idx="157">
                  <c:v>4.76</c:v>
                </c:pt>
                <c:pt idx="158">
                  <c:v>4.72</c:v>
                </c:pt>
                <c:pt idx="159">
                  <c:v>4.62</c:v>
                </c:pt>
                <c:pt idx="160">
                  <c:v>4.58</c:v>
                </c:pt>
                <c:pt idx="161">
                  <c:v>4.54</c:v>
                </c:pt>
                <c:pt idx="162">
                  <c:v>4.58</c:v>
                </c:pt>
                <c:pt idx="163">
                  <c:v>4.63</c:v>
                </c:pt>
                <c:pt idx="164">
                  <c:v>4.72</c:v>
                </c:pt>
                <c:pt idx="165">
                  <c:v>6.99</c:v>
                </c:pt>
                <c:pt idx="166">
                  <c:v>8.6</c:v>
                </c:pt>
                <c:pt idx="167">
                  <c:v>9</c:v>
                </c:pt>
                <c:pt idx="168">
                  <c:v>9.3000000000000007</c:v>
                </c:pt>
                <c:pt idx="169">
                  <c:v>9.43</c:v>
                </c:pt>
                <c:pt idx="170">
                  <c:v>9.23</c:v>
                </c:pt>
                <c:pt idx="171">
                  <c:v>9.1199999999999992</c:v>
                </c:pt>
                <c:pt idx="172">
                  <c:v>9.3800000000000008</c:v>
                </c:pt>
                <c:pt idx="173">
                  <c:v>9.4600000000000009</c:v>
                </c:pt>
                <c:pt idx="174">
                  <c:v>9.2899999999999991</c:v>
                </c:pt>
                <c:pt idx="175">
                  <c:v>9.1</c:v>
                </c:pt>
                <c:pt idx="176">
                  <c:v>9.32</c:v>
                </c:pt>
                <c:pt idx="177">
                  <c:v>9.4700000000000006</c:v>
                </c:pt>
                <c:pt idx="178">
                  <c:v>9.2899999999999991</c:v>
                </c:pt>
                <c:pt idx="179">
                  <c:v>9.18</c:v>
                </c:pt>
                <c:pt idx="180">
                  <c:v>9.41</c:v>
                </c:pt>
                <c:pt idx="181">
                  <c:v>9.49</c:v>
                </c:pt>
                <c:pt idx="182">
                  <c:v>9.3000000000000007</c:v>
                </c:pt>
                <c:pt idx="183">
                  <c:v>9.17</c:v>
                </c:pt>
                <c:pt idx="184">
                  <c:v>9.42</c:v>
                </c:pt>
                <c:pt idx="185">
                  <c:v>9.4700000000000006</c:v>
                </c:pt>
                <c:pt idx="186">
                  <c:v>9.31</c:v>
                </c:pt>
                <c:pt idx="187">
                  <c:v>9.19</c:v>
                </c:pt>
                <c:pt idx="188">
                  <c:v>9.41</c:v>
                </c:pt>
                <c:pt idx="189">
                  <c:v>9.51</c:v>
                </c:pt>
                <c:pt idx="190">
                  <c:v>9.31</c:v>
                </c:pt>
                <c:pt idx="191">
                  <c:v>9.19</c:v>
                </c:pt>
                <c:pt idx="192">
                  <c:v>9.44</c:v>
                </c:pt>
                <c:pt idx="193">
                  <c:v>9.48</c:v>
                </c:pt>
                <c:pt idx="194">
                  <c:v>9.3000000000000007</c:v>
                </c:pt>
                <c:pt idx="195">
                  <c:v>9.23</c:v>
                </c:pt>
                <c:pt idx="196">
                  <c:v>9.4499999999999993</c:v>
                </c:pt>
                <c:pt idx="197">
                  <c:v>9.49</c:v>
                </c:pt>
                <c:pt idx="198">
                  <c:v>9.32</c:v>
                </c:pt>
                <c:pt idx="199">
                  <c:v>9.17</c:v>
                </c:pt>
                <c:pt idx="200">
                  <c:v>9.43</c:v>
                </c:pt>
                <c:pt idx="201">
                  <c:v>12.51</c:v>
                </c:pt>
                <c:pt idx="202">
                  <c:v>13.59</c:v>
                </c:pt>
                <c:pt idx="203">
                  <c:v>14.29</c:v>
                </c:pt>
                <c:pt idx="204">
                  <c:v>14.01</c:v>
                </c:pt>
                <c:pt idx="205">
                  <c:v>13.92</c:v>
                </c:pt>
                <c:pt idx="206">
                  <c:v>14.1</c:v>
                </c:pt>
                <c:pt idx="207">
                  <c:v>13.84</c:v>
                </c:pt>
                <c:pt idx="208">
                  <c:v>14.06</c:v>
                </c:pt>
                <c:pt idx="209">
                  <c:v>13.99</c:v>
                </c:pt>
                <c:pt idx="210">
                  <c:v>13.86</c:v>
                </c:pt>
                <c:pt idx="211">
                  <c:v>14.24</c:v>
                </c:pt>
                <c:pt idx="212">
                  <c:v>14.1</c:v>
                </c:pt>
                <c:pt idx="213">
                  <c:v>13.88</c:v>
                </c:pt>
                <c:pt idx="214">
                  <c:v>14.23</c:v>
                </c:pt>
                <c:pt idx="215">
                  <c:v>13.85</c:v>
                </c:pt>
                <c:pt idx="216">
                  <c:v>14.08</c:v>
                </c:pt>
                <c:pt idx="217">
                  <c:v>13.98</c:v>
                </c:pt>
                <c:pt idx="218">
                  <c:v>13.84</c:v>
                </c:pt>
                <c:pt idx="219">
                  <c:v>14.29</c:v>
                </c:pt>
                <c:pt idx="220">
                  <c:v>14.03</c:v>
                </c:pt>
                <c:pt idx="221">
                  <c:v>13.92</c:v>
                </c:pt>
                <c:pt idx="222">
                  <c:v>14.17</c:v>
                </c:pt>
                <c:pt idx="223">
                  <c:v>13.86</c:v>
                </c:pt>
                <c:pt idx="224">
                  <c:v>14.16</c:v>
                </c:pt>
                <c:pt idx="225">
                  <c:v>14</c:v>
                </c:pt>
                <c:pt idx="226">
                  <c:v>13.84</c:v>
                </c:pt>
                <c:pt idx="227">
                  <c:v>14.17</c:v>
                </c:pt>
                <c:pt idx="228">
                  <c:v>14.11</c:v>
                </c:pt>
                <c:pt idx="229">
                  <c:v>14.01</c:v>
                </c:pt>
                <c:pt idx="230">
                  <c:v>14.17</c:v>
                </c:pt>
                <c:pt idx="231">
                  <c:v>13.96</c:v>
                </c:pt>
                <c:pt idx="232">
                  <c:v>14.15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5120"/>
        <c:axId val="134979584"/>
      </c:scatterChart>
      <c:scatterChart>
        <c:scatterStyle val="lineMarker"/>
        <c:varyColors val="0"/>
        <c:ser>
          <c:idx val="2"/>
          <c:order val="1"/>
          <c:tx>
            <c:v>LVDT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'KMC020'!$D$40:$D$272</c:f>
              <c:numCache>
                <c:formatCode>0.00</c:formatCode>
                <c:ptCount val="233"/>
                <c:pt idx="0">
                  <c:v>20.988837731481482</c:v>
                </c:pt>
                <c:pt idx="1">
                  <c:v>20.988895601851855</c:v>
                </c:pt>
                <c:pt idx="2">
                  <c:v>20.988953472222224</c:v>
                </c:pt>
                <c:pt idx="3">
                  <c:v>20.989011342592594</c:v>
                </c:pt>
                <c:pt idx="4">
                  <c:v>20.989069212962963</c:v>
                </c:pt>
                <c:pt idx="5">
                  <c:v>20.989127083333333</c:v>
                </c:pt>
                <c:pt idx="6">
                  <c:v>20.989184953703703</c:v>
                </c:pt>
                <c:pt idx="7">
                  <c:v>20.989242824074076</c:v>
                </c:pt>
                <c:pt idx="8">
                  <c:v>20.989300694444445</c:v>
                </c:pt>
                <c:pt idx="9">
                  <c:v>20.989358564814815</c:v>
                </c:pt>
                <c:pt idx="10">
                  <c:v>20.989416435185188</c:v>
                </c:pt>
                <c:pt idx="11">
                  <c:v>20.989474305555557</c:v>
                </c:pt>
                <c:pt idx="12">
                  <c:v>20.989532175925927</c:v>
                </c:pt>
                <c:pt idx="13">
                  <c:v>20.989590046296296</c:v>
                </c:pt>
                <c:pt idx="14">
                  <c:v>20.989647916666666</c:v>
                </c:pt>
                <c:pt idx="15">
                  <c:v>20.989705787037039</c:v>
                </c:pt>
                <c:pt idx="16">
                  <c:v>20.989763657407408</c:v>
                </c:pt>
                <c:pt idx="17">
                  <c:v>20.989821527777778</c:v>
                </c:pt>
                <c:pt idx="18">
                  <c:v>20.989879398148151</c:v>
                </c:pt>
                <c:pt idx="19">
                  <c:v>20.989937268518521</c:v>
                </c:pt>
                <c:pt idx="20">
                  <c:v>20.98999513888889</c:v>
                </c:pt>
                <c:pt idx="21">
                  <c:v>20.99005300925926</c:v>
                </c:pt>
                <c:pt idx="22">
                  <c:v>20.990110879629629</c:v>
                </c:pt>
                <c:pt idx="23">
                  <c:v>20.990168749999999</c:v>
                </c:pt>
                <c:pt idx="24">
                  <c:v>20.990226620370372</c:v>
                </c:pt>
                <c:pt idx="25">
                  <c:v>20.990284490740741</c:v>
                </c:pt>
                <c:pt idx="26">
                  <c:v>20.990342361111111</c:v>
                </c:pt>
                <c:pt idx="27">
                  <c:v>20.990400231481484</c:v>
                </c:pt>
                <c:pt idx="28">
                  <c:v>20.990458101851853</c:v>
                </c:pt>
                <c:pt idx="29">
                  <c:v>20.990515972222223</c:v>
                </c:pt>
                <c:pt idx="30">
                  <c:v>20.990573842592593</c:v>
                </c:pt>
                <c:pt idx="31">
                  <c:v>20.990631712962962</c:v>
                </c:pt>
                <c:pt idx="32">
                  <c:v>20.990689583333335</c:v>
                </c:pt>
                <c:pt idx="33">
                  <c:v>20.990747453703705</c:v>
                </c:pt>
                <c:pt idx="34">
                  <c:v>20.990819212962965</c:v>
                </c:pt>
                <c:pt idx="35">
                  <c:v>20.990863194444447</c:v>
                </c:pt>
                <c:pt idx="36">
                  <c:v>20.990921064814817</c:v>
                </c:pt>
                <c:pt idx="37">
                  <c:v>20.990978935185186</c:v>
                </c:pt>
                <c:pt idx="38">
                  <c:v>20.991036805555556</c:v>
                </c:pt>
                <c:pt idx="39">
                  <c:v>20.991094675925925</c:v>
                </c:pt>
                <c:pt idx="40">
                  <c:v>20.991152546296295</c:v>
                </c:pt>
                <c:pt idx="41">
                  <c:v>20.991210416666668</c:v>
                </c:pt>
                <c:pt idx="42">
                  <c:v>20.991268287037038</c:v>
                </c:pt>
                <c:pt idx="43">
                  <c:v>20.991326157407411</c:v>
                </c:pt>
                <c:pt idx="44">
                  <c:v>20.99138402777778</c:v>
                </c:pt>
                <c:pt idx="45">
                  <c:v>20.99144189814815</c:v>
                </c:pt>
                <c:pt idx="46">
                  <c:v>20.991499768518519</c:v>
                </c:pt>
                <c:pt idx="47">
                  <c:v>20.991557638888889</c:v>
                </c:pt>
                <c:pt idx="48">
                  <c:v>20.991615509259258</c:v>
                </c:pt>
                <c:pt idx="49">
                  <c:v>20.991673379629631</c:v>
                </c:pt>
                <c:pt idx="50">
                  <c:v>20.991731250000001</c:v>
                </c:pt>
                <c:pt idx="51">
                  <c:v>20.99178912037037</c:v>
                </c:pt>
                <c:pt idx="52">
                  <c:v>20.991846990740743</c:v>
                </c:pt>
                <c:pt idx="53">
                  <c:v>20.991904861111113</c:v>
                </c:pt>
                <c:pt idx="54">
                  <c:v>20.991962731481483</c:v>
                </c:pt>
                <c:pt idx="55">
                  <c:v>20.992020601851852</c:v>
                </c:pt>
                <c:pt idx="56">
                  <c:v>20.992078472222222</c:v>
                </c:pt>
                <c:pt idx="57">
                  <c:v>20.992136342592591</c:v>
                </c:pt>
                <c:pt idx="58">
                  <c:v>20.992194212962964</c:v>
                </c:pt>
                <c:pt idx="59">
                  <c:v>20.992252083333334</c:v>
                </c:pt>
                <c:pt idx="60">
                  <c:v>20.992309953703707</c:v>
                </c:pt>
                <c:pt idx="61">
                  <c:v>20.992367824074076</c:v>
                </c:pt>
                <c:pt idx="62">
                  <c:v>20.992425694444446</c:v>
                </c:pt>
                <c:pt idx="63">
                  <c:v>20.992483564814815</c:v>
                </c:pt>
                <c:pt idx="64">
                  <c:v>20.992541435185185</c:v>
                </c:pt>
                <c:pt idx="65">
                  <c:v>20.992599305555554</c:v>
                </c:pt>
                <c:pt idx="66">
                  <c:v>20.992657175925928</c:v>
                </c:pt>
                <c:pt idx="67">
                  <c:v>20.992715046296297</c:v>
                </c:pt>
                <c:pt idx="68">
                  <c:v>20.992772916666667</c:v>
                </c:pt>
                <c:pt idx="69">
                  <c:v>20.99283078703704</c:v>
                </c:pt>
                <c:pt idx="70">
                  <c:v>20.992888657407409</c:v>
                </c:pt>
                <c:pt idx="71">
                  <c:v>20.992946527777779</c:v>
                </c:pt>
                <c:pt idx="72">
                  <c:v>20.993004398148148</c:v>
                </c:pt>
                <c:pt idx="73">
                  <c:v>20.993062268518518</c:v>
                </c:pt>
                <c:pt idx="74">
                  <c:v>20.993120138888891</c:v>
                </c:pt>
                <c:pt idx="75">
                  <c:v>20.99317800925926</c:v>
                </c:pt>
                <c:pt idx="76">
                  <c:v>20.99323587962963</c:v>
                </c:pt>
                <c:pt idx="77">
                  <c:v>20.993293750000003</c:v>
                </c:pt>
                <c:pt idx="78">
                  <c:v>20.993351620370373</c:v>
                </c:pt>
                <c:pt idx="79">
                  <c:v>20.993409490740742</c:v>
                </c:pt>
                <c:pt idx="80">
                  <c:v>20.993467361111112</c:v>
                </c:pt>
                <c:pt idx="81">
                  <c:v>20.993525231481481</c:v>
                </c:pt>
                <c:pt idx="82">
                  <c:v>20.993583101851851</c:v>
                </c:pt>
                <c:pt idx="83">
                  <c:v>20.993640972222224</c:v>
                </c:pt>
                <c:pt idx="84">
                  <c:v>20.993698842592593</c:v>
                </c:pt>
                <c:pt idx="85">
                  <c:v>20.993756712962963</c:v>
                </c:pt>
                <c:pt idx="86">
                  <c:v>20.993814583333336</c:v>
                </c:pt>
                <c:pt idx="87">
                  <c:v>20.993872453703705</c:v>
                </c:pt>
                <c:pt idx="88">
                  <c:v>20.993930324074075</c:v>
                </c:pt>
                <c:pt idx="89">
                  <c:v>20.993988194444444</c:v>
                </c:pt>
                <c:pt idx="90">
                  <c:v>20.994046064814814</c:v>
                </c:pt>
                <c:pt idx="91">
                  <c:v>20.994103935185187</c:v>
                </c:pt>
                <c:pt idx="92">
                  <c:v>20.994161805555557</c:v>
                </c:pt>
                <c:pt idx="93">
                  <c:v>20.994219675925926</c:v>
                </c:pt>
                <c:pt idx="94">
                  <c:v>20.994291898148148</c:v>
                </c:pt>
                <c:pt idx="95">
                  <c:v>20.994335416666669</c:v>
                </c:pt>
                <c:pt idx="96">
                  <c:v>20.994393287037038</c:v>
                </c:pt>
                <c:pt idx="97">
                  <c:v>20.994451157407408</c:v>
                </c:pt>
                <c:pt idx="98">
                  <c:v>20.994509027777777</c:v>
                </c:pt>
                <c:pt idx="99">
                  <c:v>20.994566898148147</c:v>
                </c:pt>
                <c:pt idx="100">
                  <c:v>20.99462476851852</c:v>
                </c:pt>
                <c:pt idx="101">
                  <c:v>20.994682638888889</c:v>
                </c:pt>
                <c:pt idx="102">
                  <c:v>20.994740509259259</c:v>
                </c:pt>
                <c:pt idx="103">
                  <c:v>20.994798379629632</c:v>
                </c:pt>
                <c:pt idx="104">
                  <c:v>20.994856250000002</c:v>
                </c:pt>
                <c:pt idx="105">
                  <c:v>20.994914120370371</c:v>
                </c:pt>
                <c:pt idx="106">
                  <c:v>20.994971990740741</c:v>
                </c:pt>
                <c:pt idx="107">
                  <c:v>20.99502986111111</c:v>
                </c:pt>
                <c:pt idx="108">
                  <c:v>20.995087731481483</c:v>
                </c:pt>
                <c:pt idx="109">
                  <c:v>20.995145601851853</c:v>
                </c:pt>
                <c:pt idx="110">
                  <c:v>20.995203472222222</c:v>
                </c:pt>
                <c:pt idx="111">
                  <c:v>20.995261342592595</c:v>
                </c:pt>
                <c:pt idx="112">
                  <c:v>20.995319212962965</c:v>
                </c:pt>
                <c:pt idx="113">
                  <c:v>20.995377083333334</c:v>
                </c:pt>
                <c:pt idx="114">
                  <c:v>20.995434953703704</c:v>
                </c:pt>
                <c:pt idx="115">
                  <c:v>20.995492824074073</c:v>
                </c:pt>
                <c:pt idx="116">
                  <c:v>20.995550694444443</c:v>
                </c:pt>
                <c:pt idx="117">
                  <c:v>20.995608564814816</c:v>
                </c:pt>
                <c:pt idx="118">
                  <c:v>20.995666435185186</c:v>
                </c:pt>
                <c:pt idx="119">
                  <c:v>20.995724305555559</c:v>
                </c:pt>
                <c:pt idx="120">
                  <c:v>20.995782175925928</c:v>
                </c:pt>
                <c:pt idx="121">
                  <c:v>20.995840046296298</c:v>
                </c:pt>
                <c:pt idx="122">
                  <c:v>20.995897916666667</c:v>
                </c:pt>
                <c:pt idx="123">
                  <c:v>20.995955787037037</c:v>
                </c:pt>
                <c:pt idx="124">
                  <c:v>20.996013657407406</c:v>
                </c:pt>
                <c:pt idx="125">
                  <c:v>20.996071527777779</c:v>
                </c:pt>
                <c:pt idx="126">
                  <c:v>20.996129398148149</c:v>
                </c:pt>
                <c:pt idx="127">
                  <c:v>20.996187268518518</c:v>
                </c:pt>
                <c:pt idx="128">
                  <c:v>20.996245138888892</c:v>
                </c:pt>
                <c:pt idx="129">
                  <c:v>20.996303009259261</c:v>
                </c:pt>
                <c:pt idx="130">
                  <c:v>20.996360879629631</c:v>
                </c:pt>
                <c:pt idx="131">
                  <c:v>20.99641875</c:v>
                </c:pt>
                <c:pt idx="132">
                  <c:v>20.99647662037037</c:v>
                </c:pt>
                <c:pt idx="133">
                  <c:v>20.996534490740743</c:v>
                </c:pt>
                <c:pt idx="134">
                  <c:v>20.996592361111112</c:v>
                </c:pt>
                <c:pt idx="135">
                  <c:v>20.996650231481482</c:v>
                </c:pt>
                <c:pt idx="136">
                  <c:v>20.996708101851855</c:v>
                </c:pt>
                <c:pt idx="137">
                  <c:v>20.996765972222224</c:v>
                </c:pt>
                <c:pt idx="138">
                  <c:v>20.996823842592594</c:v>
                </c:pt>
                <c:pt idx="139">
                  <c:v>20.996881712962963</c:v>
                </c:pt>
                <c:pt idx="140">
                  <c:v>20.996939583333333</c:v>
                </c:pt>
                <c:pt idx="141">
                  <c:v>20.996997453703703</c:v>
                </c:pt>
                <c:pt idx="142">
                  <c:v>20.997055324074076</c:v>
                </c:pt>
                <c:pt idx="143">
                  <c:v>20.997113194444445</c:v>
                </c:pt>
                <c:pt idx="144">
                  <c:v>20.997171064814815</c:v>
                </c:pt>
                <c:pt idx="145">
                  <c:v>20.997228935185188</c:v>
                </c:pt>
                <c:pt idx="146">
                  <c:v>20.997286805555557</c:v>
                </c:pt>
                <c:pt idx="147">
                  <c:v>20.997344675925927</c:v>
                </c:pt>
                <c:pt idx="148">
                  <c:v>20.997402546296296</c:v>
                </c:pt>
                <c:pt idx="149">
                  <c:v>20.997460416666666</c:v>
                </c:pt>
                <c:pt idx="150">
                  <c:v>20.997518287037039</c:v>
                </c:pt>
                <c:pt idx="151">
                  <c:v>20.997576157407408</c:v>
                </c:pt>
                <c:pt idx="152">
                  <c:v>20.997634027777778</c:v>
                </c:pt>
                <c:pt idx="153">
                  <c:v>20.997691898148151</c:v>
                </c:pt>
                <c:pt idx="154">
                  <c:v>20.997764120370373</c:v>
                </c:pt>
                <c:pt idx="155">
                  <c:v>20.99780763888889</c:v>
                </c:pt>
                <c:pt idx="156">
                  <c:v>20.99786550925926</c:v>
                </c:pt>
                <c:pt idx="157">
                  <c:v>20.997923379629629</c:v>
                </c:pt>
                <c:pt idx="158">
                  <c:v>20.997981249999999</c:v>
                </c:pt>
                <c:pt idx="159">
                  <c:v>20.998039120370372</c:v>
                </c:pt>
                <c:pt idx="160">
                  <c:v>20.998096990740741</c:v>
                </c:pt>
                <c:pt idx="161">
                  <c:v>20.998154861111111</c:v>
                </c:pt>
                <c:pt idx="162">
                  <c:v>20.998212731481484</c:v>
                </c:pt>
                <c:pt idx="163">
                  <c:v>20.998270601851853</c:v>
                </c:pt>
                <c:pt idx="164">
                  <c:v>20.998328472222223</c:v>
                </c:pt>
                <c:pt idx="165">
                  <c:v>20.998386342592593</c:v>
                </c:pt>
                <c:pt idx="166">
                  <c:v>20.998444212962962</c:v>
                </c:pt>
                <c:pt idx="167">
                  <c:v>20.998502083333335</c:v>
                </c:pt>
                <c:pt idx="168">
                  <c:v>20.998559953703705</c:v>
                </c:pt>
                <c:pt idx="169">
                  <c:v>20.998617824074074</c:v>
                </c:pt>
                <c:pt idx="170">
                  <c:v>20.998675694444447</c:v>
                </c:pt>
                <c:pt idx="171">
                  <c:v>20.998733564814817</c:v>
                </c:pt>
                <c:pt idx="172">
                  <c:v>20.998791435185186</c:v>
                </c:pt>
                <c:pt idx="173">
                  <c:v>20.998849305555556</c:v>
                </c:pt>
                <c:pt idx="174">
                  <c:v>20.998907175925925</c:v>
                </c:pt>
                <c:pt idx="175">
                  <c:v>20.998965046296295</c:v>
                </c:pt>
                <c:pt idx="176">
                  <c:v>20.999022916666668</c:v>
                </c:pt>
                <c:pt idx="177">
                  <c:v>20.999080787037038</c:v>
                </c:pt>
                <c:pt idx="178">
                  <c:v>20.999138657407411</c:v>
                </c:pt>
                <c:pt idx="179">
                  <c:v>20.99919652777778</c:v>
                </c:pt>
                <c:pt idx="180">
                  <c:v>20.99925439814815</c:v>
                </c:pt>
                <c:pt idx="181">
                  <c:v>20.999312268518519</c:v>
                </c:pt>
                <c:pt idx="182">
                  <c:v>20.999370138888889</c:v>
                </c:pt>
                <c:pt idx="183">
                  <c:v>20.999428009259258</c:v>
                </c:pt>
                <c:pt idx="184">
                  <c:v>20.999485879629631</c:v>
                </c:pt>
                <c:pt idx="185">
                  <c:v>20.999543750000001</c:v>
                </c:pt>
                <c:pt idx="186">
                  <c:v>20.99960162037037</c:v>
                </c:pt>
                <c:pt idx="187">
                  <c:v>20.999659490740743</c:v>
                </c:pt>
                <c:pt idx="188">
                  <c:v>20.999717361111113</c:v>
                </c:pt>
                <c:pt idx="189">
                  <c:v>20.999775231481483</c:v>
                </c:pt>
                <c:pt idx="190">
                  <c:v>20.999833101851852</c:v>
                </c:pt>
                <c:pt idx="191">
                  <c:v>20.999890972222222</c:v>
                </c:pt>
                <c:pt idx="192">
                  <c:v>20.999948842592591</c:v>
                </c:pt>
                <c:pt idx="193">
                  <c:v>21.000006712962964</c:v>
                </c:pt>
                <c:pt idx="194">
                  <c:v>21.000064583333334</c:v>
                </c:pt>
                <c:pt idx="195">
                  <c:v>21.000122453703707</c:v>
                </c:pt>
                <c:pt idx="196">
                  <c:v>21.000180324074076</c:v>
                </c:pt>
                <c:pt idx="197">
                  <c:v>21.000238194444446</c:v>
                </c:pt>
                <c:pt idx="198">
                  <c:v>21.000296064814815</c:v>
                </c:pt>
                <c:pt idx="199">
                  <c:v>21.000353935185185</c:v>
                </c:pt>
                <c:pt idx="200">
                  <c:v>21.000411805555554</c:v>
                </c:pt>
                <c:pt idx="201">
                  <c:v>21.000469675925928</c:v>
                </c:pt>
                <c:pt idx="202">
                  <c:v>21.000527546296297</c:v>
                </c:pt>
                <c:pt idx="203">
                  <c:v>21.000585416666667</c:v>
                </c:pt>
                <c:pt idx="204">
                  <c:v>21.00064328703704</c:v>
                </c:pt>
                <c:pt idx="205">
                  <c:v>21.000701157407409</c:v>
                </c:pt>
                <c:pt idx="206">
                  <c:v>21.000759027777779</c:v>
                </c:pt>
                <c:pt idx="207">
                  <c:v>21.000816898148148</c:v>
                </c:pt>
                <c:pt idx="208">
                  <c:v>21.000874768518518</c:v>
                </c:pt>
                <c:pt idx="209">
                  <c:v>21.000932638888891</c:v>
                </c:pt>
                <c:pt idx="210">
                  <c:v>21.00099050925926</c:v>
                </c:pt>
                <c:pt idx="211">
                  <c:v>21.00104837962963</c:v>
                </c:pt>
                <c:pt idx="212">
                  <c:v>21.001106250000003</c:v>
                </c:pt>
                <c:pt idx="213">
                  <c:v>21.001164120370373</c:v>
                </c:pt>
                <c:pt idx="214">
                  <c:v>21.001235763888889</c:v>
                </c:pt>
                <c:pt idx="215">
                  <c:v>21.001279861111112</c:v>
                </c:pt>
                <c:pt idx="216">
                  <c:v>21.001337731481481</c:v>
                </c:pt>
                <c:pt idx="217">
                  <c:v>21.001395601851851</c:v>
                </c:pt>
                <c:pt idx="218">
                  <c:v>21.001453472222224</c:v>
                </c:pt>
                <c:pt idx="219">
                  <c:v>21.001511342592593</c:v>
                </c:pt>
                <c:pt idx="220">
                  <c:v>21.001569212962963</c:v>
                </c:pt>
                <c:pt idx="221">
                  <c:v>21.001627083333336</c:v>
                </c:pt>
                <c:pt idx="222">
                  <c:v>21.001684953703705</c:v>
                </c:pt>
                <c:pt idx="223">
                  <c:v>21.001742824074075</c:v>
                </c:pt>
                <c:pt idx="224">
                  <c:v>21.001800694444444</c:v>
                </c:pt>
                <c:pt idx="225">
                  <c:v>21.001858564814814</c:v>
                </c:pt>
                <c:pt idx="226">
                  <c:v>21.001916435185187</c:v>
                </c:pt>
                <c:pt idx="227">
                  <c:v>21.001980902777778</c:v>
                </c:pt>
                <c:pt idx="228">
                  <c:v>21.002032175925926</c:v>
                </c:pt>
                <c:pt idx="229">
                  <c:v>21.002090046296299</c:v>
                </c:pt>
                <c:pt idx="230">
                  <c:v>21.002147916666669</c:v>
                </c:pt>
                <c:pt idx="231">
                  <c:v>21.002205787037038</c:v>
                </c:pt>
                <c:pt idx="232">
                  <c:v>21.002263657407408</c:v>
                </c:pt>
              </c:numCache>
            </c:numRef>
          </c:xVal>
          <c:yVal>
            <c:numRef>
              <c:f>'KMC020'!$H$40:$H$272</c:f>
              <c:numCache>
                <c:formatCode>General</c:formatCode>
                <c:ptCount val="233"/>
                <c:pt idx="0">
                  <c:v>3.7881</c:v>
                </c:pt>
                <c:pt idx="1">
                  <c:v>3.7881499999999999</c:v>
                </c:pt>
                <c:pt idx="2">
                  <c:v>3.7880500000000001</c:v>
                </c:pt>
                <c:pt idx="3">
                  <c:v>3.7879900000000002</c:v>
                </c:pt>
                <c:pt idx="4">
                  <c:v>3.7879800000000001</c:v>
                </c:pt>
                <c:pt idx="5">
                  <c:v>3.7879200000000002</c:v>
                </c:pt>
                <c:pt idx="6">
                  <c:v>3.78789</c:v>
                </c:pt>
                <c:pt idx="7">
                  <c:v>3.7878400000000001</c:v>
                </c:pt>
                <c:pt idx="8">
                  <c:v>3.7878099999999999</c:v>
                </c:pt>
                <c:pt idx="9">
                  <c:v>3.7877900000000002</c:v>
                </c:pt>
                <c:pt idx="10">
                  <c:v>3.7876799999999999</c:v>
                </c:pt>
                <c:pt idx="11">
                  <c:v>3.7876099999999999</c:v>
                </c:pt>
                <c:pt idx="12">
                  <c:v>3.78755</c:v>
                </c:pt>
                <c:pt idx="13">
                  <c:v>3.7875000000000001</c:v>
                </c:pt>
                <c:pt idx="14">
                  <c:v>3.78749</c:v>
                </c:pt>
                <c:pt idx="15">
                  <c:v>3.7874599999999998</c:v>
                </c:pt>
                <c:pt idx="16">
                  <c:v>3.78742</c:v>
                </c:pt>
                <c:pt idx="17">
                  <c:v>3.7873299999999999</c:v>
                </c:pt>
                <c:pt idx="18">
                  <c:v>3.7872699999999999</c:v>
                </c:pt>
                <c:pt idx="19">
                  <c:v>3.78721</c:v>
                </c:pt>
                <c:pt idx="20">
                  <c:v>3.7871000000000001</c:v>
                </c:pt>
                <c:pt idx="21">
                  <c:v>3.7870499999999998</c:v>
                </c:pt>
                <c:pt idx="22">
                  <c:v>3.7869799999999998</c:v>
                </c:pt>
                <c:pt idx="23">
                  <c:v>3.78694</c:v>
                </c:pt>
                <c:pt idx="24">
                  <c:v>3.7869199999999998</c:v>
                </c:pt>
                <c:pt idx="25">
                  <c:v>3.7869899999999999</c:v>
                </c:pt>
                <c:pt idx="26">
                  <c:v>3.7870300000000001</c:v>
                </c:pt>
                <c:pt idx="27">
                  <c:v>3.7870300000000001</c:v>
                </c:pt>
                <c:pt idx="28">
                  <c:v>3.7869600000000001</c:v>
                </c:pt>
                <c:pt idx="29">
                  <c:v>3.78688</c:v>
                </c:pt>
                <c:pt idx="30">
                  <c:v>3.7868200000000001</c:v>
                </c:pt>
                <c:pt idx="31">
                  <c:v>3.7867700000000002</c:v>
                </c:pt>
                <c:pt idx="32">
                  <c:v>3.7867199999999999</c:v>
                </c:pt>
                <c:pt idx="33">
                  <c:v>3.7867000000000002</c:v>
                </c:pt>
                <c:pt idx="34">
                  <c:v>3.7867000000000002</c:v>
                </c:pt>
                <c:pt idx="35">
                  <c:v>3.78674</c:v>
                </c:pt>
                <c:pt idx="36">
                  <c:v>3.7867299999999999</c:v>
                </c:pt>
                <c:pt idx="37">
                  <c:v>3.7867199999999999</c:v>
                </c:pt>
                <c:pt idx="38">
                  <c:v>3.7867500000000001</c:v>
                </c:pt>
                <c:pt idx="39">
                  <c:v>3.7867299999999999</c:v>
                </c:pt>
                <c:pt idx="40">
                  <c:v>3.7866599999999999</c:v>
                </c:pt>
                <c:pt idx="41">
                  <c:v>3.78661</c:v>
                </c:pt>
                <c:pt idx="42">
                  <c:v>3.7865000000000002</c:v>
                </c:pt>
                <c:pt idx="43">
                  <c:v>3.7864</c:v>
                </c:pt>
                <c:pt idx="44">
                  <c:v>3.7864</c:v>
                </c:pt>
                <c:pt idx="45">
                  <c:v>3.7863899999999999</c:v>
                </c:pt>
                <c:pt idx="46">
                  <c:v>3.7864</c:v>
                </c:pt>
                <c:pt idx="47">
                  <c:v>3.7864</c:v>
                </c:pt>
                <c:pt idx="48">
                  <c:v>3.7862800000000001</c:v>
                </c:pt>
                <c:pt idx="49">
                  <c:v>3.7861199999999999</c:v>
                </c:pt>
                <c:pt idx="50">
                  <c:v>3.7859600000000002</c:v>
                </c:pt>
                <c:pt idx="51">
                  <c:v>3.7858700000000001</c:v>
                </c:pt>
                <c:pt idx="52">
                  <c:v>3.7858299999999998</c:v>
                </c:pt>
                <c:pt idx="53">
                  <c:v>3.7856700000000001</c:v>
                </c:pt>
                <c:pt idx="54">
                  <c:v>3.7856399999999999</c:v>
                </c:pt>
                <c:pt idx="55">
                  <c:v>3.7856299999999998</c:v>
                </c:pt>
                <c:pt idx="56">
                  <c:v>3.7855799999999999</c:v>
                </c:pt>
                <c:pt idx="57">
                  <c:v>3.78545</c:v>
                </c:pt>
                <c:pt idx="58">
                  <c:v>3.7854299999999999</c:v>
                </c:pt>
                <c:pt idx="59">
                  <c:v>3.7854299999999999</c:v>
                </c:pt>
                <c:pt idx="60">
                  <c:v>3.7854700000000001</c:v>
                </c:pt>
                <c:pt idx="61">
                  <c:v>3.78552</c:v>
                </c:pt>
                <c:pt idx="62">
                  <c:v>3.7855300000000001</c:v>
                </c:pt>
                <c:pt idx="63">
                  <c:v>3.78559</c:v>
                </c:pt>
                <c:pt idx="64">
                  <c:v>3.7855699999999999</c:v>
                </c:pt>
                <c:pt idx="65">
                  <c:v>3.7855799999999999</c:v>
                </c:pt>
                <c:pt idx="66">
                  <c:v>3.7856000000000001</c:v>
                </c:pt>
                <c:pt idx="67">
                  <c:v>3.7855500000000002</c:v>
                </c:pt>
                <c:pt idx="68">
                  <c:v>3.7854899999999998</c:v>
                </c:pt>
                <c:pt idx="69">
                  <c:v>3.7854199999999998</c:v>
                </c:pt>
                <c:pt idx="70">
                  <c:v>3.7853599999999998</c:v>
                </c:pt>
                <c:pt idx="71">
                  <c:v>3.7853599999999998</c:v>
                </c:pt>
                <c:pt idx="72">
                  <c:v>3.78538</c:v>
                </c:pt>
                <c:pt idx="73">
                  <c:v>3.7853599999999998</c:v>
                </c:pt>
                <c:pt idx="74">
                  <c:v>3.7852899999999998</c:v>
                </c:pt>
                <c:pt idx="75">
                  <c:v>3.7852800000000002</c:v>
                </c:pt>
                <c:pt idx="76">
                  <c:v>3.7852299999999999</c:v>
                </c:pt>
                <c:pt idx="77">
                  <c:v>3.7852000000000001</c:v>
                </c:pt>
                <c:pt idx="78">
                  <c:v>3.7852100000000002</c:v>
                </c:pt>
                <c:pt idx="79">
                  <c:v>3.7852399999999999</c:v>
                </c:pt>
                <c:pt idx="80">
                  <c:v>3.7852800000000002</c:v>
                </c:pt>
                <c:pt idx="81">
                  <c:v>3.7852600000000001</c:v>
                </c:pt>
                <c:pt idx="82">
                  <c:v>3.7852000000000001</c:v>
                </c:pt>
                <c:pt idx="83">
                  <c:v>3.78512</c:v>
                </c:pt>
                <c:pt idx="84">
                  <c:v>3.7850100000000002</c:v>
                </c:pt>
                <c:pt idx="85">
                  <c:v>3.7848799999999998</c:v>
                </c:pt>
                <c:pt idx="86">
                  <c:v>3.7848099999999998</c:v>
                </c:pt>
                <c:pt idx="87">
                  <c:v>3.78477</c:v>
                </c:pt>
                <c:pt idx="88">
                  <c:v>3.7847900000000001</c:v>
                </c:pt>
                <c:pt idx="89">
                  <c:v>3.7847900000000001</c:v>
                </c:pt>
                <c:pt idx="90">
                  <c:v>3.78477</c:v>
                </c:pt>
                <c:pt idx="91">
                  <c:v>3.7847200000000001</c:v>
                </c:pt>
                <c:pt idx="92">
                  <c:v>3.7846199999999999</c:v>
                </c:pt>
                <c:pt idx="93">
                  <c:v>3.7845599999999999</c:v>
                </c:pt>
                <c:pt idx="94">
                  <c:v>3.7844799999999998</c:v>
                </c:pt>
                <c:pt idx="95">
                  <c:v>3.7843900000000001</c:v>
                </c:pt>
                <c:pt idx="96">
                  <c:v>3.7843900000000001</c:v>
                </c:pt>
                <c:pt idx="97">
                  <c:v>3.7843900000000001</c:v>
                </c:pt>
                <c:pt idx="98">
                  <c:v>3.78437</c:v>
                </c:pt>
                <c:pt idx="99">
                  <c:v>3.7843200000000001</c:v>
                </c:pt>
                <c:pt idx="100">
                  <c:v>3.7843300000000002</c:v>
                </c:pt>
                <c:pt idx="101">
                  <c:v>3.78424</c:v>
                </c:pt>
                <c:pt idx="102">
                  <c:v>3.7841</c:v>
                </c:pt>
                <c:pt idx="103">
                  <c:v>3.7839900000000002</c:v>
                </c:pt>
                <c:pt idx="104">
                  <c:v>3.78403</c:v>
                </c:pt>
                <c:pt idx="105">
                  <c:v>3.7840600000000002</c:v>
                </c:pt>
                <c:pt idx="106">
                  <c:v>3.7840500000000001</c:v>
                </c:pt>
                <c:pt idx="107">
                  <c:v>3.7840699999999998</c:v>
                </c:pt>
                <c:pt idx="108">
                  <c:v>3.7840799999999999</c:v>
                </c:pt>
                <c:pt idx="109">
                  <c:v>3.7840699999999998</c:v>
                </c:pt>
                <c:pt idx="110">
                  <c:v>3.78409</c:v>
                </c:pt>
                <c:pt idx="111">
                  <c:v>3.7841100000000001</c:v>
                </c:pt>
                <c:pt idx="112">
                  <c:v>3.78409</c:v>
                </c:pt>
                <c:pt idx="113">
                  <c:v>3.7841</c:v>
                </c:pt>
                <c:pt idx="114">
                  <c:v>3.7841300000000002</c:v>
                </c:pt>
                <c:pt idx="115">
                  <c:v>3.7842199999999999</c:v>
                </c:pt>
                <c:pt idx="116">
                  <c:v>3.7843599999999999</c:v>
                </c:pt>
                <c:pt idx="117">
                  <c:v>3.7844899999999999</c:v>
                </c:pt>
                <c:pt idx="118">
                  <c:v>3.7846500000000001</c:v>
                </c:pt>
                <c:pt idx="119">
                  <c:v>3.7847900000000001</c:v>
                </c:pt>
                <c:pt idx="120">
                  <c:v>3.7848299999999999</c:v>
                </c:pt>
                <c:pt idx="121">
                  <c:v>3.7848700000000002</c:v>
                </c:pt>
                <c:pt idx="122">
                  <c:v>3.7848600000000001</c:v>
                </c:pt>
                <c:pt idx="123">
                  <c:v>3.7848799999999998</c:v>
                </c:pt>
                <c:pt idx="124">
                  <c:v>3.7848799999999998</c:v>
                </c:pt>
                <c:pt idx="125">
                  <c:v>3.7848700000000002</c:v>
                </c:pt>
                <c:pt idx="126">
                  <c:v>3.7848899999999999</c:v>
                </c:pt>
                <c:pt idx="127">
                  <c:v>3.7848999999999999</c:v>
                </c:pt>
                <c:pt idx="128">
                  <c:v>3.7849699999999999</c:v>
                </c:pt>
                <c:pt idx="129">
                  <c:v>3.78505</c:v>
                </c:pt>
                <c:pt idx="130">
                  <c:v>3.7850799999999998</c:v>
                </c:pt>
                <c:pt idx="131">
                  <c:v>3.7850999999999999</c:v>
                </c:pt>
                <c:pt idx="132">
                  <c:v>3.78505</c:v>
                </c:pt>
                <c:pt idx="133">
                  <c:v>3.7850799999999998</c:v>
                </c:pt>
                <c:pt idx="134">
                  <c:v>3.78512</c:v>
                </c:pt>
                <c:pt idx="135">
                  <c:v>3.7851599999999999</c:v>
                </c:pt>
                <c:pt idx="136">
                  <c:v>3.7852199999999998</c:v>
                </c:pt>
                <c:pt idx="137">
                  <c:v>3.7852600000000001</c:v>
                </c:pt>
                <c:pt idx="138">
                  <c:v>3.7852700000000001</c:v>
                </c:pt>
                <c:pt idx="139">
                  <c:v>3.7852999999999999</c:v>
                </c:pt>
                <c:pt idx="140">
                  <c:v>3.7852999999999999</c:v>
                </c:pt>
                <c:pt idx="141">
                  <c:v>3.78532</c:v>
                </c:pt>
                <c:pt idx="142">
                  <c:v>3.7852899999999998</c:v>
                </c:pt>
                <c:pt idx="143">
                  <c:v>3.7852199999999998</c:v>
                </c:pt>
                <c:pt idx="144">
                  <c:v>3.7852600000000001</c:v>
                </c:pt>
                <c:pt idx="145">
                  <c:v>3.7852999999999999</c:v>
                </c:pt>
                <c:pt idx="146">
                  <c:v>3.7853599999999998</c:v>
                </c:pt>
                <c:pt idx="147">
                  <c:v>3.78538</c:v>
                </c:pt>
                <c:pt idx="148">
                  <c:v>3.7854000000000001</c:v>
                </c:pt>
                <c:pt idx="149">
                  <c:v>3.7854399999999999</c:v>
                </c:pt>
                <c:pt idx="150">
                  <c:v>3.78552</c:v>
                </c:pt>
                <c:pt idx="151">
                  <c:v>3.7854999999999999</c:v>
                </c:pt>
                <c:pt idx="152">
                  <c:v>3.7855300000000001</c:v>
                </c:pt>
                <c:pt idx="153">
                  <c:v>3.7855599999999998</c:v>
                </c:pt>
                <c:pt idx="154">
                  <c:v>3.7855599999999998</c:v>
                </c:pt>
                <c:pt idx="155">
                  <c:v>3.78559</c:v>
                </c:pt>
                <c:pt idx="156">
                  <c:v>3.7855500000000002</c:v>
                </c:pt>
                <c:pt idx="157">
                  <c:v>3.7855599999999998</c:v>
                </c:pt>
                <c:pt idx="158">
                  <c:v>3.7855699999999999</c:v>
                </c:pt>
                <c:pt idx="159">
                  <c:v>3.7855799999999999</c:v>
                </c:pt>
                <c:pt idx="160">
                  <c:v>3.7855500000000002</c:v>
                </c:pt>
                <c:pt idx="161">
                  <c:v>3.78559</c:v>
                </c:pt>
                <c:pt idx="162">
                  <c:v>3.7856100000000001</c:v>
                </c:pt>
                <c:pt idx="163">
                  <c:v>3.7856200000000002</c:v>
                </c:pt>
                <c:pt idx="164">
                  <c:v>3.7855799999999999</c:v>
                </c:pt>
                <c:pt idx="165">
                  <c:v>3.7855699999999999</c:v>
                </c:pt>
                <c:pt idx="166">
                  <c:v>3.7854999999999999</c:v>
                </c:pt>
                <c:pt idx="167">
                  <c:v>3.7854299999999999</c:v>
                </c:pt>
                <c:pt idx="168">
                  <c:v>3.78539</c:v>
                </c:pt>
                <c:pt idx="169">
                  <c:v>3.7852999999999999</c:v>
                </c:pt>
                <c:pt idx="170">
                  <c:v>3.7852600000000001</c:v>
                </c:pt>
                <c:pt idx="171">
                  <c:v>3.78525</c:v>
                </c:pt>
                <c:pt idx="172">
                  <c:v>3.78518</c:v>
                </c:pt>
                <c:pt idx="173">
                  <c:v>3.7851300000000001</c:v>
                </c:pt>
                <c:pt idx="174">
                  <c:v>3.78512</c:v>
                </c:pt>
                <c:pt idx="175">
                  <c:v>3.7850799999999998</c:v>
                </c:pt>
                <c:pt idx="176">
                  <c:v>3.7850199999999998</c:v>
                </c:pt>
                <c:pt idx="177">
                  <c:v>3.78491</c:v>
                </c:pt>
                <c:pt idx="178">
                  <c:v>3.7848299999999999</c:v>
                </c:pt>
                <c:pt idx="179">
                  <c:v>3.7847599999999999</c:v>
                </c:pt>
                <c:pt idx="180">
                  <c:v>3.78477</c:v>
                </c:pt>
                <c:pt idx="181">
                  <c:v>3.78478</c:v>
                </c:pt>
                <c:pt idx="182">
                  <c:v>3.78477</c:v>
                </c:pt>
                <c:pt idx="183">
                  <c:v>3.7847599999999999</c:v>
                </c:pt>
                <c:pt idx="184">
                  <c:v>3.7847400000000002</c:v>
                </c:pt>
                <c:pt idx="185">
                  <c:v>3.7847300000000001</c:v>
                </c:pt>
                <c:pt idx="186">
                  <c:v>3.7847400000000002</c:v>
                </c:pt>
                <c:pt idx="187">
                  <c:v>3.7847400000000002</c:v>
                </c:pt>
                <c:pt idx="188">
                  <c:v>3.7847200000000001</c:v>
                </c:pt>
                <c:pt idx="189">
                  <c:v>3.7847</c:v>
                </c:pt>
                <c:pt idx="190">
                  <c:v>3.7846899999999999</c:v>
                </c:pt>
                <c:pt idx="191">
                  <c:v>3.7846600000000001</c:v>
                </c:pt>
                <c:pt idx="192">
                  <c:v>3.7846500000000001</c:v>
                </c:pt>
                <c:pt idx="193">
                  <c:v>3.7845800000000001</c:v>
                </c:pt>
                <c:pt idx="194">
                  <c:v>3.7845399999999998</c:v>
                </c:pt>
                <c:pt idx="195">
                  <c:v>3.7844699999999998</c:v>
                </c:pt>
                <c:pt idx="196">
                  <c:v>3.7844799999999998</c:v>
                </c:pt>
                <c:pt idx="197">
                  <c:v>3.7844600000000002</c:v>
                </c:pt>
                <c:pt idx="198">
                  <c:v>3.7844799999999998</c:v>
                </c:pt>
                <c:pt idx="199">
                  <c:v>3.7845</c:v>
                </c:pt>
                <c:pt idx="200">
                  <c:v>3.7844699999999998</c:v>
                </c:pt>
                <c:pt idx="201">
                  <c:v>3.7845</c:v>
                </c:pt>
                <c:pt idx="202">
                  <c:v>3.7844600000000002</c:v>
                </c:pt>
                <c:pt idx="203">
                  <c:v>3.7844000000000002</c:v>
                </c:pt>
                <c:pt idx="204">
                  <c:v>3.7843100000000001</c:v>
                </c:pt>
                <c:pt idx="205">
                  <c:v>3.7841999999999998</c:v>
                </c:pt>
                <c:pt idx="206">
                  <c:v>3.78417</c:v>
                </c:pt>
                <c:pt idx="207">
                  <c:v>3.7840699999999998</c:v>
                </c:pt>
                <c:pt idx="208">
                  <c:v>3.78403</c:v>
                </c:pt>
                <c:pt idx="209">
                  <c:v>3.7840199999999999</c:v>
                </c:pt>
                <c:pt idx="210">
                  <c:v>3.7839100000000001</c:v>
                </c:pt>
                <c:pt idx="211">
                  <c:v>3.78383</c:v>
                </c:pt>
                <c:pt idx="212">
                  <c:v>3.7837999999999998</c:v>
                </c:pt>
                <c:pt idx="213">
                  <c:v>3.7837999999999998</c:v>
                </c:pt>
                <c:pt idx="214">
                  <c:v>3.7837900000000002</c:v>
                </c:pt>
                <c:pt idx="215">
                  <c:v>3.78376</c:v>
                </c:pt>
                <c:pt idx="216">
                  <c:v>3.7837499999999999</c:v>
                </c:pt>
                <c:pt idx="217">
                  <c:v>3.7837399999999999</c:v>
                </c:pt>
                <c:pt idx="218">
                  <c:v>3.7837399999999999</c:v>
                </c:pt>
                <c:pt idx="219">
                  <c:v>3.7837200000000002</c:v>
                </c:pt>
                <c:pt idx="220">
                  <c:v>3.7836599999999998</c:v>
                </c:pt>
                <c:pt idx="221">
                  <c:v>3.7836400000000001</c:v>
                </c:pt>
                <c:pt idx="222">
                  <c:v>3.78362</c:v>
                </c:pt>
                <c:pt idx="223">
                  <c:v>3.7836099999999999</c:v>
                </c:pt>
                <c:pt idx="224">
                  <c:v>3.7836400000000001</c:v>
                </c:pt>
                <c:pt idx="225">
                  <c:v>3.7836799999999999</c:v>
                </c:pt>
                <c:pt idx="226">
                  <c:v>3.7837100000000001</c:v>
                </c:pt>
                <c:pt idx="227">
                  <c:v>3.7837299999999998</c:v>
                </c:pt>
                <c:pt idx="228">
                  <c:v>3.7836400000000001</c:v>
                </c:pt>
                <c:pt idx="229">
                  <c:v>3.78363</c:v>
                </c:pt>
                <c:pt idx="230">
                  <c:v>3.7835999999999999</c:v>
                </c:pt>
                <c:pt idx="231">
                  <c:v>3.78356</c:v>
                </c:pt>
                <c:pt idx="232">
                  <c:v>3.7835200000000002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88608"/>
        <c:axId val="134981504"/>
      </c:scatterChart>
      <c:valAx>
        <c:axId val="13496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Time,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Hours&amp;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Minutes</a:t>
                </a:r>
              </a:p>
            </c:rich>
          </c:tx>
          <c:layout>
            <c:manualLayout>
              <c:xMode val="edge"/>
              <c:yMode val="edge"/>
              <c:x val="0.40783545243319935"/>
              <c:y val="0.9303760629921255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crossAx val="134979584"/>
        <c:crosses val="autoZero"/>
        <c:crossBetween val="midCat"/>
      </c:valAx>
      <c:valAx>
        <c:axId val="1349795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Delta P, psi</a:t>
                </a:r>
              </a:p>
            </c:rich>
          </c:tx>
          <c:layout>
            <c:manualLayout>
              <c:xMode val="edge"/>
              <c:yMode val="edge"/>
              <c:x val="3.105416996320436E-2"/>
              <c:y val="0.39813168515225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965120"/>
        <c:crosses val="autoZero"/>
        <c:crossBetween val="midCat"/>
      </c:valAx>
      <c:valAx>
        <c:axId val="134981504"/>
        <c:scaling>
          <c:orientation val="minMax"/>
          <c:max val="3.8"/>
          <c:min val="3.780000000000000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Axial LVDT, mm</a:t>
                </a:r>
              </a:p>
            </c:rich>
          </c:tx>
          <c:layout>
            <c:manualLayout>
              <c:xMode val="edge"/>
              <c:yMode val="edge"/>
              <c:x val="0.94949856652533815"/>
              <c:y val="0.368004713696502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6388608"/>
        <c:crosses val="max"/>
        <c:crossBetween val="midCat"/>
      </c:valAx>
      <c:valAx>
        <c:axId val="13638860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34981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996293155663237"/>
          <c:y val="0.57329690931490707"/>
          <c:w val="0.12769166161922069"/>
          <c:h val="0.14761561947613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38100</xdr:rowOff>
    </xdr:from>
    <xdr:to>
      <xdr:col>0</xdr:col>
      <xdr:colOff>977900</xdr:colOff>
      <xdr:row>1</xdr:row>
      <xdr:rowOff>34925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100" y="38100"/>
          <a:ext cx="685800" cy="64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1206500</xdr:colOff>
      <xdr:row>0</xdr:row>
      <xdr:rowOff>88900</xdr:rowOff>
    </xdr:from>
    <xdr:to>
      <xdr:col>1</xdr:col>
      <xdr:colOff>1720850</xdr:colOff>
      <xdr:row>0</xdr:row>
      <xdr:rowOff>587375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206500" y="88900"/>
          <a:ext cx="2406650" cy="49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95250</xdr:rowOff>
    </xdr:from>
    <xdr:to>
      <xdr:col>1</xdr:col>
      <xdr:colOff>676275</xdr:colOff>
      <xdr:row>3</xdr:row>
      <xdr:rowOff>3175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95250"/>
          <a:ext cx="676277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828674</xdr:colOff>
      <xdr:row>1</xdr:row>
      <xdr:rowOff>38100</xdr:rowOff>
    </xdr:from>
    <xdr:to>
      <xdr:col>4</xdr:col>
      <xdr:colOff>292099</xdr:colOff>
      <xdr:row>3</xdr:row>
      <xdr:rowOff>95250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400174" y="292100"/>
          <a:ext cx="2295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52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1</xdr:row>
      <xdr:rowOff>114300</xdr:rowOff>
    </xdr:from>
    <xdr:to>
      <xdr:col>35</xdr:col>
      <xdr:colOff>304800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22</xdr:row>
      <xdr:rowOff>114300</xdr:rowOff>
    </xdr:from>
    <xdr:to>
      <xdr:col>35</xdr:col>
      <xdr:colOff>304800</xdr:colOff>
      <xdr:row>42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177800</xdr:colOff>
      <xdr:row>0</xdr:row>
      <xdr:rowOff>98425</xdr:rowOff>
    </xdr:from>
    <xdr:to>
      <xdr:col>0</xdr:col>
      <xdr:colOff>863600</xdr:colOff>
      <xdr:row>3</xdr:row>
      <xdr:rowOff>69850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7800" y="98425"/>
          <a:ext cx="685800" cy="641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</xdr:row>
      <xdr:rowOff>9525</xdr:rowOff>
    </xdr:from>
    <xdr:to>
      <xdr:col>5</xdr:col>
      <xdr:colOff>66675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76425" y="177165"/>
          <a:ext cx="2640330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  <xdr:twoCellAnchor>
    <xdr:from>
      <xdr:col>9</xdr:col>
      <xdr:colOff>213360</xdr:colOff>
      <xdr:row>30</xdr:row>
      <xdr:rowOff>170180</xdr:rowOff>
    </xdr:from>
    <xdr:to>
      <xdr:col>17</xdr:col>
      <xdr:colOff>670560</xdr:colOff>
      <xdr:row>59</xdr:row>
      <xdr:rowOff>132080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228600</xdr:colOff>
      <xdr:row>60</xdr:row>
      <xdr:rowOff>85725</xdr:rowOff>
    </xdr:from>
    <xdr:to>
      <xdr:col>17</xdr:col>
      <xdr:colOff>685800</xdr:colOff>
      <xdr:row>89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0.51127</cdr:x>
      <cdr:y>0.50682</cdr:y>
    </cdr:from>
    <cdr:to>
      <cdr:x>0.53846</cdr:x>
      <cdr:y>0.56334</cdr:y>
    </cdr:to>
    <cdr:sp macro="" textlink="">
      <cdr:nvSpPr>
        <cdr:cNvPr id="818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610" y="1890716"/>
          <a:ext cx="128459" cy="21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1</xdr:row>
      <xdr:rowOff>114300</xdr:rowOff>
    </xdr:from>
    <xdr:to>
      <xdr:col>35</xdr:col>
      <xdr:colOff>304800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22</xdr:row>
      <xdr:rowOff>114300</xdr:rowOff>
    </xdr:from>
    <xdr:to>
      <xdr:col>35</xdr:col>
      <xdr:colOff>304800</xdr:colOff>
      <xdr:row>42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177800</xdr:colOff>
      <xdr:row>0</xdr:row>
      <xdr:rowOff>98425</xdr:rowOff>
    </xdr:from>
    <xdr:to>
      <xdr:col>0</xdr:col>
      <xdr:colOff>863600</xdr:colOff>
      <xdr:row>3</xdr:row>
      <xdr:rowOff>69850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7800" y="98425"/>
          <a:ext cx="685800" cy="641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</xdr:row>
      <xdr:rowOff>9525</xdr:rowOff>
    </xdr:from>
    <xdr:to>
      <xdr:col>5</xdr:col>
      <xdr:colOff>66675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76425" y="177165"/>
          <a:ext cx="2640330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  <xdr:twoCellAnchor>
    <xdr:from>
      <xdr:col>9</xdr:col>
      <xdr:colOff>548640</xdr:colOff>
      <xdr:row>30</xdr:row>
      <xdr:rowOff>68580</xdr:rowOff>
    </xdr:from>
    <xdr:to>
      <xdr:col>18</xdr:col>
      <xdr:colOff>142240</xdr:colOff>
      <xdr:row>59</xdr:row>
      <xdr:rowOff>30480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533400</xdr:colOff>
      <xdr:row>60</xdr:row>
      <xdr:rowOff>66675</xdr:rowOff>
    </xdr:from>
    <xdr:to>
      <xdr:col>18</xdr:col>
      <xdr:colOff>127000</xdr:colOff>
      <xdr:row>89</xdr:row>
      <xdr:rowOff>47625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0.51127</cdr:x>
      <cdr:y>0.50682</cdr:y>
    </cdr:from>
    <cdr:to>
      <cdr:x>0.53846</cdr:x>
      <cdr:y>0.56334</cdr:y>
    </cdr:to>
    <cdr:sp macro="" textlink="">
      <cdr:nvSpPr>
        <cdr:cNvPr id="818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610" y="1890716"/>
          <a:ext cx="128459" cy="21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1</xdr:row>
      <xdr:rowOff>114300</xdr:rowOff>
    </xdr:from>
    <xdr:to>
      <xdr:col>35</xdr:col>
      <xdr:colOff>304800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22</xdr:row>
      <xdr:rowOff>114300</xdr:rowOff>
    </xdr:from>
    <xdr:to>
      <xdr:col>35</xdr:col>
      <xdr:colOff>304800</xdr:colOff>
      <xdr:row>42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177800</xdr:colOff>
      <xdr:row>0</xdr:row>
      <xdr:rowOff>98425</xdr:rowOff>
    </xdr:from>
    <xdr:to>
      <xdr:col>0</xdr:col>
      <xdr:colOff>863600</xdr:colOff>
      <xdr:row>3</xdr:row>
      <xdr:rowOff>69850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7800" y="98425"/>
          <a:ext cx="685800" cy="641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</xdr:row>
      <xdr:rowOff>9525</xdr:rowOff>
    </xdr:from>
    <xdr:to>
      <xdr:col>5</xdr:col>
      <xdr:colOff>66675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76425" y="177165"/>
          <a:ext cx="2640330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  <xdr:twoCellAnchor>
    <xdr:from>
      <xdr:col>9</xdr:col>
      <xdr:colOff>284480</xdr:colOff>
      <xdr:row>30</xdr:row>
      <xdr:rowOff>160020</xdr:rowOff>
    </xdr:from>
    <xdr:to>
      <xdr:col>17</xdr:col>
      <xdr:colOff>741680</xdr:colOff>
      <xdr:row>59</xdr:row>
      <xdr:rowOff>121920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317500</xdr:colOff>
      <xdr:row>61</xdr:row>
      <xdr:rowOff>12700</xdr:rowOff>
    </xdr:from>
    <xdr:to>
      <xdr:col>17</xdr:col>
      <xdr:colOff>774700</xdr:colOff>
      <xdr:row>90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0.51127</cdr:x>
      <cdr:y>0.50682</cdr:y>
    </cdr:from>
    <cdr:to>
      <cdr:x>0.53846</cdr:x>
      <cdr:y>0.56334</cdr:y>
    </cdr:to>
    <cdr:sp macro="" textlink="">
      <cdr:nvSpPr>
        <cdr:cNvPr id="818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610" y="1890716"/>
          <a:ext cx="128459" cy="21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1</xdr:row>
      <xdr:rowOff>114300</xdr:rowOff>
    </xdr:from>
    <xdr:to>
      <xdr:col>35</xdr:col>
      <xdr:colOff>304800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22</xdr:row>
      <xdr:rowOff>114300</xdr:rowOff>
    </xdr:from>
    <xdr:to>
      <xdr:col>35</xdr:col>
      <xdr:colOff>304800</xdr:colOff>
      <xdr:row>42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177800</xdr:colOff>
      <xdr:row>0</xdr:row>
      <xdr:rowOff>98425</xdr:rowOff>
    </xdr:from>
    <xdr:to>
      <xdr:col>0</xdr:col>
      <xdr:colOff>863600</xdr:colOff>
      <xdr:row>3</xdr:row>
      <xdr:rowOff>69850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7800" y="98425"/>
          <a:ext cx="685800" cy="641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</xdr:row>
      <xdr:rowOff>9525</xdr:rowOff>
    </xdr:from>
    <xdr:to>
      <xdr:col>5</xdr:col>
      <xdr:colOff>66675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76425" y="177165"/>
          <a:ext cx="2640330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  <xdr:twoCellAnchor>
    <xdr:from>
      <xdr:col>9</xdr:col>
      <xdr:colOff>111760</xdr:colOff>
      <xdr:row>31</xdr:row>
      <xdr:rowOff>43180</xdr:rowOff>
    </xdr:from>
    <xdr:to>
      <xdr:col>17</xdr:col>
      <xdr:colOff>551180</xdr:colOff>
      <xdr:row>60</xdr:row>
      <xdr:rowOff>12700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114300</xdr:colOff>
      <xdr:row>61</xdr:row>
      <xdr:rowOff>38100</xdr:rowOff>
    </xdr:from>
    <xdr:to>
      <xdr:col>17</xdr:col>
      <xdr:colOff>550545</xdr:colOff>
      <xdr:row>90</xdr:row>
      <xdr:rowOff>17145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0.51127</cdr:x>
      <cdr:y>0.50682</cdr:y>
    </cdr:from>
    <cdr:to>
      <cdr:x>0.53846</cdr:x>
      <cdr:y>0.56334</cdr:y>
    </cdr:to>
    <cdr:sp macro="" textlink="">
      <cdr:nvSpPr>
        <cdr:cNvPr id="818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610" y="1890716"/>
          <a:ext cx="128459" cy="21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1</xdr:row>
      <xdr:rowOff>114300</xdr:rowOff>
    </xdr:from>
    <xdr:to>
      <xdr:col>35</xdr:col>
      <xdr:colOff>304800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63500</xdr:colOff>
      <xdr:row>22</xdr:row>
      <xdr:rowOff>12700</xdr:rowOff>
    </xdr:from>
    <xdr:to>
      <xdr:col>35</xdr:col>
      <xdr:colOff>292100</xdr:colOff>
      <xdr:row>41</xdr:row>
      <xdr:rowOff>130175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177800</xdr:colOff>
      <xdr:row>0</xdr:row>
      <xdr:rowOff>98425</xdr:rowOff>
    </xdr:from>
    <xdr:to>
      <xdr:col>0</xdr:col>
      <xdr:colOff>863600</xdr:colOff>
      <xdr:row>3</xdr:row>
      <xdr:rowOff>69850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7800" y="98425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</xdr:row>
      <xdr:rowOff>9525</xdr:rowOff>
    </xdr:from>
    <xdr:to>
      <xdr:col>5</xdr:col>
      <xdr:colOff>66675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90675" y="171450"/>
          <a:ext cx="25622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Shell International EP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Rock &amp; Fluid Science Program</a:t>
          </a:r>
        </a:p>
      </xdr:txBody>
    </xdr:sp>
    <xdr:clientData/>
  </xdr:twoCellAnchor>
  <xdr:twoCellAnchor>
    <xdr:from>
      <xdr:col>9</xdr:col>
      <xdr:colOff>0</xdr:colOff>
      <xdr:row>31</xdr:row>
      <xdr:rowOff>85725</xdr:rowOff>
    </xdr:from>
    <xdr:to>
      <xdr:col>17</xdr:col>
      <xdr:colOff>457200</xdr:colOff>
      <xdr:row>60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61</xdr:row>
      <xdr:rowOff>123825</xdr:rowOff>
    </xdr:from>
    <xdr:to>
      <xdr:col>17</xdr:col>
      <xdr:colOff>457200</xdr:colOff>
      <xdr:row>90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0.51127</cdr:x>
      <cdr:y>0.50682</cdr:y>
    </cdr:from>
    <cdr:to>
      <cdr:x>0.53846</cdr:x>
      <cdr:y>0.56334</cdr:y>
    </cdr:to>
    <cdr:sp macro="" textlink="">
      <cdr:nvSpPr>
        <cdr:cNvPr id="818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610" y="1890716"/>
          <a:ext cx="128459" cy="21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i\routine\CA%20Files\templates\Sidewall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es.shell.com/Silver%20Pit/CoCw/Silverpit%20CoC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34.163.100.239/Silver%20Pit/CoCw/Silverpit%20CoC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es.shell.com/0%20STAFF%20Folders/Sharon%20Patterson/Lab%20Analysis/P&amp;P%20Template/P&amp;PTempwith%20RawLAb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es.shell.com/NAM/Archimedes/Klinkenber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34.163.100.239/NAM/Archimedes/Klinkenber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s1\PetServ\CPI\Routine\CA%20Files\HOU-020315\CD\Altamura_1_Corelab_Core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uic-s-604\PSL\0%20PROJECT%20Folders\Caesar%20Core%20ACTIVE\CaeserPPFinal_Oct11_App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data"/>
      <sheetName val="Partsize"/>
      <sheetName val="Grainsize"/>
      <sheetName val="Qual"/>
      <sheetName val="Cod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medes data"/>
      <sheetName val="38b"/>
      <sheetName val="32a"/>
      <sheetName val="18a"/>
      <sheetName val="12b"/>
      <sheetName val="2a"/>
      <sheetName val="33a"/>
      <sheetName val="6a "/>
      <sheetName val="CRY-008"/>
      <sheetName val="Chart1"/>
      <sheetName val="CRY-017"/>
      <sheetName val="Chart2"/>
      <sheetName val="Summary"/>
      <sheetName val="Chart 38b"/>
      <sheetName val="Chart 32a"/>
      <sheetName val="OLD 18a"/>
      <sheetName val="NEW 18a"/>
      <sheetName val="50a"/>
      <sheetName val="54a"/>
      <sheetName val="CRY_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J3">
            <v>9.721866240042532</v>
          </cell>
        </row>
        <row r="8">
          <cell r="F8" t="str">
            <v>ohm-m</v>
          </cell>
          <cell r="G8" t="str">
            <v>1/(ohm-m)</v>
          </cell>
        </row>
        <row r="9">
          <cell r="D9">
            <v>72.400000000000006</v>
          </cell>
          <cell r="F9">
            <v>0.97822417340849566</v>
          </cell>
          <cell r="G9">
            <v>1.022260568879247</v>
          </cell>
        </row>
        <row r="10">
          <cell r="D10">
            <v>72</v>
          </cell>
          <cell r="F10">
            <v>0.97281961996424982</v>
          </cell>
          <cell r="G10">
            <v>1.0279397942619095</v>
          </cell>
        </row>
        <row r="11">
          <cell r="D11">
            <v>72.099999999999994</v>
          </cell>
          <cell r="F11">
            <v>0.97417075832531108</v>
          </cell>
          <cell r="G11">
            <v>1.0265140802615464</v>
          </cell>
        </row>
        <row r="12">
          <cell r="D12">
            <v>71.599999999999994</v>
          </cell>
          <cell r="F12">
            <v>0.96741506652000375</v>
          </cell>
          <cell r="G12">
            <v>1.0336824746767808</v>
          </cell>
        </row>
        <row r="13">
          <cell r="D13">
            <v>71.599999999999994</v>
          </cell>
          <cell r="F13">
            <v>0.96741506652000375</v>
          </cell>
          <cell r="G13">
            <v>1.0336824746767808</v>
          </cell>
        </row>
        <row r="14">
          <cell r="D14">
            <v>72.5</v>
          </cell>
          <cell r="F14">
            <v>0.97957531176955692</v>
          </cell>
          <cell r="G14">
            <v>1.0208505543014827</v>
          </cell>
        </row>
        <row r="15">
          <cell r="D15">
            <v>72.2</v>
          </cell>
          <cell r="F15">
            <v>0.97552189668637257</v>
          </cell>
          <cell r="G15">
            <v>1.0250923156074445</v>
          </cell>
        </row>
        <row r="16">
          <cell r="D16">
            <v>72.099999999999994</v>
          </cell>
          <cell r="F16">
            <v>0.97417075832531108</v>
          </cell>
          <cell r="G16">
            <v>1.0265140802615464</v>
          </cell>
        </row>
        <row r="17">
          <cell r="D17">
            <v>72.2</v>
          </cell>
          <cell r="F17">
            <v>0.97552189668637257</v>
          </cell>
          <cell r="G17">
            <v>1.0250923156074445</v>
          </cell>
        </row>
        <row r="18">
          <cell r="D18">
            <v>72.2</v>
          </cell>
          <cell r="F18">
            <v>0.97552189668637257</v>
          </cell>
          <cell r="G18">
            <v>1.0250923156074445</v>
          </cell>
        </row>
        <row r="19">
          <cell r="D19">
            <v>72.2</v>
          </cell>
          <cell r="F19">
            <v>0.97552189668637257</v>
          </cell>
          <cell r="G19">
            <v>1.0250923156074445</v>
          </cell>
        </row>
        <row r="20">
          <cell r="D20">
            <v>71.7</v>
          </cell>
          <cell r="F20">
            <v>0.96876620488106546</v>
          </cell>
          <cell r="G20">
            <v>1.0322407975851811</v>
          </cell>
        </row>
        <row r="21">
          <cell r="D21">
            <v>71.3</v>
          </cell>
          <cell r="F21">
            <v>0.9633616514368194</v>
          </cell>
          <cell r="G21">
            <v>1.0380317698016481</v>
          </cell>
        </row>
        <row r="22">
          <cell r="D22">
            <v>71.8</v>
          </cell>
          <cell r="F22">
            <v>0.97011734324212673</v>
          </cell>
          <cell r="G22">
            <v>1.0308031363072074</v>
          </cell>
        </row>
        <row r="23">
          <cell r="D23">
            <v>71.8</v>
          </cell>
          <cell r="F23">
            <v>0.97011734324212673</v>
          </cell>
          <cell r="G23">
            <v>1.0308031363072074</v>
          </cell>
        </row>
        <row r="24">
          <cell r="D24">
            <v>71.900000000000006</v>
          </cell>
          <cell r="F24">
            <v>0.97146848160318822</v>
          </cell>
          <cell r="G24">
            <v>1.0293694740870305</v>
          </cell>
        </row>
        <row r="25">
          <cell r="D25">
            <v>71.8</v>
          </cell>
          <cell r="F25">
            <v>0.97011734324212673</v>
          </cell>
          <cell r="G25">
            <v>1.0308031363072074</v>
          </cell>
        </row>
        <row r="26">
          <cell r="D26">
            <v>72.2</v>
          </cell>
          <cell r="F26">
            <v>0.97552189668637257</v>
          </cell>
          <cell r="G26">
            <v>1.0250923156074445</v>
          </cell>
        </row>
        <row r="27">
          <cell r="D27">
            <v>47.4</v>
          </cell>
          <cell r="F27">
            <v>0.64043958314313099</v>
          </cell>
          <cell r="G27">
            <v>1.561427535587711</v>
          </cell>
        </row>
        <row r="28">
          <cell r="D28">
            <v>47.4</v>
          </cell>
          <cell r="F28">
            <v>0.64043958314313099</v>
          </cell>
          <cell r="G28">
            <v>1.561427535587711</v>
          </cell>
        </row>
        <row r="29">
          <cell r="D29">
            <v>47.6</v>
          </cell>
          <cell r="F29">
            <v>0.64314185986525396</v>
          </cell>
          <cell r="G29">
            <v>1.5548669156902835</v>
          </cell>
        </row>
        <row r="30">
          <cell r="D30">
            <v>47.6</v>
          </cell>
          <cell r="F30">
            <v>0.64314185986525396</v>
          </cell>
          <cell r="G30">
            <v>1.5548669156902835</v>
          </cell>
        </row>
        <row r="31">
          <cell r="D31">
            <v>47.8</v>
          </cell>
          <cell r="F31">
            <v>0.64584413658737683</v>
          </cell>
          <cell r="G31">
            <v>1.5483611963777721</v>
          </cell>
        </row>
        <row r="32">
          <cell r="D32">
            <v>47.7</v>
          </cell>
          <cell r="F32">
            <v>0.64449299822631545</v>
          </cell>
          <cell r="G32">
            <v>1.5516072366217504</v>
          </cell>
        </row>
        <row r="33">
          <cell r="D33">
            <v>47.7</v>
          </cell>
          <cell r="F33">
            <v>0.64449299822631545</v>
          </cell>
          <cell r="G33">
            <v>1.5516072366217504</v>
          </cell>
        </row>
        <row r="34">
          <cell r="D34">
            <v>47.7</v>
          </cell>
          <cell r="F34">
            <v>0.64449299822631545</v>
          </cell>
          <cell r="G34">
            <v>1.5516072366217504</v>
          </cell>
        </row>
        <row r="35">
          <cell r="D35">
            <v>47.7</v>
          </cell>
          <cell r="F35">
            <v>0.64449299822631545</v>
          </cell>
          <cell r="G35">
            <v>1.5516072366217504</v>
          </cell>
        </row>
        <row r="36">
          <cell r="D36">
            <v>47.7</v>
          </cell>
          <cell r="F36">
            <v>0.64449299822631545</v>
          </cell>
          <cell r="G36">
            <v>1.5516072366217504</v>
          </cell>
        </row>
        <row r="37">
          <cell r="D37">
            <v>47.9</v>
          </cell>
          <cell r="F37">
            <v>0.64719527494843831</v>
          </cell>
          <cell r="G37">
            <v>1.5451287095377348</v>
          </cell>
        </row>
        <row r="38">
          <cell r="D38">
            <v>47.8</v>
          </cell>
          <cell r="F38">
            <v>0.64584413658737683</v>
          </cell>
          <cell r="G38">
            <v>1.5483611963777721</v>
          </cell>
        </row>
        <row r="39">
          <cell r="D39">
            <v>38.299999999999997</v>
          </cell>
          <cell r="F39">
            <v>0.51748599228653835</v>
          </cell>
          <cell r="G39">
            <v>1.9324194565759139</v>
          </cell>
        </row>
        <row r="40">
          <cell r="D40">
            <v>38.4</v>
          </cell>
          <cell r="F40">
            <v>0.51883713064759984</v>
          </cell>
          <cell r="G40">
            <v>1.9273871142410806</v>
          </cell>
        </row>
        <row r="41">
          <cell r="D41">
            <v>38.4</v>
          </cell>
          <cell r="F41">
            <v>0.51883713064759984</v>
          </cell>
          <cell r="G41">
            <v>1.9273871142410806</v>
          </cell>
        </row>
        <row r="42">
          <cell r="D42">
            <v>38.4</v>
          </cell>
          <cell r="F42">
            <v>0.51883713064759984</v>
          </cell>
          <cell r="G42">
            <v>1.9273871142410806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medes data"/>
      <sheetName val="38b"/>
      <sheetName val="32a"/>
      <sheetName val="18a"/>
      <sheetName val="12b"/>
      <sheetName val="2a"/>
      <sheetName val="33a"/>
      <sheetName val="6a "/>
      <sheetName val="CRY-008"/>
      <sheetName val="Chart1"/>
      <sheetName val="CRY-017"/>
      <sheetName val="Chart2"/>
      <sheetName val="Summary"/>
      <sheetName val="Chart 38b"/>
      <sheetName val="Chart 32a"/>
      <sheetName val="OLD 18a"/>
      <sheetName val="NEW 18a"/>
      <sheetName val="50a"/>
      <sheetName val="54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J3">
            <v>9.721866240042532</v>
          </cell>
        </row>
        <row r="8">
          <cell r="F8" t="str">
            <v>ohm-m</v>
          </cell>
          <cell r="G8" t="str">
            <v>1/(ohm-m)</v>
          </cell>
        </row>
        <row r="9">
          <cell r="D9">
            <v>72.400000000000006</v>
          </cell>
          <cell r="F9">
            <v>0.97822417340849566</v>
          </cell>
          <cell r="G9">
            <v>1.022260568879247</v>
          </cell>
        </row>
        <row r="10">
          <cell r="D10">
            <v>72</v>
          </cell>
          <cell r="F10">
            <v>0.97281961996424982</v>
          </cell>
          <cell r="G10">
            <v>1.0279397942619095</v>
          </cell>
        </row>
        <row r="11">
          <cell r="D11">
            <v>72.099999999999994</v>
          </cell>
          <cell r="F11">
            <v>0.97417075832531108</v>
          </cell>
          <cell r="G11">
            <v>1.0265140802615464</v>
          </cell>
        </row>
        <row r="12">
          <cell r="D12">
            <v>71.599999999999994</v>
          </cell>
          <cell r="F12">
            <v>0.96741506652000375</v>
          </cell>
          <cell r="G12">
            <v>1.0336824746767808</v>
          </cell>
        </row>
        <row r="13">
          <cell r="D13">
            <v>71.599999999999994</v>
          </cell>
          <cell r="F13">
            <v>0.96741506652000375</v>
          </cell>
          <cell r="G13">
            <v>1.0336824746767808</v>
          </cell>
        </row>
        <row r="14">
          <cell r="D14">
            <v>72.5</v>
          </cell>
          <cell r="F14">
            <v>0.97957531176955692</v>
          </cell>
          <cell r="G14">
            <v>1.0208505543014827</v>
          </cell>
        </row>
        <row r="15">
          <cell r="D15">
            <v>72.2</v>
          </cell>
          <cell r="F15">
            <v>0.97552189668637257</v>
          </cell>
          <cell r="G15">
            <v>1.0250923156074445</v>
          </cell>
        </row>
        <row r="16">
          <cell r="D16">
            <v>72.099999999999994</v>
          </cell>
          <cell r="F16">
            <v>0.97417075832531108</v>
          </cell>
          <cell r="G16">
            <v>1.0265140802615464</v>
          </cell>
        </row>
        <row r="17">
          <cell r="D17">
            <v>72.2</v>
          </cell>
          <cell r="F17">
            <v>0.97552189668637257</v>
          </cell>
          <cell r="G17">
            <v>1.0250923156074445</v>
          </cell>
        </row>
        <row r="18">
          <cell r="D18">
            <v>72.2</v>
          </cell>
          <cell r="F18">
            <v>0.97552189668637257</v>
          </cell>
          <cell r="G18">
            <v>1.0250923156074445</v>
          </cell>
        </row>
        <row r="19">
          <cell r="D19">
            <v>72.2</v>
          </cell>
          <cell r="F19">
            <v>0.97552189668637257</v>
          </cell>
          <cell r="G19">
            <v>1.0250923156074445</v>
          </cell>
        </row>
        <row r="20">
          <cell r="D20">
            <v>71.7</v>
          </cell>
          <cell r="F20">
            <v>0.96876620488106546</v>
          </cell>
          <cell r="G20">
            <v>1.0322407975851811</v>
          </cell>
        </row>
        <row r="21">
          <cell r="D21">
            <v>71.3</v>
          </cell>
          <cell r="F21">
            <v>0.9633616514368194</v>
          </cell>
          <cell r="G21">
            <v>1.0380317698016481</v>
          </cell>
        </row>
        <row r="22">
          <cell r="D22">
            <v>71.8</v>
          </cell>
          <cell r="F22">
            <v>0.97011734324212673</v>
          </cell>
          <cell r="G22">
            <v>1.0308031363072074</v>
          </cell>
        </row>
        <row r="23">
          <cell r="D23">
            <v>71.8</v>
          </cell>
          <cell r="F23">
            <v>0.97011734324212673</v>
          </cell>
          <cell r="G23">
            <v>1.0308031363072074</v>
          </cell>
        </row>
        <row r="24">
          <cell r="D24">
            <v>71.900000000000006</v>
          </cell>
          <cell r="F24">
            <v>0.97146848160318822</v>
          </cell>
          <cell r="G24">
            <v>1.0293694740870305</v>
          </cell>
        </row>
        <row r="25">
          <cell r="D25">
            <v>71.8</v>
          </cell>
          <cell r="F25">
            <v>0.97011734324212673</v>
          </cell>
          <cell r="G25">
            <v>1.0308031363072074</v>
          </cell>
        </row>
        <row r="26">
          <cell r="D26">
            <v>72.2</v>
          </cell>
          <cell r="F26">
            <v>0.97552189668637257</v>
          </cell>
          <cell r="G26">
            <v>1.0250923156074445</v>
          </cell>
        </row>
        <row r="27">
          <cell r="D27">
            <v>47.4</v>
          </cell>
          <cell r="F27">
            <v>0.64043958314313099</v>
          </cell>
          <cell r="G27">
            <v>1.561427535587711</v>
          </cell>
        </row>
        <row r="28">
          <cell r="D28">
            <v>47.4</v>
          </cell>
          <cell r="F28">
            <v>0.64043958314313099</v>
          </cell>
          <cell r="G28">
            <v>1.561427535587711</v>
          </cell>
        </row>
        <row r="29">
          <cell r="D29">
            <v>47.6</v>
          </cell>
          <cell r="F29">
            <v>0.64314185986525396</v>
          </cell>
          <cell r="G29">
            <v>1.5548669156902835</v>
          </cell>
        </row>
        <row r="30">
          <cell r="D30">
            <v>47.6</v>
          </cell>
          <cell r="F30">
            <v>0.64314185986525396</v>
          </cell>
          <cell r="G30">
            <v>1.5548669156902835</v>
          </cell>
        </row>
        <row r="31">
          <cell r="D31">
            <v>47.8</v>
          </cell>
          <cell r="F31">
            <v>0.64584413658737683</v>
          </cell>
          <cell r="G31">
            <v>1.5483611963777721</v>
          </cell>
        </row>
        <row r="32">
          <cell r="D32">
            <v>47.7</v>
          </cell>
          <cell r="F32">
            <v>0.64449299822631545</v>
          </cell>
          <cell r="G32">
            <v>1.5516072366217504</v>
          </cell>
        </row>
        <row r="33">
          <cell r="D33">
            <v>47.7</v>
          </cell>
          <cell r="F33">
            <v>0.64449299822631545</v>
          </cell>
          <cell r="G33">
            <v>1.5516072366217504</v>
          </cell>
        </row>
        <row r="34">
          <cell r="D34">
            <v>47.7</v>
          </cell>
          <cell r="F34">
            <v>0.64449299822631545</v>
          </cell>
          <cell r="G34">
            <v>1.5516072366217504</v>
          </cell>
        </row>
        <row r="35">
          <cell r="D35">
            <v>47.7</v>
          </cell>
          <cell r="F35">
            <v>0.64449299822631545</v>
          </cell>
          <cell r="G35">
            <v>1.5516072366217504</v>
          </cell>
        </row>
        <row r="36">
          <cell r="D36">
            <v>47.7</v>
          </cell>
          <cell r="F36">
            <v>0.64449299822631545</v>
          </cell>
          <cell r="G36">
            <v>1.5516072366217504</v>
          </cell>
        </row>
        <row r="37">
          <cell r="D37">
            <v>47.9</v>
          </cell>
          <cell r="F37">
            <v>0.64719527494843831</v>
          </cell>
          <cell r="G37">
            <v>1.5451287095377348</v>
          </cell>
        </row>
        <row r="38">
          <cell r="D38">
            <v>47.8</v>
          </cell>
          <cell r="F38">
            <v>0.64584413658737683</v>
          </cell>
          <cell r="G38">
            <v>1.5483611963777721</v>
          </cell>
        </row>
        <row r="39">
          <cell r="D39">
            <v>38.299999999999997</v>
          </cell>
          <cell r="F39">
            <v>0.51748599228653835</v>
          </cell>
          <cell r="G39">
            <v>1.9324194565759139</v>
          </cell>
        </row>
        <row r="40">
          <cell r="D40">
            <v>38.4</v>
          </cell>
          <cell r="F40">
            <v>0.51883713064759984</v>
          </cell>
          <cell r="G40">
            <v>1.9273871142410806</v>
          </cell>
        </row>
        <row r="41">
          <cell r="D41">
            <v>38.4</v>
          </cell>
          <cell r="F41">
            <v>0.51883713064759984</v>
          </cell>
          <cell r="G41">
            <v>1.9273871142410806</v>
          </cell>
        </row>
        <row r="42">
          <cell r="D42">
            <v>38.4</v>
          </cell>
          <cell r="F42">
            <v>0.51883713064759984</v>
          </cell>
          <cell r="G42">
            <v>1.9273871142410806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"/>
      <sheetName val="P&amp;P Data Summary  "/>
      <sheetName val="Bar Graphs"/>
      <sheetName val="BIL112"/>
      <sheetName val="BIL131"/>
      <sheetName val="BIL165 Step 1-14"/>
      <sheetName val="BIL165 Steps 15&amp;16"/>
      <sheetName val="BIL194 Step 1-14"/>
      <sheetName val="BIL194 Steps 15 &amp;16"/>
      <sheetName val="Brine Composition"/>
      <sheetName val="Experiment Parameters"/>
      <sheetName val="BIL112STRESS&amp; PERM"/>
      <sheetName val="BIL165-1 P&amp;POrig"/>
      <sheetName val="BIL165MethORIG"/>
      <sheetName val="BIL165Meth   "/>
      <sheetName val="BIL165-1 P&amp;P"/>
      <sheetName val="bil165 stress lab data"/>
      <sheetName val="URA248 TS2 overnight"/>
      <sheetName val="LabDataURA248P&amp;P"/>
      <sheetName val="BIL131RawData"/>
      <sheetName val="BIL194PP"/>
      <sheetName val="BIL194METH"/>
      <sheetName val="BIL165SPP&amp;P"/>
      <sheetName val="BIL165SPP&amp;P-1"/>
      <sheetName val="BIL165 PP&amp;P added together"/>
      <sheetName val="BIL194SPP&amp;P"/>
      <sheetName val="BIL194SPP&amp;P-1"/>
    </sheetNames>
    <sheetDataSet>
      <sheetData sheetId="0"/>
      <sheetData sheetId="1"/>
      <sheetData sheetId="2"/>
      <sheetData sheetId="3"/>
      <sheetData sheetId="4"/>
      <sheetData sheetId="5">
        <row r="17">
          <cell r="I17">
            <v>0.54400000000000004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irperm 1"/>
      <sheetName val="Spl 59"/>
      <sheetName val="Airperm 2"/>
      <sheetName val="Archimedes data"/>
    </sheetNames>
    <sheetDataSet>
      <sheetData sheetId="0"/>
      <sheetData sheetId="1"/>
      <sheetData sheetId="2" refreshError="1"/>
      <sheetData sheetId="3" refreshError="1">
        <row r="10">
          <cell r="G10" t="str">
            <v>Orifice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irperm 1"/>
      <sheetName val="Spl 59"/>
      <sheetName val="Airperm 2"/>
      <sheetName val="Archimedes data"/>
    </sheetNames>
    <sheetDataSet>
      <sheetData sheetId="0"/>
      <sheetData sheetId="1"/>
      <sheetData sheetId="2" refreshError="1"/>
      <sheetData sheetId="3" refreshError="1">
        <row r="10">
          <cell r="G10" t="str">
            <v>Orifice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tabase"/>
      <sheetName val="CMS-300 Analysis"/>
      <sheetName val="Codekey"/>
      <sheetName val="Statistical"/>
      <sheetName val="KPhiPlot800psi"/>
      <sheetName val="KPhiPlot1227psi"/>
      <sheetName val="KPhiPlot1654psi"/>
      <sheetName val="KPhiPlot2081psi"/>
      <sheetName val="KPhiPlot2510psi "/>
      <sheetName val="KKlinkvsProbeK"/>
      <sheetName val="Total Gamma Data"/>
      <sheetName val="Gamma Plot (1)"/>
      <sheetName val="Gamma Plot (2)"/>
      <sheetName val="ProbeData"/>
      <sheetName val="Probe_Plot"/>
      <sheetName val="DepthPlot"/>
      <sheetName val="DepthPlot (2)"/>
      <sheetName val="Histobase"/>
      <sheetName val="Hist800"/>
      <sheetName val="Hist1227"/>
      <sheetName val="Hist1654"/>
      <sheetName val="Hist2081"/>
      <sheetName val="Hist2510"/>
      <sheetName val="Altamura Sample Inventory.xls"/>
      <sheetName val="State Inventory"/>
      <sheetName val="Core Inventory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Anadarko Petroleum Corporation</v>
          </cell>
          <cell r="Y1" t="str">
            <v>FILE NO.    :  HOU - 020315</v>
          </cell>
        </row>
        <row r="2">
          <cell r="A2" t="str">
            <v>Altamura No. 1</v>
          </cell>
          <cell r="Y2" t="str">
            <v>DATE         :  June 25, 2002</v>
          </cell>
        </row>
        <row r="3">
          <cell r="A3" t="str">
            <v>North Slope</v>
          </cell>
          <cell r="Y3" t="str">
            <v>ANALYST   :  RL, MM</v>
          </cell>
        </row>
        <row r="4">
          <cell r="A4" t="str">
            <v>Alaska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&amp;P Data Summary"/>
      <sheetName val="PoroPerm"/>
      <sheetName val="CER027"/>
      <sheetName val="CER028"/>
      <sheetName val="CER029"/>
      <sheetName val="CER030"/>
      <sheetName val="CER031"/>
      <sheetName val="CER032"/>
      <sheetName val="CER033"/>
      <sheetName val="CER034"/>
      <sheetName val="CER035"/>
      <sheetName val="CER036"/>
      <sheetName val="CER037"/>
      <sheetName val="CER038"/>
      <sheetName val="CER039"/>
      <sheetName val="CER040"/>
      <sheetName val="CER041"/>
      <sheetName val="CER042"/>
      <sheetName val="CER043"/>
      <sheetName val="CER048"/>
      <sheetName val="CER049"/>
      <sheetName val="CER050"/>
      <sheetName val="CER080"/>
      <sheetName val="CER081"/>
      <sheetName val="CER024"/>
      <sheetName val="CER023"/>
      <sheetName val="CER079"/>
      <sheetName val="CER105"/>
      <sheetName val="CER106"/>
      <sheetName val="CER110"/>
      <sheetName val="CER108"/>
      <sheetName val="CER083"/>
      <sheetName val="CER084"/>
      <sheetName val="CER095"/>
      <sheetName val="CER096"/>
      <sheetName val="CER097"/>
      <sheetName val="CER101"/>
      <sheetName val="CER098"/>
      <sheetName val="CER099"/>
      <sheetName val="CER107"/>
      <sheetName val="CER092"/>
      <sheetName val="CER093"/>
      <sheetName val="CER114"/>
      <sheetName val="CER111"/>
      <sheetName val="CER112"/>
      <sheetName val="CER113"/>
      <sheetName val="CER091"/>
      <sheetName val="CER103"/>
      <sheetName val="CER104"/>
      <sheetName val="CER082"/>
      <sheetName val="CER102"/>
      <sheetName val="CER10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H16">
            <v>0.95399999999999996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queryTables/queryTable1.xml><?xml version="1.0" encoding="utf-8"?>
<queryTable xmlns="http://schemas.openxmlformats.org/spreadsheetml/2006/main" name="BCA034P&amp;P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zoomScale="75" workbookViewId="0">
      <selection activeCell="A31" sqref="A31"/>
    </sheetView>
  </sheetViews>
  <sheetFormatPr defaultRowHeight="12.75" x14ac:dyDescent="0.2"/>
  <cols>
    <col min="1" max="1" width="33.85546875" customWidth="1"/>
    <col min="2" max="2" width="67.28515625" customWidth="1"/>
  </cols>
  <sheetData>
    <row r="1" spans="1:13" ht="51" customHeight="1" x14ac:dyDescent="0.2">
      <c r="A1" s="154" t="s">
        <v>58</v>
      </c>
      <c r="B1" s="155"/>
    </row>
    <row r="2" spans="1:13" ht="21" customHeight="1" x14ac:dyDescent="0.2">
      <c r="A2" s="156" t="s">
        <v>58</v>
      </c>
      <c r="B2" s="157"/>
    </row>
    <row r="3" spans="1:13" ht="29.25" customHeight="1" x14ac:dyDescent="0.2">
      <c r="A3" s="64" t="s">
        <v>70</v>
      </c>
      <c r="B3" s="60" t="s">
        <v>159</v>
      </c>
    </row>
    <row r="4" spans="1:13" ht="18" customHeight="1" x14ac:dyDescent="0.3">
      <c r="A4" s="64" t="s">
        <v>58</v>
      </c>
      <c r="B4" s="51" t="s">
        <v>58</v>
      </c>
    </row>
    <row r="5" spans="1:13" ht="18" customHeight="1" x14ac:dyDescent="0.3">
      <c r="A5" s="64"/>
      <c r="B5" s="51"/>
    </row>
    <row r="6" spans="1:13" ht="18" customHeight="1" x14ac:dyDescent="0.3">
      <c r="A6" s="64" t="s">
        <v>58</v>
      </c>
      <c r="B6" s="51" t="s">
        <v>58</v>
      </c>
    </row>
    <row r="7" spans="1:13" ht="18" customHeight="1" x14ac:dyDescent="0.3">
      <c r="A7" s="64" t="s">
        <v>180</v>
      </c>
      <c r="B7" s="51" t="s">
        <v>160</v>
      </c>
    </row>
    <row r="8" spans="1:13" s="127" customFormat="1" ht="18" customHeight="1" x14ac:dyDescent="0.3">
      <c r="A8" s="64" t="s">
        <v>179</v>
      </c>
      <c r="B8" s="51" t="s">
        <v>181</v>
      </c>
    </row>
    <row r="9" spans="1:13" s="127" customFormat="1" ht="18" customHeight="1" x14ac:dyDescent="0.3">
      <c r="A9" s="64" t="s">
        <v>178</v>
      </c>
      <c r="B9" s="51" t="s">
        <v>162</v>
      </c>
    </row>
    <row r="10" spans="1:13" s="127" customFormat="1" ht="18" customHeight="1" x14ac:dyDescent="0.3">
      <c r="A10" s="64" t="s">
        <v>58</v>
      </c>
      <c r="B10" s="51" t="s">
        <v>58</v>
      </c>
    </row>
    <row r="11" spans="1:13" s="127" customFormat="1" ht="18" customHeight="1" x14ac:dyDescent="0.3">
      <c r="A11" s="64"/>
      <c r="B11" s="51"/>
    </row>
    <row r="12" spans="1:13" ht="18" customHeight="1" x14ac:dyDescent="0.3">
      <c r="A12" s="64"/>
      <c r="B12" s="51" t="s">
        <v>58</v>
      </c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18" customHeight="1" x14ac:dyDescent="0.3">
      <c r="A13" s="64" t="s">
        <v>62</v>
      </c>
      <c r="B13" s="51" t="s">
        <v>152</v>
      </c>
      <c r="C13" s="51" t="s">
        <v>58</v>
      </c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8" customHeight="1" x14ac:dyDescent="0.3">
      <c r="A14" s="64"/>
      <c r="B14" s="51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18" customHeight="1" x14ac:dyDescent="0.3">
      <c r="A15" s="64" t="s">
        <v>63</v>
      </c>
      <c r="B15" s="51" t="s">
        <v>138</v>
      </c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8" customHeight="1" x14ac:dyDescent="0.3">
      <c r="A16" s="64"/>
      <c r="B16" s="51"/>
      <c r="E16" s="58"/>
      <c r="F16" s="58"/>
      <c r="G16" s="58"/>
      <c r="H16" s="58"/>
      <c r="I16" s="58"/>
      <c r="J16" s="58"/>
      <c r="K16" s="58"/>
      <c r="L16" s="58"/>
      <c r="M16" s="58"/>
    </row>
    <row r="17" spans="1:3" ht="18" customHeight="1" x14ac:dyDescent="0.3">
      <c r="A17" s="54" t="s">
        <v>58</v>
      </c>
      <c r="B17" s="51" t="s">
        <v>58</v>
      </c>
    </row>
    <row r="18" spans="1:3" ht="18" customHeight="1" x14ac:dyDescent="0.3">
      <c r="A18" s="54"/>
      <c r="B18" s="51"/>
    </row>
    <row r="19" spans="1:3" ht="18" customHeight="1" x14ac:dyDescent="0.3">
      <c r="A19" s="54" t="s">
        <v>58</v>
      </c>
      <c r="B19" s="51"/>
    </row>
    <row r="20" spans="1:3" ht="21" customHeight="1" x14ac:dyDescent="0.3">
      <c r="A20" s="54" t="s">
        <v>58</v>
      </c>
      <c r="B20" s="55" t="s">
        <v>58</v>
      </c>
    </row>
    <row r="21" spans="1:3" ht="18" customHeight="1" x14ac:dyDescent="0.3">
      <c r="A21" s="54" t="s">
        <v>71</v>
      </c>
      <c r="B21" s="55">
        <v>42527</v>
      </c>
    </row>
    <row r="22" spans="1:3" ht="18" customHeight="1" x14ac:dyDescent="0.3">
      <c r="A22" s="54" t="s">
        <v>58</v>
      </c>
      <c r="B22" s="55" t="s">
        <v>58</v>
      </c>
    </row>
    <row r="23" spans="1:3" ht="18" customHeight="1" x14ac:dyDescent="0.3">
      <c r="B23" s="51" t="s">
        <v>58</v>
      </c>
    </row>
    <row r="24" spans="1:3" ht="18" customHeight="1" x14ac:dyDescent="0.25">
      <c r="B24" s="36" t="s">
        <v>58</v>
      </c>
    </row>
    <row r="25" spans="1:3" ht="18" customHeight="1" x14ac:dyDescent="0.2">
      <c r="A25" s="158" t="s">
        <v>139</v>
      </c>
      <c r="B25" s="159"/>
      <c r="C25" s="160"/>
    </row>
    <row r="26" spans="1:3" ht="18" customHeight="1" x14ac:dyDescent="0.2"/>
    <row r="27" spans="1:3" ht="18" customHeight="1" x14ac:dyDescent="0.2"/>
    <row r="28" spans="1:3" ht="18" customHeight="1" x14ac:dyDescent="0.2"/>
    <row r="29" spans="1:3" ht="18" customHeight="1" x14ac:dyDescent="0.2"/>
    <row r="30" spans="1:3" ht="18" customHeight="1" x14ac:dyDescent="0.2"/>
    <row r="31" spans="1:3" ht="18" customHeight="1" x14ac:dyDescent="0.2"/>
    <row r="32" spans="1:3" ht="18" customHeight="1" x14ac:dyDescent="0.2"/>
    <row r="33" spans="2:3" ht="18" customHeight="1" x14ac:dyDescent="0.2"/>
    <row r="34" spans="2:3" ht="18" customHeight="1" x14ac:dyDescent="0.2"/>
    <row r="38" spans="2:3" x14ac:dyDescent="0.2">
      <c r="B38" t="s">
        <v>58</v>
      </c>
      <c r="C38" s="1" t="s">
        <v>58</v>
      </c>
    </row>
    <row r="39" spans="2:3" x14ac:dyDescent="0.2">
      <c r="B39" t="s">
        <v>58</v>
      </c>
    </row>
    <row r="40" spans="2:3" x14ac:dyDescent="0.2">
      <c r="B40" t="s">
        <v>58</v>
      </c>
    </row>
    <row r="45" spans="2:3" x14ac:dyDescent="0.2">
      <c r="B45" t="s">
        <v>58</v>
      </c>
    </row>
    <row r="46" spans="2:3" x14ac:dyDescent="0.2">
      <c r="B46" t="s">
        <v>58</v>
      </c>
    </row>
    <row r="47" spans="2:3" x14ac:dyDescent="0.2">
      <c r="B47" t="s">
        <v>58</v>
      </c>
    </row>
    <row r="48" spans="2:3" x14ac:dyDescent="0.2">
      <c r="B48" s="37"/>
    </row>
    <row r="50" spans="2:2" x14ac:dyDescent="0.2">
      <c r="B50" s="37" t="s">
        <v>58</v>
      </c>
    </row>
    <row r="51" spans="2:2" x14ac:dyDescent="0.2">
      <c r="B51" t="s">
        <v>58</v>
      </c>
    </row>
    <row r="52" spans="2:2" x14ac:dyDescent="0.2">
      <c r="B52" t="s">
        <v>58</v>
      </c>
    </row>
    <row r="53" spans="2:2" x14ac:dyDescent="0.2">
      <c r="B53" t="s">
        <v>58</v>
      </c>
    </row>
  </sheetData>
  <mergeCells count="3">
    <mergeCell ref="A1:B1"/>
    <mergeCell ref="A2:B2"/>
    <mergeCell ref="A25:C2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zoomScale="75" zoomScaleNormal="75" workbookViewId="0">
      <selection activeCell="B48" sqref="B48"/>
    </sheetView>
  </sheetViews>
  <sheetFormatPr defaultColWidth="9.140625" defaultRowHeight="12.75" x14ac:dyDescent="0.2"/>
  <cols>
    <col min="1" max="1" width="8.5703125" style="75" customWidth="1"/>
    <col min="2" max="2" width="16.7109375" style="75" customWidth="1"/>
    <col min="3" max="3" width="12.7109375" style="75" customWidth="1"/>
    <col min="4" max="4" width="13" style="75" customWidth="1"/>
    <col min="5" max="5" width="14.85546875" style="75" customWidth="1"/>
    <col min="6" max="6" width="16.85546875" style="76" customWidth="1"/>
    <col min="7" max="7" width="12.5703125" style="76" customWidth="1"/>
    <col min="8" max="8" width="12.42578125" style="75" customWidth="1"/>
    <col min="9" max="9" width="11.42578125" style="75" customWidth="1"/>
    <col min="10" max="10" width="17.5703125" style="75" customWidth="1"/>
    <col min="11" max="11" width="31.7109375" style="75" customWidth="1"/>
    <col min="12" max="12" width="9.42578125" style="75" customWidth="1"/>
    <col min="13" max="13" width="12.28515625" style="75" customWidth="1"/>
    <col min="14" max="14" width="16.28515625" style="75" customWidth="1"/>
    <col min="15" max="15" width="14" style="75" customWidth="1"/>
    <col min="16" max="19" width="9.140625" style="75"/>
    <col min="20" max="20" width="5.28515625" style="75" customWidth="1"/>
    <col min="21" max="21" width="9.140625" style="75"/>
    <col min="22" max="22" width="4.7109375" style="75" customWidth="1"/>
    <col min="23" max="16384" width="9.140625" style="75"/>
  </cols>
  <sheetData>
    <row r="1" spans="1:14" ht="19.5" customHeight="1" thickBot="1" x14ac:dyDescent="0.25"/>
    <row r="2" spans="1:14" ht="21" customHeight="1" x14ac:dyDescent="0.2">
      <c r="B2" s="77"/>
      <c r="C2" s="77"/>
      <c r="G2" s="75"/>
      <c r="H2" s="78" t="s">
        <v>88</v>
      </c>
      <c r="I2" s="83" t="s">
        <v>58</v>
      </c>
      <c r="J2" s="79">
        <v>42523</v>
      </c>
    </row>
    <row r="3" spans="1:14" ht="18" customHeight="1" x14ac:dyDescent="0.2">
      <c r="B3" s="77"/>
      <c r="C3" s="77"/>
      <c r="G3" s="75"/>
      <c r="H3" s="80" t="s">
        <v>89</v>
      </c>
      <c r="I3" s="163" t="s">
        <v>90</v>
      </c>
      <c r="J3" s="164"/>
    </row>
    <row r="4" spans="1:14" ht="14.25" customHeight="1" thickBot="1" x14ac:dyDescent="0.25">
      <c r="B4" s="77"/>
      <c r="C4" s="77"/>
      <c r="G4" s="75"/>
      <c r="H4" s="189" t="s">
        <v>58</v>
      </c>
      <c r="I4" s="187"/>
      <c r="J4" s="190"/>
    </row>
    <row r="5" spans="1:14" ht="14.25" customHeight="1" x14ac:dyDescent="0.2">
      <c r="B5" s="77"/>
      <c r="C5" s="77"/>
      <c r="F5" s="75"/>
      <c r="G5" s="75"/>
    </row>
    <row r="6" spans="1:14" ht="21" customHeight="1" x14ac:dyDescent="0.2">
      <c r="B6" s="81"/>
      <c r="C6" s="81"/>
      <c r="D6" s="81" t="s">
        <v>58</v>
      </c>
      <c r="E6" s="82"/>
      <c r="F6" s="82"/>
      <c r="G6" s="82"/>
      <c r="H6" s="82"/>
      <c r="I6" s="82"/>
      <c r="J6" s="82"/>
    </row>
    <row r="7" spans="1:14" ht="19.5" customHeight="1" thickBot="1" x14ac:dyDescent="0.25">
      <c r="B7" s="81" t="s">
        <v>58</v>
      </c>
      <c r="C7" s="81"/>
      <c r="D7" s="81"/>
      <c r="E7" s="82"/>
      <c r="F7" s="82"/>
      <c r="G7" s="82"/>
      <c r="H7" s="82"/>
      <c r="I7" s="82"/>
      <c r="J7" s="82"/>
    </row>
    <row r="8" spans="1:14" ht="23.25" customHeight="1" x14ac:dyDescent="0.2">
      <c r="B8" s="191" t="s">
        <v>161</v>
      </c>
      <c r="C8" s="192"/>
      <c r="D8" s="192"/>
      <c r="E8" s="192"/>
      <c r="F8" s="192"/>
      <c r="G8" s="192"/>
      <c r="H8" s="192"/>
      <c r="I8" s="192"/>
      <c r="J8" s="193"/>
      <c r="N8" s="75" t="s">
        <v>58</v>
      </c>
    </row>
    <row r="9" spans="1:14" ht="27" customHeight="1" x14ac:dyDescent="0.2">
      <c r="B9" s="171" t="s">
        <v>162</v>
      </c>
      <c r="C9" s="172"/>
      <c r="D9" s="172"/>
      <c r="E9" s="172"/>
      <c r="F9" s="172"/>
      <c r="G9" s="172"/>
      <c r="H9" s="172"/>
      <c r="I9" s="172"/>
      <c r="J9" s="173"/>
      <c r="N9" s="75" t="s">
        <v>58</v>
      </c>
    </row>
    <row r="10" spans="1:14" ht="24" customHeight="1" thickBot="1" x14ac:dyDescent="0.25">
      <c r="B10" s="186" t="s">
        <v>66</v>
      </c>
      <c r="C10" s="187"/>
      <c r="D10" s="187"/>
      <c r="E10" s="187"/>
      <c r="F10" s="187"/>
      <c r="G10" s="187"/>
      <c r="H10" s="187"/>
      <c r="I10" s="187"/>
      <c r="J10" s="188"/>
    </row>
    <row r="11" spans="1:14" ht="27.75" customHeight="1" thickBot="1" x14ac:dyDescent="0.25">
      <c r="B11" s="174" t="s">
        <v>169</v>
      </c>
      <c r="C11" s="175"/>
      <c r="D11" s="175"/>
      <c r="E11" s="175"/>
      <c r="F11" s="175"/>
      <c r="G11" s="175"/>
      <c r="H11" s="175"/>
      <c r="I11" s="175"/>
      <c r="J11" s="176"/>
    </row>
    <row r="12" spans="1:14" ht="18.75" customHeight="1" x14ac:dyDescent="0.2">
      <c r="B12" s="177" t="s">
        <v>91</v>
      </c>
      <c r="C12" s="180" t="s">
        <v>184</v>
      </c>
      <c r="D12" s="180" t="s">
        <v>94</v>
      </c>
      <c r="E12" s="183" t="s">
        <v>153</v>
      </c>
      <c r="F12" s="165" t="s">
        <v>154</v>
      </c>
      <c r="G12" s="165" t="s">
        <v>92</v>
      </c>
      <c r="H12" s="165" t="s">
        <v>55</v>
      </c>
      <c r="I12" s="165" t="s">
        <v>6</v>
      </c>
      <c r="J12" s="168" t="s">
        <v>93</v>
      </c>
    </row>
    <row r="13" spans="1:14" ht="18.75" customHeight="1" x14ac:dyDescent="0.2">
      <c r="B13" s="178"/>
      <c r="C13" s="181"/>
      <c r="D13" s="181"/>
      <c r="E13" s="184"/>
      <c r="F13" s="166"/>
      <c r="G13" s="166"/>
      <c r="H13" s="166"/>
      <c r="I13" s="166"/>
      <c r="J13" s="169"/>
    </row>
    <row r="14" spans="1:14" ht="30.75" customHeight="1" thickBot="1" x14ac:dyDescent="0.25">
      <c r="A14" s="75" t="s">
        <v>58</v>
      </c>
      <c r="B14" s="179"/>
      <c r="C14" s="182"/>
      <c r="D14" s="182"/>
      <c r="E14" s="185"/>
      <c r="F14" s="167"/>
      <c r="G14" s="167"/>
      <c r="H14" s="167"/>
      <c r="I14" s="167"/>
      <c r="J14" s="170"/>
    </row>
    <row r="15" spans="1:14" ht="15.75" x14ac:dyDescent="0.25">
      <c r="B15" s="132" t="str">
        <f>'KMC001'!$C$9</f>
        <v>KMC001</v>
      </c>
      <c r="C15" s="133">
        <f>'KMC001'!$C$10</f>
        <v>5882.3</v>
      </c>
      <c r="D15" s="134">
        <f>'KMC001'!$A$26</f>
        <v>2000</v>
      </c>
      <c r="E15" s="134">
        <f>'KMC001'!$AA$29</f>
        <v>110.2243815068876</v>
      </c>
      <c r="F15" s="135">
        <f>'KMC001'!$O$26</f>
        <v>0.23888386667241476</v>
      </c>
      <c r="G15" s="134">
        <f>'KMC001'!$U$26</f>
        <v>461.60899842814109</v>
      </c>
      <c r="H15" s="136">
        <f>'KMC001'!$S$26</f>
        <v>16.371488332549653</v>
      </c>
      <c r="I15" s="136">
        <f>'KMC001'!$T$26</f>
        <v>1.9524966697247625</v>
      </c>
      <c r="J15" s="137">
        <f>'KMC001'!$X$26</f>
        <v>-9.6967159763026601E-3</v>
      </c>
    </row>
    <row r="16" spans="1:14" ht="15.75" x14ac:dyDescent="0.25">
      <c r="B16" s="138" t="str">
        <f>'KMC002'!$C$9</f>
        <v>KMC002</v>
      </c>
      <c r="C16" s="148">
        <f>'KMC002'!$C$10</f>
        <v>5908.9</v>
      </c>
      <c r="D16" s="140">
        <f>'KMC002'!$A$26</f>
        <v>2000</v>
      </c>
      <c r="E16" s="140">
        <f>'KMC002'!$AA$29</f>
        <v>3.9342378123353097</v>
      </c>
      <c r="F16" s="141">
        <f>'KMC002'!$O$26</f>
        <v>0.21942458790460068</v>
      </c>
      <c r="G16" s="140">
        <f>'KMC002'!$U$26</f>
        <v>17.986682853163483</v>
      </c>
      <c r="H16" s="142">
        <f>'KMC002'!$S$26</f>
        <v>19.366871273369366</v>
      </c>
      <c r="I16" s="142">
        <f>'KMC002'!$T$26</f>
        <v>1.9538951371541897</v>
      </c>
      <c r="J16" s="143">
        <f>'KMC002'!$X$26</f>
        <v>-1.8945263476465742E-2</v>
      </c>
    </row>
    <row r="17" spans="2:13" ht="15.75" x14ac:dyDescent="0.25">
      <c r="B17" s="132" t="str">
        <f>'KMC004'!$C$9</f>
        <v>KMC004</v>
      </c>
      <c r="C17" s="149">
        <f>'KMC004'!$C$10</f>
        <v>2965.32</v>
      </c>
      <c r="D17" s="150">
        <f>'KMC004'!$A$26</f>
        <v>2000</v>
      </c>
      <c r="E17" s="150">
        <f>'KMC004'!$AA$29</f>
        <v>28.235397260721044</v>
      </c>
      <c r="F17" s="151">
        <f>'KMC004'!$O$26</f>
        <v>0.23321114347512614</v>
      </c>
      <c r="G17" s="150">
        <f>'KMC004'!$U$26</f>
        <v>120.93199840183792</v>
      </c>
      <c r="H17" s="152">
        <f>'KMC004'!$S$26</f>
        <v>17.320486244885299</v>
      </c>
      <c r="I17" s="152">
        <f>'KMC004'!$T$26</f>
        <v>1.958969878238574</v>
      </c>
      <c r="J17" s="153">
        <f>'KMC004'!$X$26</f>
        <v>-1.4976393232054654E-2</v>
      </c>
      <c r="K17" s="75" t="s">
        <v>58</v>
      </c>
    </row>
    <row r="18" spans="2:13" ht="15.75" x14ac:dyDescent="0.25">
      <c r="B18" s="138" t="str">
        <f>'KMC019'!$C$9</f>
        <v>KMC019</v>
      </c>
      <c r="C18" s="139">
        <f>'KMC019'!$C$10</f>
        <v>5924.2</v>
      </c>
      <c r="D18" s="140">
        <f>'KMC019'!$A$26</f>
        <v>2000</v>
      </c>
      <c r="E18" s="140">
        <f>'KMC019'!$AA$29</f>
        <v>132.77648442146591</v>
      </c>
      <c r="F18" s="141">
        <f>'KMC019'!$O$26</f>
        <v>0.28573003591800239</v>
      </c>
      <c r="G18" s="140">
        <f>'KMC019'!$U$26</f>
        <v>463.6132998468409</v>
      </c>
      <c r="H18" s="142">
        <f>'KMC019'!$S$26</f>
        <v>13.062985650482052</v>
      </c>
      <c r="I18" s="142">
        <f>'KMC019'!$T$26</f>
        <v>2.0513823073013544</v>
      </c>
      <c r="J18" s="143">
        <f>'KMC019'!$X$26</f>
        <v>-8.6220049977402367E-3</v>
      </c>
      <c r="K18" s="124" t="s">
        <v>58</v>
      </c>
    </row>
    <row r="19" spans="2:13" ht="15.75" x14ac:dyDescent="0.25">
      <c r="B19" s="107" t="str">
        <f>'KMC020'!$C$9</f>
        <v>KMC020</v>
      </c>
      <c r="C19" s="144">
        <f>'KMC020'!$C$10</f>
        <v>5944</v>
      </c>
      <c r="D19" s="145">
        <f>'KMC020'!$A$26</f>
        <v>2000</v>
      </c>
      <c r="E19" s="140">
        <f>'KMC020'!$AA$29</f>
        <v>14.511328978352443</v>
      </c>
      <c r="F19" s="141">
        <f>'KMC020'!$O$26</f>
        <v>0.22017336486882244</v>
      </c>
      <c r="G19" s="140">
        <f>'KMC020'!$U$26</f>
        <v>65.838777751846763</v>
      </c>
      <c r="H19" s="142">
        <f>'KMC020'!$S$26</f>
        <v>20.444470940556851</v>
      </c>
      <c r="I19" s="142">
        <f>'KMC020'!$T$26</f>
        <v>1.994074322194918</v>
      </c>
      <c r="J19" s="143">
        <f>'KMC020'!$X$26</f>
        <v>-8.0641428783902545E-3</v>
      </c>
      <c r="K19" s="124"/>
      <c r="M19" s="75" t="s">
        <v>58</v>
      </c>
    </row>
    <row r="22" spans="2:13" ht="25.5" customHeight="1" x14ac:dyDescent="0.2">
      <c r="B22" s="161" t="s">
        <v>139</v>
      </c>
      <c r="C22" s="162"/>
      <c r="D22" s="157"/>
    </row>
    <row r="25" spans="2:13" x14ac:dyDescent="0.2">
      <c r="F25" s="75"/>
    </row>
    <row r="26" spans="2:13" x14ac:dyDescent="0.2">
      <c r="F26" s="75"/>
    </row>
    <row r="27" spans="2:13" x14ac:dyDescent="0.2">
      <c r="F27" s="75"/>
    </row>
    <row r="28" spans="2:13" x14ac:dyDescent="0.2">
      <c r="F28" s="75"/>
      <c r="G28" s="76" t="s">
        <v>58</v>
      </c>
    </row>
    <row r="29" spans="2:13" x14ac:dyDescent="0.2">
      <c r="F29" s="75"/>
    </row>
    <row r="30" spans="2:13" x14ac:dyDescent="0.2">
      <c r="F30" s="75"/>
    </row>
    <row r="31" spans="2:13" x14ac:dyDescent="0.2">
      <c r="F31" s="75"/>
    </row>
    <row r="32" spans="2:13" x14ac:dyDescent="0.2">
      <c r="F32" s="75"/>
    </row>
  </sheetData>
  <sortState ref="B16:J54">
    <sortCondition sortBy="fontColor" ref="B15" dxfId="10"/>
  </sortState>
  <mergeCells count="16">
    <mergeCell ref="B22:D22"/>
    <mergeCell ref="I3:J3"/>
    <mergeCell ref="G12:G14"/>
    <mergeCell ref="H12:H14"/>
    <mergeCell ref="I12:I14"/>
    <mergeCell ref="J12:J14"/>
    <mergeCell ref="B9:J9"/>
    <mergeCell ref="B11:J11"/>
    <mergeCell ref="B12:B14"/>
    <mergeCell ref="C12:C14"/>
    <mergeCell ref="D12:D14"/>
    <mergeCell ref="E12:E14"/>
    <mergeCell ref="F12:F14"/>
    <mergeCell ref="B10:J10"/>
    <mergeCell ref="H4:J4"/>
    <mergeCell ref="B8:J8"/>
  </mergeCells>
  <pageMargins left="0.3" right="0.17" top="0.2" bottom="0.18" header="0.16" footer="0.14000000000000001"/>
  <pageSetup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0"/>
  <sheetViews>
    <sheetView showGridLines="0" zoomScale="75" zoomScaleNormal="75" workbookViewId="0">
      <selection activeCell="A30" sqref="A30"/>
    </sheetView>
  </sheetViews>
  <sheetFormatPr defaultColWidth="9.140625" defaultRowHeight="12.75" x14ac:dyDescent="0.2"/>
  <cols>
    <col min="1" max="1" width="18.85546875" style="121" customWidth="1"/>
    <col min="2" max="3" width="12.140625" style="121" customWidth="1"/>
    <col min="4" max="4" width="10.140625" style="121" bestFit="1" customWidth="1"/>
    <col min="5" max="5" width="11.7109375" style="121" customWidth="1"/>
    <col min="6" max="6" width="10" style="121" customWidth="1"/>
    <col min="7" max="7" width="12.140625" style="121" customWidth="1"/>
    <col min="8" max="8" width="9" style="121" customWidth="1"/>
    <col min="9" max="9" width="9.28515625" style="121" customWidth="1"/>
    <col min="10" max="10" width="13.42578125" style="121" customWidth="1"/>
    <col min="11" max="11" width="7.7109375" style="121" customWidth="1"/>
    <col min="12" max="12" width="10.140625" style="121" customWidth="1"/>
    <col min="13" max="13" width="12.42578125" style="121" customWidth="1"/>
    <col min="14" max="14" width="9.140625" style="121"/>
    <col min="15" max="15" width="10.28515625" style="121" customWidth="1"/>
    <col min="16" max="16" width="11.28515625" style="121" customWidth="1"/>
    <col min="17" max="17" width="11.5703125" style="121" customWidth="1"/>
    <col min="18" max="18" width="12.5703125" style="121" customWidth="1"/>
    <col min="19" max="19" width="10.7109375" style="121" customWidth="1"/>
    <col min="20" max="20" width="11.85546875" style="121" customWidth="1"/>
    <col min="21" max="21" width="7.7109375" style="121" customWidth="1"/>
    <col min="22" max="22" width="14.42578125" style="121" customWidth="1"/>
    <col min="23" max="23" width="11.5703125" style="121" customWidth="1"/>
    <col min="24" max="24" width="11.28515625" style="121" customWidth="1"/>
    <col min="25" max="25" width="4.42578125" style="121" customWidth="1"/>
    <col min="26" max="26" width="17" style="121" customWidth="1"/>
    <col min="27" max="27" width="13.85546875" style="121" customWidth="1"/>
    <col min="28" max="28" width="11.5703125" style="121" customWidth="1"/>
    <col min="29" max="29" width="12.42578125" style="121" customWidth="1"/>
    <col min="30" max="16384" width="9.140625" style="121"/>
  </cols>
  <sheetData>
    <row r="1" spans="1:29" x14ac:dyDescent="0.2">
      <c r="AC1" s="84" t="s">
        <v>58</v>
      </c>
    </row>
    <row r="2" spans="1:29" ht="12.75" customHeight="1" x14ac:dyDescent="0.2">
      <c r="F2" s="194" t="s">
        <v>64</v>
      </c>
      <c r="G2" s="195"/>
      <c r="H2" s="195"/>
      <c r="I2" s="195"/>
    </row>
    <row r="3" spans="1:29" ht="27" customHeight="1" x14ac:dyDescent="0.25">
      <c r="F3" s="195"/>
      <c r="G3" s="195"/>
      <c r="H3" s="195"/>
      <c r="I3" s="195"/>
      <c r="L3" s="49" t="s">
        <v>73</v>
      </c>
      <c r="M3" s="50"/>
      <c r="N3" s="50"/>
      <c r="O3" s="50"/>
      <c r="P3" s="50"/>
      <c r="Q3" s="50"/>
      <c r="R3" s="50"/>
      <c r="S3" s="50"/>
      <c r="T3" s="50"/>
      <c r="U3" s="50"/>
    </row>
    <row r="4" spans="1:29" ht="15" customHeight="1" x14ac:dyDescent="0.2"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8" x14ac:dyDescent="0.25">
      <c r="F5" s="84" t="s">
        <v>58</v>
      </c>
      <c r="K5" s="36"/>
      <c r="L5" s="69" t="s">
        <v>67</v>
      </c>
      <c r="M5" s="50"/>
      <c r="N5" s="50"/>
      <c r="O5" s="42"/>
      <c r="P5" s="50"/>
      <c r="Q5" s="50"/>
      <c r="R5" s="50"/>
      <c r="S5" s="50"/>
      <c r="T5" s="50"/>
      <c r="U5" s="50"/>
    </row>
    <row r="6" spans="1:29" ht="18" x14ac:dyDescent="0.25">
      <c r="A6" s="196" t="s">
        <v>58</v>
      </c>
      <c r="B6" s="197"/>
      <c r="C6" s="197"/>
      <c r="D6" s="197"/>
      <c r="L6" s="42"/>
      <c r="M6" s="50"/>
      <c r="N6" s="50"/>
      <c r="O6" s="50"/>
      <c r="P6" s="50"/>
      <c r="Q6" s="50"/>
      <c r="R6" s="50"/>
      <c r="S6" s="50"/>
      <c r="T6" s="50"/>
      <c r="U6" s="50"/>
    </row>
    <row r="7" spans="1:29" ht="13.5" thickBot="1" x14ac:dyDescent="0.25"/>
    <row r="8" spans="1:29" ht="13.5" thickBot="1" x14ac:dyDescent="0.25">
      <c r="A8" s="198" t="s">
        <v>0</v>
      </c>
      <c r="B8" s="199"/>
      <c r="C8" s="199"/>
      <c r="D8" s="200"/>
      <c r="F8" s="201" t="s">
        <v>27</v>
      </c>
      <c r="G8" s="202"/>
      <c r="H8" s="202"/>
      <c r="I8" s="203"/>
      <c r="L8" s="50" t="s">
        <v>68</v>
      </c>
      <c r="M8" s="50"/>
      <c r="N8" s="50"/>
      <c r="O8" s="50"/>
      <c r="P8" s="61">
        <v>5.0999999999999996</v>
      </c>
    </row>
    <row r="9" spans="1:29" ht="18.75" thickBot="1" x14ac:dyDescent="0.3">
      <c r="A9" s="204" t="s">
        <v>7</v>
      </c>
      <c r="B9" s="205"/>
      <c r="C9" s="206" t="s">
        <v>164</v>
      </c>
      <c r="D9" s="207"/>
      <c r="F9" s="208" t="s">
        <v>2</v>
      </c>
      <c r="G9" s="209"/>
      <c r="H9" s="206" t="s">
        <v>170</v>
      </c>
      <c r="I9" s="210"/>
      <c r="K9" s="36"/>
      <c r="L9" s="50" t="s">
        <v>69</v>
      </c>
      <c r="M9" s="50"/>
      <c r="N9" s="62"/>
      <c r="O9" s="96" t="s">
        <v>163</v>
      </c>
      <c r="P9" s="63">
        <v>-0.09</v>
      </c>
    </row>
    <row r="10" spans="1:29" x14ac:dyDescent="0.2">
      <c r="A10" s="211" t="s">
        <v>158</v>
      </c>
      <c r="B10" s="212"/>
      <c r="C10" s="213">
        <v>5882.3</v>
      </c>
      <c r="D10" s="214"/>
      <c r="F10" s="215" t="s">
        <v>1</v>
      </c>
      <c r="G10" s="216"/>
      <c r="H10" s="217" t="s">
        <v>171</v>
      </c>
      <c r="I10" s="218"/>
      <c r="K10" s="121" t="s">
        <v>58</v>
      </c>
      <c r="L10" s="50"/>
      <c r="M10" s="50"/>
      <c r="N10" s="50"/>
      <c r="O10" s="50"/>
      <c r="P10" s="50"/>
    </row>
    <row r="11" spans="1:29" x14ac:dyDescent="0.2">
      <c r="A11" s="211" t="s">
        <v>43</v>
      </c>
      <c r="B11" s="219"/>
      <c r="C11" s="220">
        <v>3.0089999999999999</v>
      </c>
      <c r="D11" s="221"/>
      <c r="F11" s="215" t="s">
        <v>49</v>
      </c>
      <c r="G11" s="216"/>
      <c r="H11" s="222">
        <v>3.653</v>
      </c>
      <c r="I11" s="218"/>
      <c r="N11" s="50"/>
      <c r="O11" s="50"/>
      <c r="P11" s="50"/>
      <c r="Q11" s="50"/>
    </row>
    <row r="12" spans="1:29" x14ac:dyDescent="0.2">
      <c r="A12" s="223" t="s">
        <v>44</v>
      </c>
      <c r="B12" s="219"/>
      <c r="C12" s="222">
        <v>0.33</v>
      </c>
      <c r="D12" s="218"/>
      <c r="F12" s="224" t="s">
        <v>50</v>
      </c>
      <c r="G12" s="216"/>
      <c r="H12" s="222">
        <v>1.5</v>
      </c>
      <c r="I12" s="218"/>
      <c r="J12" s="146"/>
    </row>
    <row r="13" spans="1:29" ht="13.5" thickBot="1" x14ac:dyDescent="0.25">
      <c r="A13" s="211" t="s">
        <v>45</v>
      </c>
      <c r="B13" s="219"/>
      <c r="C13" s="225">
        <f>C11-C12</f>
        <v>2.6789999999999998</v>
      </c>
      <c r="D13" s="226"/>
      <c r="F13" s="215" t="s">
        <v>51</v>
      </c>
      <c r="G13" s="216"/>
      <c r="H13" s="222">
        <v>0.66200000000000003</v>
      </c>
      <c r="I13" s="218"/>
      <c r="J13" s="146"/>
    </row>
    <row r="14" spans="1:29" ht="15" x14ac:dyDescent="0.2">
      <c r="A14" s="211" t="s">
        <v>47</v>
      </c>
      <c r="B14" s="219"/>
      <c r="C14" s="222">
        <v>2.552</v>
      </c>
      <c r="D14" s="218"/>
      <c r="F14" s="204" t="s">
        <v>26</v>
      </c>
      <c r="G14" s="205"/>
      <c r="H14" s="230">
        <v>30000</v>
      </c>
      <c r="I14" s="231"/>
      <c r="J14" s="146"/>
      <c r="K14" s="35"/>
      <c r="M14" s="34"/>
      <c r="N14" s="34"/>
      <c r="O14" s="39"/>
      <c r="P14" s="34"/>
    </row>
    <row r="15" spans="1:29" ht="15.75" x14ac:dyDescent="0.25">
      <c r="A15" s="223" t="s">
        <v>46</v>
      </c>
      <c r="B15" s="219"/>
      <c r="C15" s="222">
        <v>0.16</v>
      </c>
      <c r="D15" s="218"/>
      <c r="F15" s="223" t="s">
        <v>28</v>
      </c>
      <c r="G15" s="212"/>
      <c r="H15" s="232">
        <v>0.189</v>
      </c>
      <c r="I15" s="233"/>
      <c r="J15" s="146"/>
      <c r="K15" s="35"/>
      <c r="M15" s="34"/>
      <c r="N15" s="34"/>
      <c r="O15" s="40"/>
      <c r="P15" s="34"/>
    </row>
    <row r="16" spans="1:29" ht="13.5" thickBot="1" x14ac:dyDescent="0.25">
      <c r="A16" s="234" t="s">
        <v>48</v>
      </c>
      <c r="B16" s="235"/>
      <c r="C16" s="236">
        <f>C14-C15</f>
        <v>2.3919999999999999</v>
      </c>
      <c r="D16" s="237"/>
      <c r="F16" s="238" t="s">
        <v>30</v>
      </c>
      <c r="G16" s="239"/>
      <c r="H16" s="240">
        <v>0.87170000000000003</v>
      </c>
      <c r="I16" s="241"/>
      <c r="J16" s="146"/>
    </row>
    <row r="17" spans="1:29" x14ac:dyDescent="0.2">
      <c r="J17" s="146"/>
    </row>
    <row r="18" spans="1:29" ht="13.5" thickBot="1" x14ac:dyDescent="0.25"/>
    <row r="19" spans="1:29" ht="13.5" thickBot="1" x14ac:dyDescent="0.25">
      <c r="A19" s="2" t="s">
        <v>9</v>
      </c>
      <c r="B19" s="3" t="s">
        <v>11</v>
      </c>
      <c r="C19" s="3" t="s">
        <v>13</v>
      </c>
      <c r="D19" s="2" t="s">
        <v>15</v>
      </c>
      <c r="E19" s="2" t="s">
        <v>16</v>
      </c>
      <c r="F19" s="2" t="s">
        <v>3</v>
      </c>
      <c r="G19" s="2" t="s">
        <v>4</v>
      </c>
      <c r="H19" s="2" t="s">
        <v>21</v>
      </c>
      <c r="I19" s="4" t="s">
        <v>29</v>
      </c>
      <c r="J19" s="242" t="s">
        <v>42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27" t="s">
        <v>72</v>
      </c>
      <c r="W19" s="228"/>
      <c r="X19" s="229"/>
      <c r="AB19" s="121" t="s">
        <v>58</v>
      </c>
    </row>
    <row r="20" spans="1:29" s="1" customFormat="1" ht="14.25" x14ac:dyDescent="0.25">
      <c r="A20" s="5" t="s">
        <v>8</v>
      </c>
      <c r="B20" s="6" t="s">
        <v>12</v>
      </c>
      <c r="C20" s="6" t="s">
        <v>14</v>
      </c>
      <c r="D20" s="5"/>
      <c r="E20" s="5" t="s">
        <v>17</v>
      </c>
      <c r="F20" s="5"/>
      <c r="G20" s="5"/>
      <c r="H20" s="5" t="s">
        <v>22</v>
      </c>
      <c r="I20" s="7" t="s">
        <v>25</v>
      </c>
      <c r="J20" s="20" t="s">
        <v>11</v>
      </c>
      <c r="K20" s="20" t="s">
        <v>31</v>
      </c>
      <c r="L20" s="20" t="s">
        <v>54</v>
      </c>
      <c r="M20" s="20" t="s">
        <v>13</v>
      </c>
      <c r="N20" s="20" t="s">
        <v>33</v>
      </c>
      <c r="O20" s="20" t="s">
        <v>61</v>
      </c>
      <c r="P20" s="21" t="s">
        <v>36</v>
      </c>
      <c r="Q20" s="22" t="s">
        <v>38</v>
      </c>
      <c r="R20" s="22" t="s">
        <v>40</v>
      </c>
      <c r="S20" s="20" t="s">
        <v>55</v>
      </c>
      <c r="T20" s="20" t="s">
        <v>6</v>
      </c>
      <c r="U20" s="20" t="s">
        <v>41</v>
      </c>
      <c r="V20" s="24" t="s">
        <v>52</v>
      </c>
      <c r="W20" s="24" t="s">
        <v>52</v>
      </c>
      <c r="X20" s="24" t="s">
        <v>52</v>
      </c>
      <c r="AB20" s="1" t="s">
        <v>58</v>
      </c>
      <c r="AC20" s="1" t="s">
        <v>58</v>
      </c>
    </row>
    <row r="21" spans="1:29" ht="13.5" thickBot="1" x14ac:dyDescent="0.25">
      <c r="A21" s="8" t="s">
        <v>10</v>
      </c>
      <c r="B21" s="8" t="s">
        <v>20</v>
      </c>
      <c r="C21" s="8" t="s">
        <v>24</v>
      </c>
      <c r="D21" s="8" t="s">
        <v>19</v>
      </c>
      <c r="E21" s="8" t="s">
        <v>18</v>
      </c>
      <c r="F21" s="9"/>
      <c r="G21" s="9"/>
      <c r="H21" s="8" t="s">
        <v>23</v>
      </c>
      <c r="I21" s="8" t="s">
        <v>10</v>
      </c>
      <c r="J21" s="23" t="s">
        <v>20</v>
      </c>
      <c r="K21" s="23" t="s">
        <v>32</v>
      </c>
      <c r="L21" s="23" t="s">
        <v>20</v>
      </c>
      <c r="M21" s="23" t="s">
        <v>34</v>
      </c>
      <c r="N21" s="23" t="s">
        <v>34</v>
      </c>
      <c r="O21" s="23" t="s">
        <v>35</v>
      </c>
      <c r="P21" s="23" t="s">
        <v>10</v>
      </c>
      <c r="Q21" s="23" t="s">
        <v>37</v>
      </c>
      <c r="R21" s="23" t="s">
        <v>39</v>
      </c>
      <c r="S21" s="23"/>
      <c r="T21" s="23"/>
      <c r="U21" s="23"/>
      <c r="V21" s="25" t="s">
        <v>11</v>
      </c>
      <c r="W21" s="25" t="s">
        <v>53</v>
      </c>
      <c r="X21" s="25" t="s">
        <v>33</v>
      </c>
      <c r="Z21" s="38" t="s">
        <v>65</v>
      </c>
      <c r="AA21" s="38" t="s">
        <v>59</v>
      </c>
      <c r="AB21" s="38" t="s">
        <v>60</v>
      </c>
      <c r="AC21" s="121" t="s">
        <v>58</v>
      </c>
    </row>
    <row r="22" spans="1:29" x14ac:dyDescent="0.2">
      <c r="A22" s="10" t="s">
        <v>5</v>
      </c>
      <c r="B22" s="11"/>
      <c r="C22" s="11"/>
      <c r="D22" s="11"/>
      <c r="E22" s="11"/>
      <c r="F22" s="12"/>
      <c r="G22" s="67">
        <v>42439</v>
      </c>
      <c r="H22" s="12"/>
      <c r="I22" s="12"/>
      <c r="J22" s="17">
        <f>C13</f>
        <v>2.6789999999999998</v>
      </c>
      <c r="K22" s="17">
        <f>C16^2*PI()/4</f>
        <v>4.4937843971772971</v>
      </c>
      <c r="L22" s="17">
        <f>SQRT(K22/PI())*2</f>
        <v>2.3919999999999999</v>
      </c>
      <c r="M22" s="17">
        <f>(N22-N23)+M23</f>
        <v>2.9647372936169338</v>
      </c>
      <c r="N22" s="17">
        <f>J22*K22</f>
        <v>12.038848400037978</v>
      </c>
      <c r="O22" s="65">
        <f>M22/N22</f>
        <v>0.24626419364227406</v>
      </c>
      <c r="P22" s="17"/>
      <c r="Q22" s="12"/>
      <c r="R22" s="12"/>
      <c r="S22" s="12"/>
      <c r="T22" s="12"/>
      <c r="U22" s="12"/>
      <c r="V22" s="27">
        <f>(J22-$J$22)/$J$22</f>
        <v>0</v>
      </c>
      <c r="W22" s="27">
        <f>(L22-$L$22)/$L$22</f>
        <v>0</v>
      </c>
      <c r="X22" s="27">
        <f>(N22-$N$22)/$N$22</f>
        <v>0</v>
      </c>
      <c r="Y22" s="121" t="s">
        <v>58</v>
      </c>
      <c r="Z22" s="41"/>
      <c r="AA22" s="41" t="s">
        <v>58</v>
      </c>
      <c r="AB22" s="38"/>
      <c r="AC22" s="121" t="s">
        <v>58</v>
      </c>
    </row>
    <row r="23" spans="1:29" x14ac:dyDescent="0.2">
      <c r="A23" s="10">
        <v>500</v>
      </c>
      <c r="B23" s="52">
        <v>6.6680000000000001</v>
      </c>
      <c r="C23" s="13">
        <f>P8</f>
        <v>5.0999999999999996</v>
      </c>
      <c r="D23" s="29">
        <v>164.7</v>
      </c>
      <c r="E23" s="14">
        <v>28</v>
      </c>
      <c r="F23" s="15">
        <v>0.33333333333333331</v>
      </c>
      <c r="G23" s="16">
        <v>42465</v>
      </c>
      <c r="H23" s="29"/>
      <c r="I23" s="29"/>
      <c r="J23" s="18">
        <f>B23-$C$12-$H$11</f>
        <v>2.6850000000000001</v>
      </c>
      <c r="K23" s="18">
        <f>K22-0.02</f>
        <v>4.4737843971772975</v>
      </c>
      <c r="L23" s="31">
        <f>SQRT(K23/PI())*2</f>
        <v>2.3866711564656948</v>
      </c>
      <c r="M23" s="18">
        <f>C23-$H$12-$H$13</f>
        <v>2.9379999999999997</v>
      </c>
      <c r="N23" s="18">
        <f>J23*K23</f>
        <v>12.012111106421044</v>
      </c>
      <c r="O23" s="66">
        <f>M23/N23</f>
        <v>0.24458648225701968</v>
      </c>
      <c r="P23" s="18">
        <f>I23-((0.002*H23+0.001)*viscosity)</f>
        <v>-8.717000000000001E-4</v>
      </c>
      <c r="Q23" s="30">
        <f>((H23/60)*viscosity*J23)/(K23*(P23/14.7))*1000</f>
        <v>0</v>
      </c>
      <c r="R23" s="18">
        <f>(D23*K23/J23)/100</f>
        <v>2.7442543397210462</v>
      </c>
      <c r="S23" s="18">
        <f>R23/$H$15</f>
        <v>14.519864231328286</v>
      </c>
      <c r="T23" s="13">
        <f>-LOG(S23)/LOG(O23)</f>
        <v>1.8999741846641409</v>
      </c>
      <c r="U23" s="19">
        <f>Q23/O23</f>
        <v>0</v>
      </c>
      <c r="V23" s="26">
        <f>(J23-$J$22)/$J$22</f>
        <v>2.2396416573349114E-3</v>
      </c>
      <c r="W23" s="26">
        <f>(L23-$L$22)/$L$22</f>
        <v>-2.2277773972847292E-3</v>
      </c>
      <c r="X23" s="26">
        <f>(N23-$N$22)/$N$22</f>
        <v>-2.2209178759032937E-3</v>
      </c>
      <c r="Y23" s="121" t="s">
        <v>58</v>
      </c>
      <c r="Z23" s="38">
        <f>244.9324496*viscosity*H23/K23</f>
        <v>0</v>
      </c>
      <c r="AA23" s="38">
        <v>0</v>
      </c>
      <c r="AB23" s="38">
        <v>0</v>
      </c>
      <c r="AC23" s="121" t="s">
        <v>58</v>
      </c>
    </row>
    <row r="24" spans="1:29" x14ac:dyDescent="0.2">
      <c r="A24" s="10">
        <v>2000</v>
      </c>
      <c r="B24" s="57">
        <f>B23-0.0101</f>
        <v>6.6578999999999997</v>
      </c>
      <c r="C24" s="13">
        <f>P8+P9</f>
        <v>5.01</v>
      </c>
      <c r="D24" s="29">
        <v>185.7</v>
      </c>
      <c r="E24" s="14">
        <v>28</v>
      </c>
      <c r="F24" s="15">
        <v>0.44375000000000003</v>
      </c>
      <c r="G24" s="16">
        <v>42471</v>
      </c>
      <c r="H24" s="29">
        <v>0.5</v>
      </c>
      <c r="I24" s="71">
        <v>0.57999999999999996</v>
      </c>
      <c r="J24" s="18">
        <f>B24-$C$12-$H$11</f>
        <v>2.6748999999999996</v>
      </c>
      <c r="K24" s="18">
        <f>N24/J24</f>
        <v>4.4570305829829326</v>
      </c>
      <c r="L24" s="18">
        <f>SQRT(K24/PI())*2</f>
        <v>2.3821980585895637</v>
      </c>
      <c r="M24" s="18">
        <f>C24-$H$12-$H$13</f>
        <v>2.8479999999999999</v>
      </c>
      <c r="N24" s="18">
        <f>N23-(M23-M24)</f>
        <v>11.922111106421044</v>
      </c>
      <c r="O24" s="66">
        <f>M24/N24</f>
        <v>0.23888386667241476</v>
      </c>
      <c r="P24" s="18">
        <f>I24-((0.002*H24+0.001)*viscosity)</f>
        <v>0.57825660000000001</v>
      </c>
      <c r="Q24" s="56">
        <f>((H24/60)*viscosity*J24)/(K24*(P24/14.7))*1000</f>
        <v>110.82671816881809</v>
      </c>
      <c r="R24" s="18">
        <f>(D24*K24/J24)/100</f>
        <v>3.0942112948518847</v>
      </c>
      <c r="S24" s="18">
        <f>R24/$H$15</f>
        <v>16.371488332549653</v>
      </c>
      <c r="T24" s="13">
        <f>-LOG(S24)/LOG(O24)</f>
        <v>1.9524966697247625</v>
      </c>
      <c r="U24" s="19">
        <f>Q24/O24</f>
        <v>463.93555041034449</v>
      </c>
      <c r="V24" s="26">
        <f>(J24-$J$22)/$J$22</f>
        <v>-1.5304217991788784E-3</v>
      </c>
      <c r="W24" s="26">
        <f>(L24-$L$22)/$L$22</f>
        <v>-4.0978015929917311E-3</v>
      </c>
      <c r="X24" s="26">
        <f>(N24-$N$22)/$N$22</f>
        <v>-9.6967159763026601E-3</v>
      </c>
      <c r="Y24" s="121" t="s">
        <v>58</v>
      </c>
      <c r="Z24" s="38">
        <f>244.9324496*viscosity*H24/K24</f>
        <v>23.951778245756049</v>
      </c>
      <c r="AA24" s="38">
        <f>P24/J24</f>
        <v>0.21617877303824445</v>
      </c>
      <c r="AB24" s="38">
        <f>IF(H24&gt;0,P24/H24,"")</f>
        <v>1.1565132</v>
      </c>
      <c r="AC24" s="121" t="s">
        <v>58</v>
      </c>
    </row>
    <row r="25" spans="1:29" x14ac:dyDescent="0.2">
      <c r="A25" s="10">
        <f t="shared" ref="A25:D26" si="0">A24</f>
        <v>2000</v>
      </c>
      <c r="B25" s="57">
        <f t="shared" si="0"/>
        <v>6.6578999999999997</v>
      </c>
      <c r="C25" s="13">
        <f t="shared" si="0"/>
        <v>5.01</v>
      </c>
      <c r="D25" s="29">
        <f t="shared" si="0"/>
        <v>185.7</v>
      </c>
      <c r="E25" s="14">
        <v>28</v>
      </c>
      <c r="F25" s="15">
        <f>F24</f>
        <v>0.44375000000000003</v>
      </c>
      <c r="G25" s="16">
        <f>G24</f>
        <v>42471</v>
      </c>
      <c r="H25" s="28">
        <v>1</v>
      </c>
      <c r="I25" s="71">
        <v>1.167</v>
      </c>
      <c r="J25" s="11">
        <f>B25-$C$12-$H$11</f>
        <v>2.6748999999999996</v>
      </c>
      <c r="K25" s="18">
        <f>N25/J25</f>
        <v>4.4570305829829326</v>
      </c>
      <c r="L25" s="18">
        <f>SQRT(K25/PI())*2</f>
        <v>2.3821980585895637</v>
      </c>
      <c r="M25" s="18">
        <f>C25-$H$12-$H$13</f>
        <v>2.8479999999999999</v>
      </c>
      <c r="N25" s="18">
        <f>N24-(M24-M25)</f>
        <v>11.922111106421044</v>
      </c>
      <c r="O25" s="66">
        <f>M25/N25</f>
        <v>0.23888386667241476</v>
      </c>
      <c r="P25" s="18">
        <f>I25-((0.002*H25+0.001)*viscosity)</f>
        <v>1.1643848999999999</v>
      </c>
      <c r="Q25" s="56">
        <f>((H25/60)*viscosity*J25)/(K25*(P25/14.7))*1000</f>
        <v>110.07748595410158</v>
      </c>
      <c r="R25" s="18">
        <f>(D25*K25/J25)/100</f>
        <v>3.0942112948518847</v>
      </c>
      <c r="S25" s="18">
        <f>R25/$H$15</f>
        <v>16.371488332549653</v>
      </c>
      <c r="T25" s="13">
        <f>-LOG(S25)/LOG(O25)</f>
        <v>1.9524966697247625</v>
      </c>
      <c r="U25" s="19">
        <f>Q25/O25</f>
        <v>460.79916357454385</v>
      </c>
      <c r="V25" s="26">
        <f>(J25-$J$22)/$J$22</f>
        <v>-1.5304217991788784E-3</v>
      </c>
      <c r="W25" s="26">
        <f>(L25-$L$22)/$L$22</f>
        <v>-4.0978015929917311E-3</v>
      </c>
      <c r="X25" s="26">
        <f>(N25-$N$22)/$N$22</f>
        <v>-9.6967159763026601E-3</v>
      </c>
      <c r="Y25" s="121" t="s">
        <v>58</v>
      </c>
      <c r="Z25" s="38">
        <f>244.9324496*viscosity*H25/K25</f>
        <v>47.903556491512099</v>
      </c>
      <c r="AA25" s="38">
        <f>P25/J25</f>
        <v>0.43530034767654868</v>
      </c>
      <c r="AB25" s="38">
        <f>IF(H25&gt;0,P25/H25,"")</f>
        <v>1.1643848999999999</v>
      </c>
      <c r="AC25" s="121" t="s">
        <v>58</v>
      </c>
    </row>
    <row r="26" spans="1:29" s="28" customFormat="1" x14ac:dyDescent="0.2">
      <c r="A26" s="32">
        <f t="shared" si="0"/>
        <v>2000</v>
      </c>
      <c r="B26" s="57">
        <f t="shared" si="0"/>
        <v>6.6578999999999997</v>
      </c>
      <c r="C26" s="13">
        <f t="shared" si="0"/>
        <v>5.01</v>
      </c>
      <c r="D26" s="29">
        <f t="shared" si="0"/>
        <v>185.7</v>
      </c>
      <c r="E26" s="14">
        <v>28</v>
      </c>
      <c r="F26" s="15">
        <f>F25</f>
        <v>0.44375000000000003</v>
      </c>
      <c r="G26" s="16">
        <f>G25</f>
        <v>42471</v>
      </c>
      <c r="H26" s="28">
        <v>1.5</v>
      </c>
      <c r="I26" s="71">
        <v>1.7470000000000001</v>
      </c>
      <c r="J26" s="11">
        <f>B26-$C$12-$H$11</f>
        <v>2.6748999999999996</v>
      </c>
      <c r="K26" s="18">
        <f>N26/J26</f>
        <v>4.4570305829829326</v>
      </c>
      <c r="L26" s="18">
        <f>SQRT(K26/PI())*2</f>
        <v>2.3821980585895637</v>
      </c>
      <c r="M26" s="18">
        <f>C26-$H$12-$H$13</f>
        <v>2.8479999999999999</v>
      </c>
      <c r="N26" s="18">
        <f>N25-(M25-M26)</f>
        <v>11.922111106421044</v>
      </c>
      <c r="O26" s="66">
        <f>M26/N26</f>
        <v>0.23888386667241476</v>
      </c>
      <c r="P26" s="18">
        <f>I26-((0.002*H26+0.001)*viscosity)</f>
        <v>1.7435132000000002</v>
      </c>
      <c r="Q26" s="56">
        <f>((H26/60)*viscosity*J26)/(K26*(P26/14.7))*1000</f>
        <v>110.27094243529497</v>
      </c>
      <c r="R26" s="18">
        <f>(D26*K26/J26)/100</f>
        <v>3.0942112948518847</v>
      </c>
      <c r="S26" s="18">
        <f>R26/$H$15</f>
        <v>16.371488332549653</v>
      </c>
      <c r="T26" s="13">
        <f>-LOG(S26)/LOG(O26)</f>
        <v>1.9524966697247625</v>
      </c>
      <c r="U26" s="19">
        <f>Q26/O26</f>
        <v>461.60899842814109</v>
      </c>
      <c r="V26" s="26">
        <f>(J26-$J$22)/$J$22</f>
        <v>-1.5304217991788784E-3</v>
      </c>
      <c r="W26" s="26">
        <f>(L26-$L$22)/$L$22</f>
        <v>-4.0978015929917311E-3</v>
      </c>
      <c r="X26" s="26">
        <f>(N26-$N$22)/$N$22</f>
        <v>-9.6967159763026601E-3</v>
      </c>
      <c r="Y26" s="28" t="s">
        <v>58</v>
      </c>
      <c r="Z26" s="38">
        <f>244.9324496*viscosity*H26/K26</f>
        <v>71.855334737268151</v>
      </c>
      <c r="AA26" s="38">
        <f>P26/J26</f>
        <v>0.65180500205615177</v>
      </c>
      <c r="AB26" s="38">
        <f>IF(H26&gt;0,P26/H26,"")</f>
        <v>1.1623421333333335</v>
      </c>
      <c r="AC26" s="28" t="s">
        <v>58</v>
      </c>
    </row>
    <row r="27" spans="1:29" s="28" customFormat="1" x14ac:dyDescent="0.2">
      <c r="A27" s="85"/>
      <c r="B27" s="86"/>
      <c r="C27" s="87"/>
      <c r="D27" s="88"/>
      <c r="E27" s="89"/>
      <c r="F27" s="90"/>
      <c r="G27" s="91"/>
      <c r="I27" s="92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93"/>
      <c r="X27" s="93"/>
      <c r="Z27" s="38"/>
      <c r="AA27" s="38"/>
      <c r="AB27" s="38"/>
    </row>
    <row r="28" spans="1:29" s="28" customFormat="1" ht="13.5" thickBot="1" x14ac:dyDescent="0.25">
      <c r="A28" s="85"/>
      <c r="B28" s="86"/>
      <c r="C28" s="87"/>
      <c r="D28" s="88"/>
      <c r="E28" s="89"/>
      <c r="F28" s="90"/>
      <c r="G28" s="91"/>
      <c r="I28" s="92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93"/>
      <c r="X28" s="93"/>
      <c r="Z28" s="38"/>
      <c r="AA28" s="38"/>
      <c r="AB28" s="38"/>
    </row>
    <row r="29" spans="1:29" ht="21.75" customHeight="1" x14ac:dyDescent="0.2">
      <c r="A29" s="161" t="s">
        <v>139</v>
      </c>
      <c r="B29" s="162"/>
      <c r="C29" s="157"/>
      <c r="I29" s="53"/>
      <c r="Z29" s="43" t="s">
        <v>56</v>
      </c>
      <c r="AA29" s="44">
        <f t="array" ref="AA29:AA31">LINEST(Z24:Z26,AA24:AA26,0,1)</f>
        <v>110.2243815068876</v>
      </c>
    </row>
    <row r="30" spans="1:29" x14ac:dyDescent="0.2">
      <c r="I30" s="33"/>
      <c r="J30" s="33"/>
      <c r="K30" s="33"/>
      <c r="Z30" s="45"/>
      <c r="AA30" s="46">
        <v>0.12705257581870469</v>
      </c>
    </row>
    <row r="31" spans="1:29" ht="13.5" thickBot="1" x14ac:dyDescent="0.25">
      <c r="A31" s="121" t="s">
        <v>58</v>
      </c>
      <c r="B31" s="33"/>
      <c r="I31" s="33" t="s">
        <v>58</v>
      </c>
      <c r="J31" s="33"/>
      <c r="K31" s="33"/>
      <c r="Z31" s="47" t="s">
        <v>57</v>
      </c>
      <c r="AA31" s="48">
        <v>0.99999734270084839</v>
      </c>
    </row>
    <row r="32" spans="1:29" ht="13.9" customHeight="1" thickBot="1" x14ac:dyDescent="0.25">
      <c r="A32" s="247" t="s">
        <v>157</v>
      </c>
      <c r="B32" s="248"/>
      <c r="C32" s="248"/>
      <c r="D32" s="248"/>
      <c r="E32" s="248"/>
      <c r="F32" s="248"/>
      <c r="G32" s="248"/>
      <c r="H32" s="249"/>
      <c r="I32" s="33" t="s">
        <v>58</v>
      </c>
      <c r="J32" s="33"/>
      <c r="K32" s="33"/>
      <c r="T32" s="121" t="s">
        <v>58</v>
      </c>
    </row>
    <row r="33" spans="1:22" ht="12.75" customHeight="1" x14ac:dyDescent="0.2">
      <c r="A33" s="250" t="s">
        <v>75</v>
      </c>
      <c r="B33" s="245" t="s">
        <v>76</v>
      </c>
      <c r="C33" s="245" t="s">
        <v>77</v>
      </c>
      <c r="D33" s="245" t="s">
        <v>78</v>
      </c>
      <c r="E33" s="245" t="s">
        <v>155</v>
      </c>
      <c r="F33" s="245" t="s">
        <v>80</v>
      </c>
      <c r="G33" s="245" t="s">
        <v>81</v>
      </c>
      <c r="H33" s="245" t="s">
        <v>156</v>
      </c>
      <c r="I33" s="59"/>
      <c r="J33" s="59"/>
    </row>
    <row r="34" spans="1:22" x14ac:dyDescent="0.2">
      <c r="A34" s="246"/>
      <c r="B34" s="246"/>
      <c r="C34" s="246"/>
      <c r="D34" s="246"/>
      <c r="E34" s="246"/>
      <c r="F34" s="246"/>
      <c r="G34" s="246"/>
      <c r="H34" s="246"/>
      <c r="I34" s="59"/>
      <c r="J34" s="59"/>
    </row>
    <row r="35" spans="1:22" x14ac:dyDescent="0.2">
      <c r="A35" s="116">
        <v>42471.430532407408</v>
      </c>
      <c r="B35" s="99">
        <v>1800804.91</v>
      </c>
      <c r="C35" s="126">
        <f t="shared" ref="C35:C98" si="1">B35/3600/24</f>
        <v>20.842649421296297</v>
      </c>
      <c r="D35" s="119">
        <v>6.9444444444444447E-4</v>
      </c>
      <c r="E35" s="100">
        <v>170.97499999999999</v>
      </c>
      <c r="F35" s="113">
        <v>0.186</v>
      </c>
      <c r="G35" s="98">
        <v>0.55300000000000005</v>
      </c>
      <c r="H35" s="112">
        <v>3.08371</v>
      </c>
      <c r="I35" s="59"/>
      <c r="J35" s="59"/>
      <c r="S35" s="129"/>
      <c r="T35" s="129"/>
      <c r="U35" s="129"/>
      <c r="V35" s="129"/>
    </row>
    <row r="36" spans="1:22" x14ac:dyDescent="0.2">
      <c r="A36" s="116">
        <v>42471.430590277778</v>
      </c>
      <c r="B36" s="99">
        <v>1800809.91</v>
      </c>
      <c r="C36" s="126">
        <f t="shared" si="1"/>
        <v>20.842707291666667</v>
      </c>
      <c r="D36" s="120">
        <f>(A36-A35)+D35</f>
        <v>7.5231481379079118E-4</v>
      </c>
      <c r="E36" s="100">
        <v>171.00800000000001</v>
      </c>
      <c r="F36" s="113">
        <v>0.20499999999999999</v>
      </c>
      <c r="G36" s="98">
        <v>0.57199999999999995</v>
      </c>
      <c r="H36" s="112">
        <v>3.0836800000000002</v>
      </c>
      <c r="I36" s="59"/>
      <c r="J36" s="59"/>
      <c r="S36" s="129"/>
      <c r="T36" s="129"/>
      <c r="U36" s="129"/>
      <c r="V36" s="129"/>
    </row>
    <row r="37" spans="1:22" x14ac:dyDescent="0.2">
      <c r="A37" s="116">
        <v>42471.430648148147</v>
      </c>
      <c r="B37" s="99">
        <v>1800814.91</v>
      </c>
      <c r="C37" s="126">
        <f t="shared" si="1"/>
        <v>20.842765162037036</v>
      </c>
      <c r="D37" s="120">
        <f t="shared" ref="D37:D100" si="2">(A37-A36)+D36</f>
        <v>8.1018518313713788E-4</v>
      </c>
      <c r="E37" s="100">
        <v>171.05199999999999</v>
      </c>
      <c r="F37" s="113">
        <v>0.2</v>
      </c>
      <c r="G37" s="98">
        <v>0.56699999999999995</v>
      </c>
      <c r="H37" s="112">
        <v>3.08358</v>
      </c>
      <c r="I37" s="59"/>
      <c r="J37" s="59"/>
      <c r="S37" s="129"/>
      <c r="T37" s="129"/>
      <c r="U37" s="129"/>
      <c r="V37" s="129"/>
    </row>
    <row r="38" spans="1:22" x14ac:dyDescent="0.2">
      <c r="A38" s="116">
        <v>42471.430706018517</v>
      </c>
      <c r="B38" s="99">
        <v>1800819.91</v>
      </c>
      <c r="C38" s="126">
        <f t="shared" si="1"/>
        <v>20.842823032407406</v>
      </c>
      <c r="D38" s="120">
        <f t="shared" si="2"/>
        <v>8.6805555248348459E-4</v>
      </c>
      <c r="E38" s="100">
        <v>171.09800000000001</v>
      </c>
      <c r="F38" s="113">
        <v>0.21299999999999999</v>
      </c>
      <c r="G38" s="98">
        <v>0.57999999999999996</v>
      </c>
      <c r="H38" s="112">
        <v>3.0835599999999999</v>
      </c>
      <c r="I38" s="59"/>
      <c r="J38" s="59"/>
      <c r="S38" s="129"/>
      <c r="T38" s="129"/>
      <c r="U38" s="129"/>
      <c r="V38" s="129"/>
    </row>
    <row r="39" spans="1:22" x14ac:dyDescent="0.2">
      <c r="A39" s="116">
        <v>42471.430763888886</v>
      </c>
      <c r="B39" s="99">
        <v>1800824.91</v>
      </c>
      <c r="C39" s="126">
        <f t="shared" si="1"/>
        <v>20.842880902777775</v>
      </c>
      <c r="D39" s="120">
        <f t="shared" si="2"/>
        <v>9.259259218298313E-4</v>
      </c>
      <c r="E39" s="100">
        <v>171.16</v>
      </c>
      <c r="F39" s="113">
        <v>0.22</v>
      </c>
      <c r="G39" s="98">
        <v>0.58699999999999997</v>
      </c>
      <c r="H39" s="112">
        <v>3.08351</v>
      </c>
      <c r="I39" s="59"/>
      <c r="J39" s="59"/>
      <c r="S39" s="129"/>
      <c r="T39" s="129"/>
      <c r="U39" s="129"/>
      <c r="V39" s="129"/>
    </row>
    <row r="40" spans="1:22" x14ac:dyDescent="0.2">
      <c r="A40" s="116">
        <v>42471.430821759262</v>
      </c>
      <c r="B40" s="99">
        <v>1800829.91</v>
      </c>
      <c r="C40" s="126">
        <f t="shared" si="1"/>
        <v>20.842938773148148</v>
      </c>
      <c r="D40" s="120">
        <f t="shared" si="2"/>
        <v>9.8379629845213572E-4</v>
      </c>
      <c r="E40" s="100">
        <v>171.232</v>
      </c>
      <c r="F40" s="113">
        <v>0.223</v>
      </c>
      <c r="G40" s="98">
        <v>0.59</v>
      </c>
      <c r="H40" s="112">
        <v>3.0834999999999999</v>
      </c>
      <c r="I40" s="59"/>
      <c r="J40" s="59"/>
      <c r="S40" s="129"/>
      <c r="T40" s="129"/>
      <c r="U40" s="129"/>
      <c r="V40" s="129"/>
    </row>
    <row r="41" spans="1:22" x14ac:dyDescent="0.2">
      <c r="A41" s="116">
        <v>42471.430879629632</v>
      </c>
      <c r="B41" s="99">
        <v>1800834.91</v>
      </c>
      <c r="C41" s="126">
        <f t="shared" si="1"/>
        <v>20.842996643518518</v>
      </c>
      <c r="D41" s="120">
        <f t="shared" si="2"/>
        <v>1.0416666677984824E-3</v>
      </c>
      <c r="E41" s="100">
        <v>171.309</v>
      </c>
      <c r="F41" s="113">
        <v>0.22</v>
      </c>
      <c r="G41" s="98">
        <v>0.58699999999999997</v>
      </c>
      <c r="H41" s="112">
        <v>3.0834899999999998</v>
      </c>
      <c r="I41" s="59"/>
      <c r="J41" s="59"/>
      <c r="S41" s="129"/>
      <c r="T41" s="129"/>
      <c r="U41" s="129"/>
      <c r="V41" s="129"/>
    </row>
    <row r="42" spans="1:22" x14ac:dyDescent="0.2">
      <c r="A42" s="116">
        <v>42471.430937500001</v>
      </c>
      <c r="B42" s="99">
        <v>1800839.91</v>
      </c>
      <c r="C42" s="126">
        <f t="shared" si="1"/>
        <v>20.843054513888887</v>
      </c>
      <c r="D42" s="120">
        <f t="shared" si="2"/>
        <v>1.0995370371448291E-3</v>
      </c>
      <c r="E42" s="100">
        <v>171.39400000000001</v>
      </c>
      <c r="F42" s="113">
        <v>0.21</v>
      </c>
      <c r="G42" s="98">
        <v>0.57699999999999996</v>
      </c>
      <c r="H42" s="112">
        <v>3.0834299999999999</v>
      </c>
      <c r="I42" s="59"/>
      <c r="J42" s="59"/>
      <c r="S42" s="129"/>
      <c r="T42" s="129"/>
      <c r="U42" s="129"/>
      <c r="V42" s="129"/>
    </row>
    <row r="43" spans="1:22" ht="12.75" customHeight="1" x14ac:dyDescent="0.2">
      <c r="A43" s="116">
        <v>42471.430995370371</v>
      </c>
      <c r="B43" s="99">
        <v>1800844.91</v>
      </c>
      <c r="C43" s="126">
        <f t="shared" si="1"/>
        <v>20.84311238425926</v>
      </c>
      <c r="D43" s="120">
        <f t="shared" si="2"/>
        <v>1.1574074064911758E-3</v>
      </c>
      <c r="E43" s="100">
        <v>171.47399999999999</v>
      </c>
      <c r="F43" s="113">
        <v>0.193</v>
      </c>
      <c r="G43" s="98">
        <v>0.56000000000000005</v>
      </c>
      <c r="H43" s="112">
        <v>3.0834199999999998</v>
      </c>
      <c r="I43" s="59"/>
      <c r="J43" s="59"/>
      <c r="S43" s="129"/>
      <c r="T43" s="129"/>
      <c r="U43" s="129"/>
      <c r="V43" s="129"/>
    </row>
    <row r="44" spans="1:22" x14ac:dyDescent="0.2">
      <c r="A44" s="116">
        <v>42471.43105324074</v>
      </c>
      <c r="B44" s="99">
        <v>1800849.91</v>
      </c>
      <c r="C44" s="126">
        <f t="shared" si="1"/>
        <v>20.84317025462963</v>
      </c>
      <c r="D44" s="120">
        <f t="shared" si="2"/>
        <v>1.2152777758375225E-3</v>
      </c>
      <c r="E44" s="100">
        <v>171.56800000000001</v>
      </c>
      <c r="F44" s="113">
        <v>0.20399999999999999</v>
      </c>
      <c r="G44" s="98">
        <v>0.57099999999999995</v>
      </c>
      <c r="H44" s="112">
        <v>3.0833900000000001</v>
      </c>
      <c r="I44" s="59"/>
      <c r="J44" s="59"/>
      <c r="S44" s="129"/>
      <c r="T44" s="129"/>
      <c r="U44" s="129"/>
      <c r="V44" s="129"/>
    </row>
    <row r="45" spans="1:22" x14ac:dyDescent="0.2">
      <c r="A45" s="116">
        <v>42471.431111111109</v>
      </c>
      <c r="B45" s="99">
        <v>1800854.91</v>
      </c>
      <c r="C45" s="126">
        <f t="shared" si="1"/>
        <v>20.843228125</v>
      </c>
      <c r="D45" s="120">
        <f t="shared" si="2"/>
        <v>1.2731481451838693E-3</v>
      </c>
      <c r="E45" s="100">
        <v>171.667</v>
      </c>
      <c r="F45" s="113">
        <v>0.19600000000000001</v>
      </c>
      <c r="G45" s="98">
        <v>0.56299999999999994</v>
      </c>
      <c r="H45" s="112">
        <v>3.08331</v>
      </c>
      <c r="S45" s="129"/>
      <c r="T45" s="129"/>
      <c r="U45" s="129"/>
      <c r="V45" s="129"/>
    </row>
    <row r="46" spans="1:22" x14ac:dyDescent="0.2">
      <c r="A46" s="116">
        <v>42471.431168981479</v>
      </c>
      <c r="B46" s="99">
        <v>1800859.91</v>
      </c>
      <c r="C46" s="126">
        <f t="shared" si="1"/>
        <v>20.843285995370369</v>
      </c>
      <c r="D46" s="120">
        <f t="shared" si="2"/>
        <v>1.331018514530216E-3</v>
      </c>
      <c r="E46" s="100">
        <v>171.76499999999999</v>
      </c>
      <c r="F46" s="113">
        <v>0.216</v>
      </c>
      <c r="G46" s="98">
        <v>0.58299999999999996</v>
      </c>
      <c r="H46" s="112">
        <v>3.0832899999999999</v>
      </c>
      <c r="S46" s="129"/>
      <c r="T46" s="129"/>
      <c r="U46" s="129"/>
      <c r="V46" s="129"/>
    </row>
    <row r="47" spans="1:22" x14ac:dyDescent="0.2">
      <c r="A47" s="116">
        <v>42471.431226851855</v>
      </c>
      <c r="B47" s="99">
        <v>1800864.91</v>
      </c>
      <c r="C47" s="126">
        <f t="shared" si="1"/>
        <v>20.843343865740739</v>
      </c>
      <c r="D47" s="120">
        <f t="shared" si="2"/>
        <v>1.3888888911525203E-3</v>
      </c>
      <c r="E47" s="100">
        <v>171.876</v>
      </c>
      <c r="F47" s="113">
        <v>0.22800000000000001</v>
      </c>
      <c r="G47" s="98">
        <v>0.59499999999999997</v>
      </c>
      <c r="H47" s="112">
        <v>3.08324</v>
      </c>
      <c r="S47" s="129"/>
      <c r="T47" s="129"/>
      <c r="U47" s="129"/>
      <c r="V47" s="129"/>
    </row>
    <row r="48" spans="1:22" x14ac:dyDescent="0.2">
      <c r="A48" s="116">
        <v>42471.431284722225</v>
      </c>
      <c r="B48" s="99">
        <v>1800869.91</v>
      </c>
      <c r="C48" s="126">
        <f t="shared" si="1"/>
        <v>20.843401736111108</v>
      </c>
      <c r="D48" s="120">
        <f t="shared" si="2"/>
        <v>1.446759260498867E-3</v>
      </c>
      <c r="E48" s="100">
        <v>171.99799999999999</v>
      </c>
      <c r="F48" s="113">
        <v>0.23100000000000001</v>
      </c>
      <c r="G48" s="98">
        <v>0.59799999999999998</v>
      </c>
      <c r="H48" s="112">
        <v>3.0832000000000002</v>
      </c>
      <c r="S48" s="129"/>
      <c r="T48" s="129"/>
      <c r="U48" s="129"/>
      <c r="V48" s="129"/>
    </row>
    <row r="49" spans="1:22" x14ac:dyDescent="0.2">
      <c r="A49" s="116">
        <v>42471.431342592594</v>
      </c>
      <c r="B49" s="99">
        <v>1800874.91</v>
      </c>
      <c r="C49" s="126">
        <f t="shared" si="1"/>
        <v>20.843459606481481</v>
      </c>
      <c r="D49" s="120">
        <f t="shared" si="2"/>
        <v>1.5046296298452137E-3</v>
      </c>
      <c r="E49" s="100">
        <v>172.11699999999999</v>
      </c>
      <c r="F49" s="113">
        <v>0.215</v>
      </c>
      <c r="G49" s="98">
        <v>0.58199999999999996</v>
      </c>
      <c r="H49" s="112">
        <v>3.08318</v>
      </c>
      <c r="S49" s="129"/>
      <c r="T49" s="129"/>
      <c r="U49" s="129"/>
      <c r="V49" s="129"/>
    </row>
    <row r="50" spans="1:22" x14ac:dyDescent="0.2">
      <c r="A50" s="116">
        <v>42471.431400462963</v>
      </c>
      <c r="B50" s="99">
        <v>1800879.91</v>
      </c>
      <c r="C50" s="126">
        <f t="shared" si="1"/>
        <v>20.843517476851851</v>
      </c>
      <c r="D50" s="120">
        <f t="shared" si="2"/>
        <v>1.5624999991915604E-3</v>
      </c>
      <c r="E50" s="100">
        <v>172.239</v>
      </c>
      <c r="F50" s="113">
        <v>0.21099999999999999</v>
      </c>
      <c r="G50" s="98">
        <v>0.57799999999999996</v>
      </c>
      <c r="H50" s="112">
        <v>3.0831400000000002</v>
      </c>
      <c r="S50" s="129"/>
      <c r="T50" s="129"/>
      <c r="U50" s="129"/>
      <c r="V50" s="129"/>
    </row>
    <row r="51" spans="1:22" x14ac:dyDescent="0.2">
      <c r="A51" s="116">
        <v>42471.431458333333</v>
      </c>
      <c r="B51" s="99">
        <v>1800884.91</v>
      </c>
      <c r="C51" s="126">
        <f t="shared" si="1"/>
        <v>20.84357534722222</v>
      </c>
      <c r="D51" s="120">
        <f t="shared" si="2"/>
        <v>1.6203703685379071E-3</v>
      </c>
      <c r="E51" s="100">
        <v>172.36799999999999</v>
      </c>
      <c r="F51" s="113">
        <v>0.19500000000000001</v>
      </c>
      <c r="G51" s="98">
        <v>0.56200000000000006</v>
      </c>
      <c r="H51" s="112">
        <v>3.0830799999999998</v>
      </c>
      <c r="I51" s="37"/>
      <c r="S51" s="129"/>
      <c r="T51" s="129"/>
      <c r="U51" s="129"/>
      <c r="V51" s="129"/>
    </row>
    <row r="52" spans="1:22" x14ac:dyDescent="0.2">
      <c r="A52" s="116">
        <v>42471.431516203702</v>
      </c>
      <c r="B52" s="99">
        <v>1800889.91</v>
      </c>
      <c r="C52" s="126">
        <f t="shared" si="1"/>
        <v>20.843633217592593</v>
      </c>
      <c r="D52" s="120">
        <f t="shared" si="2"/>
        <v>1.6782407378842538E-3</v>
      </c>
      <c r="E52" s="100">
        <v>172.5</v>
      </c>
      <c r="F52" s="113">
        <v>0.2</v>
      </c>
      <c r="G52" s="98">
        <v>0.56699999999999995</v>
      </c>
      <c r="H52" s="112">
        <v>3.0831400000000002</v>
      </c>
      <c r="I52" s="37"/>
      <c r="S52" s="129"/>
      <c r="T52" s="129"/>
      <c r="U52" s="129"/>
      <c r="V52" s="129"/>
    </row>
    <row r="53" spans="1:22" x14ac:dyDescent="0.2">
      <c r="A53" s="116">
        <v>42471.431574074071</v>
      </c>
      <c r="B53" s="99">
        <v>1800894.91</v>
      </c>
      <c r="C53" s="126">
        <f t="shared" si="1"/>
        <v>20.843691087962963</v>
      </c>
      <c r="D53" s="120">
        <f t="shared" si="2"/>
        <v>1.7361111072306005E-3</v>
      </c>
      <c r="E53" s="100">
        <v>172.62899999999999</v>
      </c>
      <c r="F53" s="113">
        <v>0.20399999999999999</v>
      </c>
      <c r="G53" s="98">
        <v>0.57099999999999995</v>
      </c>
      <c r="H53" s="112">
        <v>3.0831200000000001</v>
      </c>
      <c r="I53" s="37"/>
      <c r="S53" s="129"/>
      <c r="T53" s="129"/>
      <c r="U53" s="129"/>
      <c r="V53" s="129"/>
    </row>
    <row r="54" spans="1:22" x14ac:dyDescent="0.2">
      <c r="A54" s="116">
        <v>42471.431631944448</v>
      </c>
      <c r="B54" s="99">
        <v>1800899.91</v>
      </c>
      <c r="C54" s="126">
        <f t="shared" si="1"/>
        <v>20.843748958333332</v>
      </c>
      <c r="D54" s="120">
        <f t="shared" si="2"/>
        <v>1.7939814838529048E-3</v>
      </c>
      <c r="E54" s="100">
        <v>172.76400000000001</v>
      </c>
      <c r="F54" s="113">
        <v>0.21099999999999999</v>
      </c>
      <c r="G54" s="98">
        <v>0.57799999999999996</v>
      </c>
      <c r="H54" s="112">
        <v>3.08311</v>
      </c>
      <c r="I54" s="37"/>
      <c r="S54" s="129"/>
      <c r="T54" s="129"/>
      <c r="U54" s="129"/>
      <c r="V54" s="129"/>
    </row>
    <row r="55" spans="1:22" x14ac:dyDescent="0.2">
      <c r="A55" s="116">
        <v>42471.431689814817</v>
      </c>
      <c r="B55" s="99">
        <v>1800904.91</v>
      </c>
      <c r="C55" s="126">
        <f t="shared" si="1"/>
        <v>20.843806828703702</v>
      </c>
      <c r="D55" s="120">
        <f t="shared" si="2"/>
        <v>1.8518518531992515E-3</v>
      </c>
      <c r="E55" s="100">
        <v>172.90799999999999</v>
      </c>
      <c r="F55" s="113">
        <v>0.22900000000000001</v>
      </c>
      <c r="G55" s="98">
        <v>0.59599999999999997</v>
      </c>
      <c r="H55" s="112">
        <v>3.0831</v>
      </c>
      <c r="I55" s="37"/>
      <c r="S55" s="129"/>
      <c r="T55" s="129"/>
      <c r="U55" s="129"/>
      <c r="V55" s="129"/>
    </row>
    <row r="56" spans="1:22" x14ac:dyDescent="0.2">
      <c r="A56" s="116">
        <v>42471.431747685187</v>
      </c>
      <c r="B56" s="99">
        <v>1800909.91</v>
      </c>
      <c r="C56" s="126">
        <f t="shared" si="1"/>
        <v>20.843864699074071</v>
      </c>
      <c r="D56" s="120">
        <f t="shared" si="2"/>
        <v>1.9097222225455983E-3</v>
      </c>
      <c r="E56" s="100">
        <v>173.05799999999999</v>
      </c>
      <c r="F56" s="113">
        <v>0.223</v>
      </c>
      <c r="G56" s="98">
        <v>0.59</v>
      </c>
      <c r="H56" s="112">
        <v>3.0830600000000001</v>
      </c>
      <c r="I56" s="37"/>
      <c r="S56" s="129"/>
      <c r="T56" s="129"/>
      <c r="U56" s="129"/>
      <c r="V56" s="129"/>
    </row>
    <row r="57" spans="1:22" x14ac:dyDescent="0.2">
      <c r="A57" s="116">
        <v>42471.431805555556</v>
      </c>
      <c r="B57" s="99">
        <v>1800914.91</v>
      </c>
      <c r="C57" s="126">
        <f t="shared" si="1"/>
        <v>20.843922569444445</v>
      </c>
      <c r="D57" s="120">
        <f t="shared" si="2"/>
        <v>1.967592591891945E-3</v>
      </c>
      <c r="E57" s="100">
        <v>173.20400000000001</v>
      </c>
      <c r="F57" s="113">
        <v>0.216</v>
      </c>
      <c r="G57" s="98">
        <v>0.58299999999999996</v>
      </c>
      <c r="H57" s="112">
        <v>3.0830600000000001</v>
      </c>
      <c r="I57" s="37"/>
      <c r="S57" s="129"/>
      <c r="T57" s="129"/>
      <c r="U57" s="129"/>
      <c r="V57" s="129"/>
    </row>
    <row r="58" spans="1:22" x14ac:dyDescent="0.2">
      <c r="A58" s="116">
        <v>42471.431863425925</v>
      </c>
      <c r="B58" s="99">
        <v>1800919.91</v>
      </c>
      <c r="C58" s="126">
        <f t="shared" si="1"/>
        <v>20.843980439814814</v>
      </c>
      <c r="D58" s="120">
        <f t="shared" si="2"/>
        <v>2.0254629612382917E-3</v>
      </c>
      <c r="E58" s="100">
        <v>173.34800000000001</v>
      </c>
      <c r="F58" s="113">
        <v>0.20399999999999999</v>
      </c>
      <c r="G58" s="98">
        <v>0.57099999999999995</v>
      </c>
      <c r="H58" s="112">
        <v>3.0830099999999998</v>
      </c>
      <c r="I58" s="37"/>
      <c r="S58" s="129"/>
      <c r="T58" s="129"/>
      <c r="U58" s="129"/>
      <c r="V58" s="129"/>
    </row>
    <row r="59" spans="1:22" x14ac:dyDescent="0.2">
      <c r="A59" s="116">
        <v>42471.431921296295</v>
      </c>
      <c r="B59" s="99">
        <v>1800924.91</v>
      </c>
      <c r="C59" s="126">
        <f t="shared" si="1"/>
        <v>20.844038310185184</v>
      </c>
      <c r="D59" s="120">
        <f t="shared" si="2"/>
        <v>2.0833333305846384E-3</v>
      </c>
      <c r="E59" s="100">
        <v>173.495</v>
      </c>
      <c r="F59" s="113">
        <v>0.20100000000000001</v>
      </c>
      <c r="G59" s="98">
        <v>0.56799999999999995</v>
      </c>
      <c r="H59" s="112">
        <v>3.0830099999999998</v>
      </c>
      <c r="I59" s="37"/>
      <c r="S59" s="129"/>
      <c r="T59" s="129"/>
      <c r="U59" s="129"/>
      <c r="V59" s="129"/>
    </row>
    <row r="60" spans="1:22" x14ac:dyDescent="0.2">
      <c r="A60" s="116">
        <v>42471.431979166664</v>
      </c>
      <c r="B60" s="99">
        <v>1800929.91</v>
      </c>
      <c r="C60" s="126">
        <f t="shared" si="1"/>
        <v>20.844096180555557</v>
      </c>
      <c r="D60" s="120">
        <f t="shared" si="2"/>
        <v>2.1412036999309851E-3</v>
      </c>
      <c r="E60" s="100">
        <v>173.63800000000001</v>
      </c>
      <c r="F60" s="113">
        <v>0.19700000000000001</v>
      </c>
      <c r="G60" s="98">
        <v>0.56399999999999995</v>
      </c>
      <c r="H60" s="112">
        <v>3.08297</v>
      </c>
      <c r="I60" s="37"/>
      <c r="S60" s="129"/>
      <c r="T60" s="129"/>
      <c r="U60" s="129"/>
      <c r="V60" s="129"/>
    </row>
    <row r="61" spans="1:22" x14ac:dyDescent="0.2">
      <c r="A61" s="116">
        <v>42471.432037037041</v>
      </c>
      <c r="B61" s="99">
        <v>1800934.91</v>
      </c>
      <c r="C61" s="126">
        <f t="shared" si="1"/>
        <v>20.844154050925926</v>
      </c>
      <c r="D61" s="120">
        <f t="shared" si="2"/>
        <v>2.1990740765532894E-3</v>
      </c>
      <c r="E61" s="100">
        <v>173.79</v>
      </c>
      <c r="F61" s="113">
        <v>0.20799999999999999</v>
      </c>
      <c r="G61" s="98">
        <v>0.57499999999999996</v>
      </c>
      <c r="H61" s="112">
        <v>3.0829599999999999</v>
      </c>
      <c r="I61" s="37"/>
      <c r="S61" s="129"/>
      <c r="T61" s="129"/>
      <c r="U61" s="129"/>
      <c r="V61" s="129"/>
    </row>
    <row r="62" spans="1:22" x14ac:dyDescent="0.2">
      <c r="A62" s="116">
        <v>42471.43209490741</v>
      </c>
      <c r="B62" s="99">
        <v>1800939.91</v>
      </c>
      <c r="C62" s="126">
        <f t="shared" si="1"/>
        <v>20.844211921296296</v>
      </c>
      <c r="D62" s="120">
        <f t="shared" si="2"/>
        <v>2.2569444458996361E-3</v>
      </c>
      <c r="E62" s="100">
        <v>173.946</v>
      </c>
      <c r="F62" s="113">
        <v>0.20799999999999999</v>
      </c>
      <c r="G62" s="98">
        <v>0.57499999999999996</v>
      </c>
      <c r="H62" s="112">
        <v>3.0829399999999998</v>
      </c>
      <c r="I62" s="37"/>
      <c r="S62" s="129"/>
      <c r="T62" s="129"/>
      <c r="U62" s="129"/>
      <c r="V62" s="129"/>
    </row>
    <row r="63" spans="1:22" x14ac:dyDescent="0.2">
      <c r="A63" s="116">
        <v>42471.432152777779</v>
      </c>
      <c r="B63" s="99">
        <v>1800944.91</v>
      </c>
      <c r="C63" s="126">
        <f t="shared" si="1"/>
        <v>20.844269791666665</v>
      </c>
      <c r="D63" s="120">
        <f t="shared" si="2"/>
        <v>2.3148148152459828E-3</v>
      </c>
      <c r="E63" s="100">
        <v>174.09800000000001</v>
      </c>
      <c r="F63" s="113">
        <v>0.23100000000000001</v>
      </c>
      <c r="G63" s="98">
        <v>0.59799999999999998</v>
      </c>
      <c r="H63" s="112">
        <v>3.08291</v>
      </c>
      <c r="I63" s="37"/>
      <c r="S63" s="129"/>
      <c r="T63" s="129"/>
      <c r="U63" s="129"/>
      <c r="V63" s="129"/>
    </row>
    <row r="64" spans="1:22" x14ac:dyDescent="0.2">
      <c r="A64" s="116">
        <v>42471.432210648149</v>
      </c>
      <c r="B64" s="99">
        <v>1800949.91</v>
      </c>
      <c r="C64" s="126">
        <f t="shared" si="1"/>
        <v>20.844327662037035</v>
      </c>
      <c r="D64" s="120">
        <f t="shared" si="2"/>
        <v>2.3726851845923295E-3</v>
      </c>
      <c r="E64" s="100">
        <v>174.25800000000001</v>
      </c>
      <c r="F64" s="113">
        <v>0.224</v>
      </c>
      <c r="G64" s="98">
        <v>0.59099999999999997</v>
      </c>
      <c r="H64" s="112">
        <v>3.0829</v>
      </c>
      <c r="I64" s="37"/>
      <c r="S64" s="129"/>
      <c r="T64" s="129"/>
      <c r="U64" s="129"/>
      <c r="V64" s="129"/>
    </row>
    <row r="65" spans="1:22" x14ac:dyDescent="0.2">
      <c r="A65" s="116">
        <v>42471.432268518518</v>
      </c>
      <c r="B65" s="99">
        <v>1800954.91</v>
      </c>
      <c r="C65" s="126">
        <f t="shared" si="1"/>
        <v>20.844385532407404</v>
      </c>
      <c r="D65" s="120">
        <f t="shared" si="2"/>
        <v>2.4305555539386762E-3</v>
      </c>
      <c r="E65" s="100">
        <v>174.41900000000001</v>
      </c>
      <c r="F65" s="113">
        <v>0.218</v>
      </c>
      <c r="G65" s="98">
        <v>0.58499999999999996</v>
      </c>
      <c r="H65" s="112">
        <v>3.0828899999999999</v>
      </c>
      <c r="I65" s="37"/>
      <c r="S65" s="129"/>
      <c r="T65" s="129"/>
      <c r="U65" s="129"/>
      <c r="V65" s="129"/>
    </row>
    <row r="66" spans="1:22" x14ac:dyDescent="0.2">
      <c r="A66" s="116">
        <v>42471.432326388887</v>
      </c>
      <c r="B66" s="99">
        <v>1800959.91</v>
      </c>
      <c r="C66" s="126">
        <f t="shared" si="1"/>
        <v>20.844443402777777</v>
      </c>
      <c r="D66" s="120">
        <f t="shared" si="2"/>
        <v>2.4884259232850229E-3</v>
      </c>
      <c r="E66" s="100">
        <v>174.57499999999999</v>
      </c>
      <c r="F66" s="113">
        <v>0.2</v>
      </c>
      <c r="G66" s="98">
        <v>0.56699999999999995</v>
      </c>
      <c r="H66" s="112">
        <v>3.0828500000000001</v>
      </c>
      <c r="I66" s="37"/>
      <c r="S66" s="129"/>
      <c r="T66" s="129"/>
      <c r="U66" s="129"/>
      <c r="V66" s="129"/>
    </row>
    <row r="67" spans="1:22" x14ac:dyDescent="0.2">
      <c r="A67" s="116">
        <v>42471.432384259257</v>
      </c>
      <c r="B67" s="99">
        <v>1800964.91</v>
      </c>
      <c r="C67" s="126">
        <f t="shared" si="1"/>
        <v>20.844501273148147</v>
      </c>
      <c r="D67" s="120">
        <f t="shared" si="2"/>
        <v>2.5462962926313696E-3</v>
      </c>
      <c r="E67" s="100">
        <v>174.72800000000001</v>
      </c>
      <c r="F67" s="113">
        <v>0.19600000000000001</v>
      </c>
      <c r="G67" s="98">
        <v>0.56299999999999994</v>
      </c>
      <c r="H67" s="112">
        <v>3.08284</v>
      </c>
      <c r="I67" s="37"/>
      <c r="S67" s="129"/>
      <c r="T67" s="129"/>
      <c r="U67" s="129"/>
      <c r="V67" s="129"/>
    </row>
    <row r="68" spans="1:22" x14ac:dyDescent="0.2">
      <c r="A68" s="116">
        <v>42471.432442129626</v>
      </c>
      <c r="B68" s="99">
        <v>1800969.91</v>
      </c>
      <c r="C68" s="126">
        <f t="shared" si="1"/>
        <v>20.844559143518516</v>
      </c>
      <c r="D68" s="120">
        <f t="shared" si="2"/>
        <v>2.6041666619777163E-3</v>
      </c>
      <c r="E68" s="100">
        <v>174.87899999999999</v>
      </c>
      <c r="F68" s="113">
        <v>0.19800000000000001</v>
      </c>
      <c r="G68" s="98">
        <v>0.56499999999999995</v>
      </c>
      <c r="H68" s="112">
        <v>3.0828700000000002</v>
      </c>
      <c r="I68" s="37"/>
      <c r="S68" s="129"/>
      <c r="T68" s="129"/>
      <c r="U68" s="129"/>
      <c r="V68" s="129"/>
    </row>
    <row r="69" spans="1:22" x14ac:dyDescent="0.2">
      <c r="A69" s="116">
        <v>42471.432500000003</v>
      </c>
      <c r="B69" s="99">
        <v>1800974.91</v>
      </c>
      <c r="C69" s="126">
        <f t="shared" si="1"/>
        <v>20.84461701388889</v>
      </c>
      <c r="D69" s="120">
        <f t="shared" si="2"/>
        <v>2.6620370386000207E-3</v>
      </c>
      <c r="E69" s="100">
        <v>175.03399999999999</v>
      </c>
      <c r="F69" s="113">
        <v>0.20200000000000001</v>
      </c>
      <c r="G69" s="98">
        <v>0.56899999999999995</v>
      </c>
      <c r="H69" s="112">
        <v>3.0828700000000002</v>
      </c>
      <c r="I69" s="37"/>
      <c r="S69" s="129"/>
      <c r="T69" s="129"/>
      <c r="U69" s="129"/>
      <c r="V69" s="129"/>
    </row>
    <row r="70" spans="1:22" x14ac:dyDescent="0.2">
      <c r="A70" s="116">
        <v>42471.432557870372</v>
      </c>
      <c r="B70" s="99">
        <v>1800979.91</v>
      </c>
      <c r="C70" s="126">
        <f t="shared" si="1"/>
        <v>20.844674884259259</v>
      </c>
      <c r="D70" s="120">
        <f t="shared" si="2"/>
        <v>2.7199074079463674E-3</v>
      </c>
      <c r="E70" s="100">
        <v>175.19499999999999</v>
      </c>
      <c r="F70" s="113">
        <v>0.218</v>
      </c>
      <c r="G70" s="98">
        <v>0.58499999999999996</v>
      </c>
      <c r="H70" s="112">
        <v>3.08283</v>
      </c>
      <c r="I70" s="37"/>
      <c r="S70" s="129"/>
      <c r="T70" s="129"/>
      <c r="U70" s="129"/>
      <c r="V70" s="129"/>
    </row>
    <row r="71" spans="1:22" x14ac:dyDescent="0.2">
      <c r="A71" s="116">
        <v>42471.432615740741</v>
      </c>
      <c r="B71" s="99">
        <v>1800984.91</v>
      </c>
      <c r="C71" s="126">
        <f t="shared" si="1"/>
        <v>20.844732754629629</v>
      </c>
      <c r="D71" s="120">
        <f t="shared" si="2"/>
        <v>2.7777777772927141E-3</v>
      </c>
      <c r="E71" s="100">
        <v>175.35599999999999</v>
      </c>
      <c r="F71" s="113">
        <v>0.223</v>
      </c>
      <c r="G71" s="98">
        <v>0.59</v>
      </c>
      <c r="H71" s="112">
        <v>3.08284</v>
      </c>
      <c r="I71" s="37"/>
      <c r="S71" s="129"/>
      <c r="T71" s="129"/>
      <c r="U71" s="129"/>
      <c r="V71" s="129"/>
    </row>
    <row r="72" spans="1:22" x14ac:dyDescent="0.2">
      <c r="A72" s="116">
        <v>42471.432673611111</v>
      </c>
      <c r="B72" s="99">
        <v>1800989.91</v>
      </c>
      <c r="C72" s="126">
        <f t="shared" si="1"/>
        <v>20.844790624999998</v>
      </c>
      <c r="D72" s="120">
        <f t="shared" si="2"/>
        <v>2.8356481466390608E-3</v>
      </c>
      <c r="E72" s="100">
        <v>175.52199999999999</v>
      </c>
      <c r="F72" s="113">
        <v>0.223</v>
      </c>
      <c r="G72" s="98">
        <v>0.59</v>
      </c>
      <c r="H72" s="112">
        <v>3.08283</v>
      </c>
      <c r="I72" s="37"/>
      <c r="S72" s="129"/>
      <c r="T72" s="129"/>
      <c r="U72" s="129"/>
      <c r="V72" s="129"/>
    </row>
    <row r="73" spans="1:22" x14ac:dyDescent="0.2">
      <c r="A73" s="116">
        <v>42471.43273148148</v>
      </c>
      <c r="B73" s="99">
        <v>1800994.91</v>
      </c>
      <c r="C73" s="126">
        <f t="shared" si="1"/>
        <v>20.844848495370368</v>
      </c>
      <c r="D73" s="120">
        <f t="shared" si="2"/>
        <v>2.8935185159854075E-3</v>
      </c>
      <c r="E73" s="100">
        <v>175.67599999999999</v>
      </c>
      <c r="F73" s="113">
        <v>0.21299999999999999</v>
      </c>
      <c r="G73" s="98">
        <v>0.57999999999999996</v>
      </c>
      <c r="H73" s="112">
        <v>3.0828500000000001</v>
      </c>
      <c r="I73" s="37"/>
      <c r="S73" s="129"/>
      <c r="T73" s="129"/>
      <c r="U73" s="129"/>
      <c r="V73" s="129"/>
    </row>
    <row r="74" spans="1:22" x14ac:dyDescent="0.2">
      <c r="A74" s="116">
        <v>42471.432789351849</v>
      </c>
      <c r="B74" s="99">
        <v>1800999.91</v>
      </c>
      <c r="C74" s="126">
        <f t="shared" si="1"/>
        <v>20.844906365740741</v>
      </c>
      <c r="D74" s="120">
        <f t="shared" si="2"/>
        <v>2.9513888853317542E-3</v>
      </c>
      <c r="E74" s="100">
        <v>175.83600000000001</v>
      </c>
      <c r="F74" s="113">
        <v>0.20699999999999999</v>
      </c>
      <c r="G74" s="98">
        <v>0.57399999999999995</v>
      </c>
      <c r="H74" s="112">
        <v>3.0828199999999999</v>
      </c>
      <c r="I74" s="37"/>
      <c r="S74" s="129"/>
      <c r="T74" s="129"/>
      <c r="U74" s="129"/>
      <c r="V74" s="129"/>
    </row>
    <row r="75" spans="1:22" x14ac:dyDescent="0.2">
      <c r="A75" s="116">
        <v>42471.432847222219</v>
      </c>
      <c r="B75" s="99">
        <v>1801004.91</v>
      </c>
      <c r="C75" s="126">
        <f t="shared" si="1"/>
        <v>20.84496423611111</v>
      </c>
      <c r="D75" s="120">
        <f t="shared" si="2"/>
        <v>3.0092592546781009E-3</v>
      </c>
      <c r="E75" s="100">
        <v>175.98699999999999</v>
      </c>
      <c r="F75" s="113">
        <v>0.19700000000000001</v>
      </c>
      <c r="G75" s="98">
        <v>0.56399999999999995</v>
      </c>
      <c r="H75" s="112">
        <v>3.0828000000000002</v>
      </c>
      <c r="I75" s="37"/>
      <c r="S75" s="129"/>
      <c r="T75" s="129"/>
      <c r="U75" s="129"/>
      <c r="V75" s="129"/>
    </row>
    <row r="76" spans="1:22" x14ac:dyDescent="0.2">
      <c r="A76" s="116">
        <v>42471.432905092595</v>
      </c>
      <c r="B76" s="99">
        <v>1801009.91</v>
      </c>
      <c r="C76" s="126">
        <f t="shared" si="1"/>
        <v>20.84502210648148</v>
      </c>
      <c r="D76" s="120">
        <f t="shared" si="2"/>
        <v>3.0671296313004052E-3</v>
      </c>
      <c r="E76" s="100">
        <v>176.13499999999999</v>
      </c>
      <c r="F76" s="113">
        <v>0.19800000000000001</v>
      </c>
      <c r="G76" s="98">
        <v>0.56499999999999995</v>
      </c>
      <c r="H76" s="112">
        <v>3.0828099999999998</v>
      </c>
      <c r="I76" s="37"/>
      <c r="S76" s="129"/>
      <c r="T76" s="129"/>
      <c r="U76" s="129"/>
      <c r="V76" s="129"/>
    </row>
    <row r="77" spans="1:22" x14ac:dyDescent="0.2">
      <c r="A77" s="116">
        <v>42471.432962962965</v>
      </c>
      <c r="B77" s="99">
        <v>1801014.91</v>
      </c>
      <c r="C77" s="126">
        <f t="shared" si="1"/>
        <v>20.845079976851853</v>
      </c>
      <c r="D77" s="120">
        <f t="shared" si="2"/>
        <v>3.1250000006467519E-3</v>
      </c>
      <c r="E77" s="100">
        <v>176.28800000000001</v>
      </c>
      <c r="F77" s="113">
        <v>0.20699999999999999</v>
      </c>
      <c r="G77" s="98">
        <v>0.57399999999999995</v>
      </c>
      <c r="H77" s="112">
        <v>3.0828099999999998</v>
      </c>
      <c r="I77" s="37"/>
      <c r="S77" s="129"/>
      <c r="T77" s="129"/>
      <c r="U77" s="129"/>
      <c r="V77" s="129"/>
    </row>
    <row r="78" spans="1:22" x14ac:dyDescent="0.2">
      <c r="A78" s="116">
        <v>42471.433020833334</v>
      </c>
      <c r="B78" s="99">
        <v>1801019.91</v>
      </c>
      <c r="C78" s="126">
        <f t="shared" si="1"/>
        <v>20.845137847222222</v>
      </c>
      <c r="D78" s="120">
        <f t="shared" si="2"/>
        <v>3.1828703699930986E-3</v>
      </c>
      <c r="E78" s="100">
        <v>176.43700000000001</v>
      </c>
      <c r="F78" s="113">
        <v>0.21</v>
      </c>
      <c r="G78" s="98">
        <v>0.57699999999999996</v>
      </c>
      <c r="H78" s="112">
        <v>3.0827800000000001</v>
      </c>
      <c r="I78" s="37"/>
      <c r="S78" s="129"/>
      <c r="T78" s="129"/>
      <c r="U78" s="129"/>
      <c r="V78" s="129"/>
    </row>
    <row r="79" spans="1:22" x14ac:dyDescent="0.2">
      <c r="A79" s="116">
        <v>42471.433078703703</v>
      </c>
      <c r="B79" s="99">
        <v>1801024.91</v>
      </c>
      <c r="C79" s="126">
        <f t="shared" si="1"/>
        <v>20.845195717592592</v>
      </c>
      <c r="D79" s="120">
        <f t="shared" si="2"/>
        <v>3.2407407393394453E-3</v>
      </c>
      <c r="E79" s="100">
        <v>176.59100000000001</v>
      </c>
      <c r="F79" s="113">
        <v>0.223</v>
      </c>
      <c r="G79" s="98">
        <v>0.59</v>
      </c>
      <c r="H79" s="112">
        <v>3.0827900000000001</v>
      </c>
      <c r="I79" s="37"/>
      <c r="S79" s="129"/>
      <c r="T79" s="129"/>
      <c r="U79" s="129"/>
      <c r="V79" s="129"/>
    </row>
    <row r="80" spans="1:22" x14ac:dyDescent="0.2">
      <c r="A80" s="116">
        <v>42471.433136574073</v>
      </c>
      <c r="B80" s="99">
        <v>1801029.91</v>
      </c>
      <c r="C80" s="126">
        <f t="shared" si="1"/>
        <v>20.845253587962961</v>
      </c>
      <c r="D80" s="120">
        <f t="shared" si="2"/>
        <v>3.298611108685792E-3</v>
      </c>
      <c r="E80" s="100">
        <v>176.755</v>
      </c>
      <c r="F80" s="113">
        <v>0.47499999999999998</v>
      </c>
      <c r="G80" s="98">
        <v>0.84199999999999997</v>
      </c>
      <c r="H80" s="112">
        <v>3.0827599999999999</v>
      </c>
      <c r="I80" s="37"/>
      <c r="S80" s="129"/>
      <c r="T80" s="129"/>
      <c r="U80" s="129"/>
      <c r="V80" s="129"/>
    </row>
    <row r="81" spans="1:22" x14ac:dyDescent="0.2">
      <c r="A81" s="116">
        <v>42471.433194444442</v>
      </c>
      <c r="B81" s="99">
        <v>1801034.91</v>
      </c>
      <c r="C81" s="126">
        <f t="shared" si="1"/>
        <v>20.845311458333331</v>
      </c>
      <c r="D81" s="120">
        <f t="shared" si="2"/>
        <v>3.3564814780321387E-3</v>
      </c>
      <c r="E81" s="100">
        <v>177.011</v>
      </c>
      <c r="F81" s="113">
        <v>0.71399999999999997</v>
      </c>
      <c r="G81" s="98">
        <v>1.081</v>
      </c>
      <c r="H81" s="112">
        <v>3.0827100000000001</v>
      </c>
      <c r="I81" s="37"/>
      <c r="S81" s="129"/>
      <c r="T81" s="129"/>
      <c r="U81" s="129"/>
      <c r="V81" s="129"/>
    </row>
    <row r="82" spans="1:22" x14ac:dyDescent="0.2">
      <c r="A82" s="116">
        <v>42471.433252314811</v>
      </c>
      <c r="B82" s="99">
        <v>1801039.91</v>
      </c>
      <c r="C82" s="126">
        <f t="shared" si="1"/>
        <v>20.845369328703701</v>
      </c>
      <c r="D82" s="120">
        <f t="shared" si="2"/>
        <v>3.4143518473784855E-3</v>
      </c>
      <c r="E82" s="100">
        <v>177.27699999999999</v>
      </c>
      <c r="F82" s="113">
        <v>0.755</v>
      </c>
      <c r="G82" s="98">
        <v>1.1220000000000001</v>
      </c>
      <c r="H82" s="112">
        <v>3.0826699999999998</v>
      </c>
      <c r="I82" s="37"/>
      <c r="S82" s="129"/>
      <c r="T82" s="129"/>
      <c r="U82" s="129"/>
      <c r="V82" s="129"/>
    </row>
    <row r="83" spans="1:22" x14ac:dyDescent="0.2">
      <c r="A83" s="116">
        <v>42471.433310185188</v>
      </c>
      <c r="B83" s="99">
        <v>1801044.91</v>
      </c>
      <c r="C83" s="126">
        <f t="shared" si="1"/>
        <v>20.845427199074074</v>
      </c>
      <c r="D83" s="120">
        <f t="shared" si="2"/>
        <v>3.4722222240007898E-3</v>
      </c>
      <c r="E83" s="100">
        <v>177.53399999999999</v>
      </c>
      <c r="F83" s="113">
        <v>0.78600000000000003</v>
      </c>
      <c r="G83" s="98">
        <v>1.153</v>
      </c>
      <c r="H83" s="112">
        <v>3.0826199999999999</v>
      </c>
      <c r="I83" s="37"/>
      <c r="S83" s="129"/>
      <c r="T83" s="129"/>
      <c r="U83" s="129"/>
      <c r="V83" s="129"/>
    </row>
    <row r="84" spans="1:22" x14ac:dyDescent="0.2">
      <c r="A84" s="116">
        <v>42471.433368055557</v>
      </c>
      <c r="B84" s="99">
        <v>1801049.91</v>
      </c>
      <c r="C84" s="126">
        <f t="shared" si="1"/>
        <v>20.845485069444443</v>
      </c>
      <c r="D84" s="120">
        <f t="shared" si="2"/>
        <v>3.5300925933471365E-3</v>
      </c>
      <c r="E84" s="100">
        <v>177.78299999999999</v>
      </c>
      <c r="F84" s="113">
        <v>0.79800000000000004</v>
      </c>
      <c r="G84" s="98">
        <v>1.165</v>
      </c>
      <c r="H84" s="112">
        <v>3.08257</v>
      </c>
      <c r="I84" s="37"/>
      <c r="S84" s="129"/>
      <c r="T84" s="129"/>
      <c r="U84" s="129"/>
      <c r="V84" s="129"/>
    </row>
    <row r="85" spans="1:22" x14ac:dyDescent="0.2">
      <c r="A85" s="116">
        <v>42471.433425925927</v>
      </c>
      <c r="B85" s="99">
        <v>1801054.91</v>
      </c>
      <c r="C85" s="126">
        <f t="shared" si="1"/>
        <v>20.845542939814816</v>
      </c>
      <c r="D85" s="120">
        <f t="shared" si="2"/>
        <v>3.5879629626934832E-3</v>
      </c>
      <c r="E85" s="100">
        <v>178.01300000000001</v>
      </c>
      <c r="F85" s="113">
        <v>0.77800000000000002</v>
      </c>
      <c r="G85" s="98">
        <v>1.145</v>
      </c>
      <c r="H85" s="112">
        <v>3.08257</v>
      </c>
      <c r="I85" s="37"/>
      <c r="S85" s="129"/>
      <c r="T85" s="129"/>
      <c r="U85" s="129"/>
      <c r="V85" s="129"/>
    </row>
    <row r="86" spans="1:22" x14ac:dyDescent="0.2">
      <c r="A86" s="116">
        <v>42471.433483796296</v>
      </c>
      <c r="B86" s="99">
        <v>1801059.91</v>
      </c>
      <c r="C86" s="126">
        <f t="shared" si="1"/>
        <v>20.845600810185186</v>
      </c>
      <c r="D86" s="120">
        <f t="shared" si="2"/>
        <v>3.6458333320398299E-3</v>
      </c>
      <c r="E86" s="100">
        <v>178.22800000000001</v>
      </c>
      <c r="F86" s="113">
        <v>0.76300000000000001</v>
      </c>
      <c r="G86" s="98">
        <v>1.1299999999999999</v>
      </c>
      <c r="H86" s="112">
        <v>3.0825499999999999</v>
      </c>
      <c r="I86" s="37"/>
      <c r="S86" s="129"/>
      <c r="T86" s="129"/>
      <c r="U86" s="129"/>
      <c r="V86" s="129"/>
    </row>
    <row r="87" spans="1:22" x14ac:dyDescent="0.2">
      <c r="A87" s="116">
        <v>42471.433541666665</v>
      </c>
      <c r="B87" s="99">
        <v>1801064.91</v>
      </c>
      <c r="C87" s="126">
        <f t="shared" si="1"/>
        <v>20.845658680555555</v>
      </c>
      <c r="D87" s="120">
        <f t="shared" si="2"/>
        <v>3.7037037013861766E-3</v>
      </c>
      <c r="E87" s="100">
        <v>178.43100000000001</v>
      </c>
      <c r="F87" s="113">
        <v>0.78800000000000003</v>
      </c>
      <c r="G87" s="98">
        <v>1.155</v>
      </c>
      <c r="H87" s="112">
        <v>3.0825</v>
      </c>
      <c r="I87" s="37"/>
      <c r="S87" s="129"/>
      <c r="T87" s="129"/>
      <c r="U87" s="129"/>
      <c r="V87" s="129"/>
    </row>
    <row r="88" spans="1:22" x14ac:dyDescent="0.2">
      <c r="A88" s="116">
        <v>42471.433611111112</v>
      </c>
      <c r="B88" s="99">
        <v>1801070.77</v>
      </c>
      <c r="C88" s="126">
        <f t="shared" si="1"/>
        <v>20.845726504629628</v>
      </c>
      <c r="D88" s="120">
        <f t="shared" si="2"/>
        <v>3.7731481475121757E-3</v>
      </c>
      <c r="E88" s="100">
        <v>178.65600000000001</v>
      </c>
      <c r="F88" s="113">
        <v>0.81699999999999995</v>
      </c>
      <c r="G88" s="98">
        <v>1.1839999999999999</v>
      </c>
      <c r="H88" s="112">
        <v>3.08243</v>
      </c>
      <c r="I88" s="37"/>
      <c r="S88" s="129"/>
      <c r="T88" s="129"/>
      <c r="U88" s="129"/>
      <c r="V88" s="129"/>
    </row>
    <row r="89" spans="1:22" x14ac:dyDescent="0.2">
      <c r="A89" s="116">
        <v>42471.433657407404</v>
      </c>
      <c r="B89" s="99">
        <v>1801074.91</v>
      </c>
      <c r="C89" s="126">
        <f t="shared" si="1"/>
        <v>20.845774421296294</v>
      </c>
      <c r="D89" s="120">
        <f t="shared" si="2"/>
        <v>3.81944444007887E-3</v>
      </c>
      <c r="E89" s="100">
        <v>178.80799999999999</v>
      </c>
      <c r="F89" s="113">
        <v>0.78100000000000003</v>
      </c>
      <c r="G89" s="98">
        <v>1.1479999999999999</v>
      </c>
      <c r="H89" s="112">
        <v>3.0823800000000001</v>
      </c>
      <c r="I89" s="37"/>
      <c r="S89" s="129"/>
      <c r="T89" s="129"/>
      <c r="U89" s="129"/>
      <c r="V89" s="129"/>
    </row>
    <row r="90" spans="1:22" x14ac:dyDescent="0.2">
      <c r="A90" s="116">
        <v>42471.433715277781</v>
      </c>
      <c r="B90" s="99">
        <v>1801079.91</v>
      </c>
      <c r="C90" s="126">
        <f t="shared" si="1"/>
        <v>20.845832291666664</v>
      </c>
      <c r="D90" s="120">
        <f t="shared" si="2"/>
        <v>3.8773148167011743E-3</v>
      </c>
      <c r="E90" s="100">
        <v>178.98</v>
      </c>
      <c r="F90" s="113">
        <v>0.77200000000000002</v>
      </c>
      <c r="G90" s="98">
        <v>1.139</v>
      </c>
      <c r="H90" s="112">
        <v>3.0823299999999998</v>
      </c>
      <c r="I90" s="37"/>
      <c r="S90" s="129"/>
      <c r="T90" s="129"/>
      <c r="U90" s="129"/>
      <c r="V90" s="129"/>
    </row>
    <row r="91" spans="1:22" x14ac:dyDescent="0.2">
      <c r="A91" s="116">
        <v>42471.43377314815</v>
      </c>
      <c r="B91" s="99">
        <v>1801084.91</v>
      </c>
      <c r="C91" s="126">
        <f t="shared" si="1"/>
        <v>20.845890162037037</v>
      </c>
      <c r="D91" s="120">
        <f t="shared" si="2"/>
        <v>3.935185186047521E-3</v>
      </c>
      <c r="E91" s="100">
        <v>179.148</v>
      </c>
      <c r="F91" s="113">
        <v>0.80800000000000005</v>
      </c>
      <c r="G91" s="98">
        <v>1.175</v>
      </c>
      <c r="H91" s="112">
        <v>3.08229</v>
      </c>
      <c r="I91" s="37"/>
      <c r="S91" s="129"/>
      <c r="T91" s="129"/>
      <c r="U91" s="129"/>
      <c r="V91" s="129"/>
    </row>
    <row r="92" spans="1:22" x14ac:dyDescent="0.2">
      <c r="A92" s="116">
        <v>42471.433831018519</v>
      </c>
      <c r="B92" s="99">
        <v>1801089.91</v>
      </c>
      <c r="C92" s="126">
        <f t="shared" si="1"/>
        <v>20.845948032407406</v>
      </c>
      <c r="D92" s="120">
        <f t="shared" si="2"/>
        <v>3.9930555553938677E-3</v>
      </c>
      <c r="E92" s="100">
        <v>179.309</v>
      </c>
      <c r="F92" s="113">
        <v>0.80300000000000005</v>
      </c>
      <c r="G92" s="98">
        <v>1.17</v>
      </c>
      <c r="H92" s="112">
        <v>3.0823</v>
      </c>
      <c r="I92" s="37"/>
      <c r="S92" s="129"/>
      <c r="T92" s="129"/>
      <c r="U92" s="129"/>
      <c r="V92" s="129"/>
    </row>
    <row r="93" spans="1:22" x14ac:dyDescent="0.2">
      <c r="A93" s="116">
        <v>42471.433888888889</v>
      </c>
      <c r="B93" s="99">
        <v>1801094.91</v>
      </c>
      <c r="C93" s="126">
        <f t="shared" si="1"/>
        <v>20.846005902777776</v>
      </c>
      <c r="D93" s="120">
        <f t="shared" si="2"/>
        <v>4.0509259247402144E-3</v>
      </c>
      <c r="E93" s="100">
        <v>179.464</v>
      </c>
      <c r="F93" s="113">
        <v>0.78600000000000003</v>
      </c>
      <c r="G93" s="98">
        <v>1.153</v>
      </c>
      <c r="H93" s="112">
        <v>3.0821999999999998</v>
      </c>
      <c r="I93" s="37"/>
      <c r="S93" s="129"/>
      <c r="T93" s="129"/>
      <c r="U93" s="129"/>
      <c r="V93" s="129"/>
    </row>
    <row r="94" spans="1:22" x14ac:dyDescent="0.2">
      <c r="A94" s="116">
        <v>42471.433946759258</v>
      </c>
      <c r="B94" s="99">
        <v>1801099.91</v>
      </c>
      <c r="C94" s="126">
        <f t="shared" si="1"/>
        <v>20.846063773148149</v>
      </c>
      <c r="D94" s="120">
        <f t="shared" si="2"/>
        <v>4.1087962940865612E-3</v>
      </c>
      <c r="E94" s="100">
        <v>179.608</v>
      </c>
      <c r="F94" s="113">
        <v>0.78</v>
      </c>
      <c r="G94" s="98">
        <v>1.147</v>
      </c>
      <c r="H94" s="112">
        <v>3.0822099999999999</v>
      </c>
      <c r="I94" s="37"/>
      <c r="S94" s="129"/>
      <c r="T94" s="129"/>
      <c r="U94" s="129"/>
      <c r="V94" s="129"/>
    </row>
    <row r="95" spans="1:22" x14ac:dyDescent="0.2">
      <c r="A95" s="116">
        <v>42471.434004629627</v>
      </c>
      <c r="B95" s="99">
        <v>1801104.91</v>
      </c>
      <c r="C95" s="126">
        <f t="shared" si="1"/>
        <v>20.846121643518519</v>
      </c>
      <c r="D95" s="120">
        <f t="shared" si="2"/>
        <v>4.1666666634329079E-3</v>
      </c>
      <c r="E95" s="100">
        <v>179.74199999999999</v>
      </c>
      <c r="F95" s="113">
        <v>0.80200000000000005</v>
      </c>
      <c r="G95" s="98">
        <v>1.169</v>
      </c>
      <c r="H95" s="112">
        <v>3.08223</v>
      </c>
      <c r="I95" s="37"/>
      <c r="S95" s="129"/>
      <c r="T95" s="129"/>
      <c r="U95" s="129"/>
      <c r="V95" s="129"/>
    </row>
    <row r="96" spans="1:22" x14ac:dyDescent="0.2">
      <c r="A96" s="116">
        <v>42471.434062499997</v>
      </c>
      <c r="B96" s="99">
        <v>1801109.91</v>
      </c>
      <c r="C96" s="126">
        <f t="shared" si="1"/>
        <v>20.846179513888888</v>
      </c>
      <c r="D96" s="120">
        <f t="shared" si="2"/>
        <v>4.2245370327792546E-3</v>
      </c>
      <c r="E96" s="100">
        <v>179.887</v>
      </c>
      <c r="F96" s="113">
        <v>0.81</v>
      </c>
      <c r="G96" s="98">
        <v>1.177</v>
      </c>
      <c r="H96" s="112">
        <v>3.0821999999999998</v>
      </c>
      <c r="I96" s="37"/>
      <c r="S96" s="129"/>
      <c r="T96" s="129"/>
      <c r="U96" s="129"/>
      <c r="V96" s="129"/>
    </row>
    <row r="97" spans="1:9" x14ac:dyDescent="0.2">
      <c r="A97" s="116">
        <v>42471.434120370373</v>
      </c>
      <c r="B97" s="99">
        <v>1801114.91</v>
      </c>
      <c r="C97" s="126">
        <f t="shared" si="1"/>
        <v>20.846237384259258</v>
      </c>
      <c r="D97" s="120">
        <f t="shared" si="2"/>
        <v>4.2824074094015589E-3</v>
      </c>
      <c r="E97" s="100">
        <v>180.01499999999999</v>
      </c>
      <c r="F97" s="113">
        <v>0.77800000000000002</v>
      </c>
      <c r="G97" s="98">
        <v>1.145</v>
      </c>
      <c r="H97" s="112">
        <v>3.0821499999999999</v>
      </c>
      <c r="I97" s="37"/>
    </row>
    <row r="98" spans="1:9" x14ac:dyDescent="0.2">
      <c r="A98" s="116">
        <v>42471.434178240743</v>
      </c>
      <c r="B98" s="99">
        <v>1801119.91</v>
      </c>
      <c r="C98" s="126">
        <f t="shared" si="1"/>
        <v>20.846295254629627</v>
      </c>
      <c r="D98" s="120">
        <f t="shared" si="2"/>
        <v>4.3402777787479056E-3</v>
      </c>
      <c r="E98" s="100">
        <v>180.14</v>
      </c>
      <c r="F98" s="113">
        <v>0.77500000000000002</v>
      </c>
      <c r="G98" s="98">
        <v>1.1419999999999999</v>
      </c>
      <c r="H98" s="112">
        <v>3.0821399999999999</v>
      </c>
      <c r="I98" s="37"/>
    </row>
    <row r="99" spans="1:9" x14ac:dyDescent="0.2">
      <c r="A99" s="116">
        <v>42471.434236111112</v>
      </c>
      <c r="B99" s="99">
        <v>1801124.91</v>
      </c>
      <c r="C99" s="126">
        <f t="shared" ref="C99:C162" si="3">B99/3600/24</f>
        <v>20.846353124999997</v>
      </c>
      <c r="D99" s="120">
        <f t="shared" si="2"/>
        <v>4.3981481480942523E-3</v>
      </c>
      <c r="E99" s="100">
        <v>180.262</v>
      </c>
      <c r="F99" s="113">
        <v>0.79100000000000004</v>
      </c>
      <c r="G99" s="98">
        <v>1.1579999999999999</v>
      </c>
      <c r="H99" s="112">
        <v>3.08209</v>
      </c>
      <c r="I99" s="37"/>
    </row>
    <row r="100" spans="1:9" x14ac:dyDescent="0.2">
      <c r="A100" s="116">
        <v>42471.434293981481</v>
      </c>
      <c r="B100" s="99">
        <v>1801129.91</v>
      </c>
      <c r="C100" s="126">
        <f t="shared" si="3"/>
        <v>20.84641099537037</v>
      </c>
      <c r="D100" s="120">
        <f t="shared" si="2"/>
        <v>4.456018517440599E-3</v>
      </c>
      <c r="E100" s="100">
        <v>180.38800000000001</v>
      </c>
      <c r="F100" s="113">
        <v>0.81</v>
      </c>
      <c r="G100" s="98">
        <v>1.177</v>
      </c>
      <c r="H100" s="112">
        <v>3.0820500000000002</v>
      </c>
      <c r="I100" s="37"/>
    </row>
    <row r="101" spans="1:9" x14ac:dyDescent="0.2">
      <c r="A101" s="116">
        <v>42471.434351851851</v>
      </c>
      <c r="B101" s="99">
        <v>1801134.91</v>
      </c>
      <c r="C101" s="126">
        <f t="shared" si="3"/>
        <v>20.846468865740739</v>
      </c>
      <c r="D101" s="120">
        <f t="shared" ref="D101:D164" si="4">(A101-A100)+D100</f>
        <v>4.5138888867869457E-3</v>
      </c>
      <c r="E101" s="100">
        <v>180.50700000000001</v>
      </c>
      <c r="F101" s="113">
        <v>0.78700000000000003</v>
      </c>
      <c r="G101" s="98">
        <v>1.1539999999999999</v>
      </c>
      <c r="H101" s="112">
        <v>3.0820099999999999</v>
      </c>
      <c r="I101" s="37"/>
    </row>
    <row r="102" spans="1:9" x14ac:dyDescent="0.2">
      <c r="A102" s="116">
        <v>42471.43440972222</v>
      </c>
      <c r="B102" s="99">
        <v>1801139.91</v>
      </c>
      <c r="C102" s="126">
        <f t="shared" si="3"/>
        <v>20.846526736111112</v>
      </c>
      <c r="D102" s="120">
        <f t="shared" si="4"/>
        <v>4.5717592561332924E-3</v>
      </c>
      <c r="E102" s="100">
        <v>180.624</v>
      </c>
      <c r="F102" s="113">
        <v>0.77600000000000002</v>
      </c>
      <c r="G102" s="98">
        <v>1.143</v>
      </c>
      <c r="H102" s="112">
        <v>3.0819800000000002</v>
      </c>
      <c r="I102" s="37"/>
    </row>
    <row r="103" spans="1:9" x14ac:dyDescent="0.2">
      <c r="A103" s="116">
        <v>42471.434467592589</v>
      </c>
      <c r="B103" s="99">
        <v>1801144.91</v>
      </c>
      <c r="C103" s="126">
        <f t="shared" si="3"/>
        <v>20.846584606481482</v>
      </c>
      <c r="D103" s="120">
        <f t="shared" si="4"/>
        <v>4.6296296254796391E-3</v>
      </c>
      <c r="E103" s="100">
        <v>180.744</v>
      </c>
      <c r="F103" s="113">
        <v>0.81299999999999994</v>
      </c>
      <c r="G103" s="98">
        <v>1.18</v>
      </c>
      <c r="H103" s="112">
        <v>3.08196</v>
      </c>
      <c r="I103" s="37"/>
    </row>
    <row r="104" spans="1:9" x14ac:dyDescent="0.2">
      <c r="A104" s="116">
        <v>42471.434525462966</v>
      </c>
      <c r="B104" s="99">
        <v>1801149.91</v>
      </c>
      <c r="C104" s="126">
        <f t="shared" si="3"/>
        <v>20.846642476851851</v>
      </c>
      <c r="D104" s="120">
        <f t="shared" si="4"/>
        <v>4.6875000021019434E-3</v>
      </c>
      <c r="E104" s="100">
        <v>180.86500000000001</v>
      </c>
      <c r="F104" s="113">
        <v>0.80400000000000005</v>
      </c>
      <c r="G104" s="98">
        <v>1.171</v>
      </c>
      <c r="H104" s="112">
        <v>3.0819200000000002</v>
      </c>
      <c r="I104" s="37"/>
    </row>
    <row r="105" spans="1:9" x14ac:dyDescent="0.2">
      <c r="A105" s="116">
        <v>42471.434583333335</v>
      </c>
      <c r="B105" s="99">
        <v>1801154.91</v>
      </c>
      <c r="C105" s="126">
        <f t="shared" si="3"/>
        <v>20.846700347222221</v>
      </c>
      <c r="D105" s="120">
        <f t="shared" si="4"/>
        <v>4.7453703714482902E-3</v>
      </c>
      <c r="E105" s="100">
        <v>180.97800000000001</v>
      </c>
      <c r="F105" s="113">
        <v>0.78200000000000003</v>
      </c>
      <c r="G105" s="98">
        <v>1.149</v>
      </c>
      <c r="H105" s="112">
        <v>3.08195</v>
      </c>
      <c r="I105" s="37"/>
    </row>
    <row r="106" spans="1:9" x14ac:dyDescent="0.2">
      <c r="A106" s="116">
        <v>42471.434641203705</v>
      </c>
      <c r="B106" s="99">
        <v>1801159.91</v>
      </c>
      <c r="C106" s="126">
        <f t="shared" si="3"/>
        <v>20.846758217592591</v>
      </c>
      <c r="D106" s="120">
        <f t="shared" si="4"/>
        <v>4.8032407407946369E-3</v>
      </c>
      <c r="E106" s="100">
        <v>181.08699999999999</v>
      </c>
      <c r="F106" s="113">
        <v>0.76400000000000001</v>
      </c>
      <c r="G106" s="98">
        <v>1.131</v>
      </c>
      <c r="H106" s="112">
        <v>3.0819100000000001</v>
      </c>
      <c r="I106" s="37"/>
    </row>
    <row r="107" spans="1:9" x14ac:dyDescent="0.2">
      <c r="A107" s="116">
        <v>42471.434699074074</v>
      </c>
      <c r="B107" s="99">
        <v>1801164.93</v>
      </c>
      <c r="C107" s="126">
        <f t="shared" si="3"/>
        <v>20.846816319444443</v>
      </c>
      <c r="D107" s="120">
        <f t="shared" si="4"/>
        <v>4.8611111101409836E-3</v>
      </c>
      <c r="E107" s="100">
        <v>181.191</v>
      </c>
      <c r="F107" s="113">
        <v>0.80600000000000005</v>
      </c>
      <c r="G107" s="98">
        <v>1.173</v>
      </c>
      <c r="H107" s="112">
        <v>3.0819299999999998</v>
      </c>
      <c r="I107" s="37"/>
    </row>
    <row r="108" spans="1:9" x14ac:dyDescent="0.2">
      <c r="A108" s="116">
        <v>42471.434756944444</v>
      </c>
      <c r="B108" s="99">
        <v>1801169.91</v>
      </c>
      <c r="C108" s="126">
        <f t="shared" si="3"/>
        <v>20.846873958333333</v>
      </c>
      <c r="D108" s="120">
        <f t="shared" si="4"/>
        <v>4.9189814794873303E-3</v>
      </c>
      <c r="E108" s="100">
        <v>181.30500000000001</v>
      </c>
      <c r="F108" s="113">
        <v>0.79600000000000004</v>
      </c>
      <c r="G108" s="98">
        <v>1.163</v>
      </c>
      <c r="H108" s="112">
        <v>3.08189</v>
      </c>
      <c r="I108" s="37"/>
    </row>
    <row r="109" spans="1:9" x14ac:dyDescent="0.2">
      <c r="A109" s="116">
        <v>42471.434814814813</v>
      </c>
      <c r="B109" s="99">
        <v>1801174.91</v>
      </c>
      <c r="C109" s="126">
        <f t="shared" si="3"/>
        <v>20.846931828703703</v>
      </c>
      <c r="D109" s="120">
        <f t="shared" si="4"/>
        <v>4.976851848833677E-3</v>
      </c>
      <c r="E109" s="100">
        <v>181.41499999999999</v>
      </c>
      <c r="F109" s="113">
        <v>0.79600000000000004</v>
      </c>
      <c r="G109" s="98">
        <v>1.163</v>
      </c>
      <c r="H109" s="112">
        <v>3.08189</v>
      </c>
      <c r="I109" s="37"/>
    </row>
    <row r="110" spans="1:9" x14ac:dyDescent="0.2">
      <c r="A110" s="116">
        <v>42471.434872685182</v>
      </c>
      <c r="B110" s="99">
        <v>1801179.91</v>
      </c>
      <c r="C110" s="126">
        <f t="shared" si="3"/>
        <v>20.846989699074072</v>
      </c>
      <c r="D110" s="120">
        <f t="shared" si="4"/>
        <v>5.0347222181800237E-3</v>
      </c>
      <c r="E110" s="100">
        <v>181.52</v>
      </c>
      <c r="F110" s="113">
        <v>0.77</v>
      </c>
      <c r="G110" s="98">
        <v>1.137</v>
      </c>
      <c r="H110" s="112">
        <v>3.08188</v>
      </c>
      <c r="I110" s="37"/>
    </row>
    <row r="111" spans="1:9" x14ac:dyDescent="0.2">
      <c r="A111" s="116">
        <v>42471.434930555559</v>
      </c>
      <c r="B111" s="99">
        <v>1801184.91</v>
      </c>
      <c r="C111" s="126">
        <f t="shared" si="3"/>
        <v>20.847047569444445</v>
      </c>
      <c r="D111" s="120">
        <f t="shared" si="4"/>
        <v>5.092592594802328E-3</v>
      </c>
      <c r="E111" s="100">
        <v>181.625</v>
      </c>
      <c r="F111" s="113">
        <v>0.79900000000000004</v>
      </c>
      <c r="G111" s="98">
        <v>1.1659999999999999</v>
      </c>
      <c r="H111" s="112">
        <v>3.08188</v>
      </c>
      <c r="I111" s="37"/>
    </row>
    <row r="112" spans="1:9" x14ac:dyDescent="0.2">
      <c r="A112" s="116">
        <v>42471.434988425928</v>
      </c>
      <c r="B112" s="99">
        <v>1801189.91</v>
      </c>
      <c r="C112" s="126">
        <f t="shared" si="3"/>
        <v>20.847105439814815</v>
      </c>
      <c r="D112" s="120">
        <f t="shared" si="4"/>
        <v>5.1504629641486747E-3</v>
      </c>
      <c r="E112" s="100">
        <v>181.726</v>
      </c>
      <c r="F112" s="113">
        <v>0.81200000000000006</v>
      </c>
      <c r="G112" s="98">
        <v>1.179</v>
      </c>
      <c r="H112" s="112">
        <v>3.0818500000000002</v>
      </c>
      <c r="I112" s="37"/>
    </row>
    <row r="113" spans="1:9" x14ac:dyDescent="0.2">
      <c r="A113" s="116">
        <v>42471.435046296298</v>
      </c>
      <c r="B113" s="99">
        <v>1801194.91</v>
      </c>
      <c r="C113" s="126">
        <f t="shared" si="3"/>
        <v>20.847163310185184</v>
      </c>
      <c r="D113" s="120">
        <f t="shared" si="4"/>
        <v>5.2083333334950214E-3</v>
      </c>
      <c r="E113" s="100">
        <v>181.82499999999999</v>
      </c>
      <c r="F113" s="113">
        <v>0.78400000000000003</v>
      </c>
      <c r="G113" s="98">
        <v>1.151</v>
      </c>
      <c r="H113" s="112">
        <v>3.0817899999999998</v>
      </c>
      <c r="I113" s="37"/>
    </row>
    <row r="114" spans="1:9" x14ac:dyDescent="0.2">
      <c r="A114" s="116">
        <v>42471.435104166667</v>
      </c>
      <c r="B114" s="99">
        <v>1801199.91</v>
      </c>
      <c r="C114" s="126">
        <f t="shared" si="3"/>
        <v>20.847221180555554</v>
      </c>
      <c r="D114" s="120">
        <f t="shared" si="4"/>
        <v>5.2662037028413681E-3</v>
      </c>
      <c r="E114" s="100">
        <v>181.916</v>
      </c>
      <c r="F114" s="113">
        <v>0.77100000000000002</v>
      </c>
      <c r="G114" s="98">
        <v>1.1379999999999999</v>
      </c>
      <c r="H114" s="112">
        <v>3.0817899999999998</v>
      </c>
      <c r="I114" s="37"/>
    </row>
    <row r="115" spans="1:9" x14ac:dyDescent="0.2">
      <c r="A115" s="116">
        <v>42471.435162037036</v>
      </c>
      <c r="B115" s="99">
        <v>1801204.91</v>
      </c>
      <c r="C115" s="126">
        <f t="shared" si="3"/>
        <v>20.847279050925923</v>
      </c>
      <c r="D115" s="120">
        <f t="shared" si="4"/>
        <v>5.3240740721877148E-3</v>
      </c>
      <c r="E115" s="100">
        <v>182.00899999999999</v>
      </c>
      <c r="F115" s="113">
        <v>0.80300000000000005</v>
      </c>
      <c r="G115" s="98">
        <v>1.17</v>
      </c>
      <c r="H115" s="112">
        <v>3.0817899999999998</v>
      </c>
      <c r="I115" s="37"/>
    </row>
    <row r="116" spans="1:9" x14ac:dyDescent="0.2">
      <c r="A116" s="116">
        <v>42471.435219907406</v>
      </c>
      <c r="B116" s="99">
        <v>1801209.91</v>
      </c>
      <c r="C116" s="126">
        <f t="shared" si="3"/>
        <v>20.847336921296296</v>
      </c>
      <c r="D116" s="120">
        <f t="shared" si="4"/>
        <v>5.3819444415340615E-3</v>
      </c>
      <c r="E116" s="100">
        <v>182.11</v>
      </c>
      <c r="F116" s="113">
        <v>1.097</v>
      </c>
      <c r="G116" s="98">
        <v>1.464</v>
      </c>
      <c r="H116" s="112">
        <v>3.0817700000000001</v>
      </c>
      <c r="I116" s="37"/>
    </row>
    <row r="117" spans="1:9" x14ac:dyDescent="0.2">
      <c r="A117" s="116">
        <v>42471.435277777775</v>
      </c>
      <c r="B117" s="99">
        <v>1801214.91</v>
      </c>
      <c r="C117" s="126">
        <f t="shared" si="3"/>
        <v>20.847394791666666</v>
      </c>
      <c r="D117" s="120">
        <f t="shared" si="4"/>
        <v>5.4398148108804082E-3</v>
      </c>
      <c r="E117" s="100">
        <v>182.24</v>
      </c>
      <c r="F117" s="113">
        <v>1.3029999999999999</v>
      </c>
      <c r="G117" s="98">
        <v>1.67</v>
      </c>
      <c r="H117" s="112">
        <v>3.0817199999999998</v>
      </c>
      <c r="I117" s="37"/>
    </row>
    <row r="118" spans="1:9" x14ac:dyDescent="0.2">
      <c r="A118" s="116">
        <v>42471.435335648152</v>
      </c>
      <c r="B118" s="99">
        <v>1801219.91</v>
      </c>
      <c r="C118" s="126">
        <f t="shared" si="3"/>
        <v>20.847452662037036</v>
      </c>
      <c r="D118" s="120">
        <f t="shared" si="4"/>
        <v>5.4976851875027126E-3</v>
      </c>
      <c r="E118" s="100">
        <v>182.37200000000001</v>
      </c>
      <c r="F118" s="113">
        <v>1.387</v>
      </c>
      <c r="G118" s="98">
        <v>1.754</v>
      </c>
      <c r="H118" s="112">
        <v>3.0816699999999999</v>
      </c>
      <c r="I118" s="37"/>
    </row>
    <row r="119" spans="1:9" x14ac:dyDescent="0.2">
      <c r="A119" s="116">
        <v>42471.435393518521</v>
      </c>
      <c r="B119" s="99">
        <v>1801224.91</v>
      </c>
      <c r="C119" s="126">
        <f t="shared" si="3"/>
        <v>20.847510532407409</v>
      </c>
      <c r="D119" s="120">
        <f t="shared" si="4"/>
        <v>5.5555555568490593E-3</v>
      </c>
      <c r="E119" s="100">
        <v>182.50299999999999</v>
      </c>
      <c r="F119" s="113">
        <v>1.38</v>
      </c>
      <c r="G119" s="98">
        <v>1.7470000000000001</v>
      </c>
      <c r="H119" s="112">
        <v>3.0815800000000002</v>
      </c>
      <c r="I119" s="37"/>
    </row>
    <row r="120" spans="1:9" x14ac:dyDescent="0.2">
      <c r="A120" s="116">
        <v>42471.43545138889</v>
      </c>
      <c r="B120" s="99">
        <v>1801229.91</v>
      </c>
      <c r="C120" s="126">
        <f t="shared" si="3"/>
        <v>20.847568402777778</v>
      </c>
      <c r="D120" s="120">
        <f t="shared" si="4"/>
        <v>5.613425926195406E-3</v>
      </c>
      <c r="E120" s="100">
        <v>182.62700000000001</v>
      </c>
      <c r="F120" s="113">
        <v>1.347</v>
      </c>
      <c r="G120" s="98">
        <v>1.714</v>
      </c>
      <c r="H120" s="112">
        <v>3.0815700000000001</v>
      </c>
      <c r="I120" s="37"/>
    </row>
    <row r="121" spans="1:9" x14ac:dyDescent="0.2">
      <c r="A121" s="116">
        <v>42471.43550925926</v>
      </c>
      <c r="B121" s="99">
        <v>1801234.91</v>
      </c>
      <c r="C121" s="126">
        <f t="shared" si="3"/>
        <v>20.847626273148148</v>
      </c>
      <c r="D121" s="120">
        <f t="shared" si="4"/>
        <v>5.6712962955417527E-3</v>
      </c>
      <c r="E121" s="100">
        <v>182.74299999999999</v>
      </c>
      <c r="F121" s="113">
        <v>1.391</v>
      </c>
      <c r="G121" s="98">
        <v>1.758</v>
      </c>
      <c r="H121" s="112">
        <v>3.0815299999999999</v>
      </c>
      <c r="I121" s="37"/>
    </row>
    <row r="122" spans="1:9" x14ac:dyDescent="0.2">
      <c r="A122" s="116">
        <v>42471.435567129629</v>
      </c>
      <c r="B122" s="99">
        <v>1801239.91</v>
      </c>
      <c r="C122" s="126">
        <f t="shared" si="3"/>
        <v>20.847684143518517</v>
      </c>
      <c r="D122" s="120">
        <f t="shared" si="4"/>
        <v>5.7291666648880994E-3</v>
      </c>
      <c r="E122" s="100">
        <v>182.857</v>
      </c>
      <c r="F122" s="113">
        <v>1.3580000000000001</v>
      </c>
      <c r="G122" s="98">
        <v>1.7250000000000001</v>
      </c>
      <c r="H122" s="112">
        <v>3.0814900000000001</v>
      </c>
      <c r="I122" s="37"/>
    </row>
    <row r="123" spans="1:9" x14ac:dyDescent="0.2">
      <c r="A123" s="116">
        <v>42471.435624999998</v>
      </c>
      <c r="B123" s="99">
        <v>1801244.91</v>
      </c>
      <c r="C123" s="126">
        <f t="shared" si="3"/>
        <v>20.847742013888887</v>
      </c>
      <c r="D123" s="120">
        <f t="shared" si="4"/>
        <v>5.7870370342344461E-3</v>
      </c>
      <c r="E123" s="100">
        <v>182.958</v>
      </c>
      <c r="F123" s="113">
        <v>1.3680000000000001</v>
      </c>
      <c r="G123" s="98">
        <v>1.7350000000000001</v>
      </c>
      <c r="H123" s="112">
        <v>3.0814599999999999</v>
      </c>
      <c r="I123" s="37"/>
    </row>
    <row r="124" spans="1:9" x14ac:dyDescent="0.2">
      <c r="A124" s="116">
        <v>42471.435682870368</v>
      </c>
      <c r="B124" s="99">
        <v>1801249.91</v>
      </c>
      <c r="C124" s="126">
        <f t="shared" si="3"/>
        <v>20.847799884259256</v>
      </c>
      <c r="D124" s="120">
        <f t="shared" si="4"/>
        <v>5.8449074035807928E-3</v>
      </c>
      <c r="E124" s="100">
        <v>183.05600000000001</v>
      </c>
      <c r="F124" s="113">
        <v>1.3740000000000001</v>
      </c>
      <c r="G124" s="98">
        <v>1.7410000000000001</v>
      </c>
      <c r="H124" s="112">
        <v>3.0814599999999999</v>
      </c>
      <c r="I124" s="37"/>
    </row>
    <row r="125" spans="1:9" x14ac:dyDescent="0.2">
      <c r="A125" s="116">
        <v>42471.435740740744</v>
      </c>
      <c r="B125" s="99">
        <v>1801254.91</v>
      </c>
      <c r="C125" s="126">
        <f t="shared" si="3"/>
        <v>20.847857754629629</v>
      </c>
      <c r="D125" s="120">
        <f t="shared" si="4"/>
        <v>5.9027777802030971E-3</v>
      </c>
      <c r="E125" s="100">
        <v>183.15600000000001</v>
      </c>
      <c r="F125" s="113">
        <v>1.3540000000000001</v>
      </c>
      <c r="G125" s="98">
        <v>1.7210000000000001</v>
      </c>
      <c r="H125" s="112">
        <v>3.08142</v>
      </c>
      <c r="I125" s="37"/>
    </row>
    <row r="126" spans="1:9" x14ac:dyDescent="0.2">
      <c r="A126" s="116">
        <v>42471.435798611114</v>
      </c>
      <c r="B126" s="99">
        <v>1801259.91</v>
      </c>
      <c r="C126" s="126">
        <f t="shared" si="3"/>
        <v>20.847915624999999</v>
      </c>
      <c r="D126" s="120">
        <f t="shared" si="4"/>
        <v>5.9606481495494438E-3</v>
      </c>
      <c r="E126" s="100">
        <v>183.24299999999999</v>
      </c>
      <c r="F126" s="113">
        <v>1.3919999999999999</v>
      </c>
      <c r="G126" s="98">
        <v>1.7589999999999999</v>
      </c>
      <c r="H126" s="112">
        <v>3.08141</v>
      </c>
      <c r="I126" s="37"/>
    </row>
    <row r="127" spans="1:9" x14ac:dyDescent="0.2">
      <c r="A127" s="116">
        <v>42471.435856481483</v>
      </c>
      <c r="B127" s="99">
        <v>1801264.91</v>
      </c>
      <c r="C127" s="126">
        <f t="shared" si="3"/>
        <v>20.847973495370368</v>
      </c>
      <c r="D127" s="120">
        <f t="shared" si="4"/>
        <v>6.0185185188957905E-3</v>
      </c>
      <c r="E127" s="100">
        <v>183.32900000000001</v>
      </c>
      <c r="F127" s="113">
        <v>1.37</v>
      </c>
      <c r="G127" s="98">
        <v>1.7370000000000001</v>
      </c>
      <c r="H127" s="112">
        <v>3.0813600000000001</v>
      </c>
      <c r="I127" s="37"/>
    </row>
    <row r="128" spans="1:9" x14ac:dyDescent="0.2">
      <c r="A128" s="116">
        <v>42471.435914351852</v>
      </c>
      <c r="B128" s="99">
        <v>1801269.91</v>
      </c>
      <c r="C128" s="126">
        <f t="shared" si="3"/>
        <v>20.848031365740741</v>
      </c>
      <c r="D128" s="120">
        <f t="shared" si="4"/>
        <v>6.0763888882421372E-3</v>
      </c>
      <c r="E128" s="100">
        <v>183.405</v>
      </c>
      <c r="F128" s="113">
        <v>1.35</v>
      </c>
      <c r="G128" s="98">
        <v>1.7170000000000001</v>
      </c>
      <c r="H128" s="112">
        <v>3.08134</v>
      </c>
      <c r="I128" s="37"/>
    </row>
    <row r="129" spans="1:9" x14ac:dyDescent="0.2">
      <c r="A129" s="116">
        <v>42471.435972222222</v>
      </c>
      <c r="B129" s="99">
        <v>1801274.91</v>
      </c>
      <c r="C129" s="126">
        <f t="shared" si="3"/>
        <v>20.848089236111111</v>
      </c>
      <c r="D129" s="120">
        <f t="shared" si="4"/>
        <v>6.1342592575884839E-3</v>
      </c>
      <c r="E129" s="100">
        <v>183.483</v>
      </c>
      <c r="F129" s="113">
        <v>1.399</v>
      </c>
      <c r="G129" s="98">
        <v>1.766</v>
      </c>
      <c r="H129" s="112">
        <v>3.0813100000000002</v>
      </c>
      <c r="I129" s="37"/>
    </row>
    <row r="130" spans="1:9" x14ac:dyDescent="0.2">
      <c r="A130" s="116">
        <v>42471.436030092591</v>
      </c>
      <c r="B130" s="99">
        <v>1801279.91</v>
      </c>
      <c r="C130" s="126">
        <f t="shared" si="3"/>
        <v>20.848147106481481</v>
      </c>
      <c r="D130" s="120">
        <f t="shared" si="4"/>
        <v>6.1921296269348306E-3</v>
      </c>
      <c r="E130" s="100">
        <v>183.56200000000001</v>
      </c>
      <c r="F130" s="113">
        <v>1.363</v>
      </c>
      <c r="G130" s="98">
        <v>1.73</v>
      </c>
      <c r="H130" s="112">
        <v>3.0813299999999999</v>
      </c>
      <c r="I130" s="37"/>
    </row>
    <row r="131" spans="1:9" x14ac:dyDescent="0.2">
      <c r="A131" s="116">
        <v>42471.43608796296</v>
      </c>
      <c r="B131" s="99">
        <v>1801284.91</v>
      </c>
      <c r="C131" s="126">
        <f t="shared" si="3"/>
        <v>20.84820497685185</v>
      </c>
      <c r="D131" s="120">
        <f t="shared" si="4"/>
        <v>6.2499999962811774E-3</v>
      </c>
      <c r="E131" s="100">
        <v>183.63200000000001</v>
      </c>
      <c r="F131" s="113">
        <v>1.3759999999999999</v>
      </c>
      <c r="G131" s="98">
        <v>1.7430000000000001</v>
      </c>
      <c r="H131" s="112">
        <v>3.0813000000000001</v>
      </c>
      <c r="I131" s="37"/>
    </row>
    <row r="132" spans="1:9" x14ac:dyDescent="0.2">
      <c r="A132" s="116">
        <v>42471.436145833337</v>
      </c>
      <c r="B132" s="99">
        <v>1801289.91</v>
      </c>
      <c r="C132" s="126">
        <f t="shared" si="3"/>
        <v>20.84826284722222</v>
      </c>
      <c r="D132" s="120">
        <f t="shared" si="4"/>
        <v>6.3078703729034817E-3</v>
      </c>
      <c r="E132" s="100">
        <v>183.697</v>
      </c>
      <c r="F132" s="113">
        <v>1.37</v>
      </c>
      <c r="G132" s="98">
        <v>1.7370000000000001</v>
      </c>
      <c r="H132" s="112">
        <v>3.0812599999999999</v>
      </c>
      <c r="I132" s="37"/>
    </row>
    <row r="133" spans="1:9" x14ac:dyDescent="0.2">
      <c r="A133" s="116">
        <v>42471.436203703706</v>
      </c>
      <c r="B133" s="99">
        <v>1801294.91</v>
      </c>
      <c r="C133" s="126">
        <f t="shared" si="3"/>
        <v>20.848320717592593</v>
      </c>
      <c r="D133" s="120">
        <f t="shared" si="4"/>
        <v>6.3657407422498284E-3</v>
      </c>
      <c r="E133" s="100">
        <v>183.75899999999999</v>
      </c>
      <c r="F133" s="113">
        <v>1.3560000000000001</v>
      </c>
      <c r="G133" s="98">
        <v>1.7230000000000001</v>
      </c>
      <c r="H133" s="112">
        <v>3.0812200000000001</v>
      </c>
      <c r="I133" s="37"/>
    </row>
    <row r="134" spans="1:9" x14ac:dyDescent="0.2">
      <c r="A134" s="116">
        <v>42471.436261574076</v>
      </c>
      <c r="B134" s="99">
        <v>1801299.91</v>
      </c>
      <c r="C134" s="126">
        <f t="shared" si="3"/>
        <v>20.848378587962962</v>
      </c>
      <c r="D134" s="120">
        <f t="shared" si="4"/>
        <v>6.4236111115961751E-3</v>
      </c>
      <c r="E134" s="100">
        <v>183.82400000000001</v>
      </c>
      <c r="F134" s="113">
        <v>1.3939999999999999</v>
      </c>
      <c r="G134" s="98">
        <v>1.7609999999999999</v>
      </c>
      <c r="H134" s="112">
        <v>3.0812400000000002</v>
      </c>
      <c r="I134" s="37"/>
    </row>
    <row r="135" spans="1:9" x14ac:dyDescent="0.2">
      <c r="A135" s="116">
        <v>42471.436319444445</v>
      </c>
      <c r="B135" s="99">
        <v>1801304.91</v>
      </c>
      <c r="C135" s="126">
        <f t="shared" si="3"/>
        <v>20.848436458333332</v>
      </c>
      <c r="D135" s="120">
        <f t="shared" si="4"/>
        <v>6.4814814809425218E-3</v>
      </c>
      <c r="E135" s="100">
        <v>183.88399999999999</v>
      </c>
      <c r="F135" s="113">
        <v>1.369</v>
      </c>
      <c r="G135" s="98">
        <v>1.736</v>
      </c>
      <c r="H135" s="112">
        <v>3.0812599999999999</v>
      </c>
      <c r="I135" s="37"/>
    </row>
    <row r="136" spans="1:9" x14ac:dyDescent="0.2">
      <c r="A136" s="116">
        <v>42471.436377314814</v>
      </c>
      <c r="B136" s="99">
        <v>1801309.91</v>
      </c>
      <c r="C136" s="126">
        <f t="shared" si="3"/>
        <v>20.848494328703705</v>
      </c>
      <c r="D136" s="120">
        <f t="shared" si="4"/>
        <v>6.5393518502888685E-3</v>
      </c>
      <c r="E136" s="100">
        <v>183.946</v>
      </c>
      <c r="F136" s="113">
        <v>1.353</v>
      </c>
      <c r="G136" s="98">
        <v>1.72</v>
      </c>
      <c r="H136" s="112">
        <v>3.0812200000000001</v>
      </c>
      <c r="I136" s="37"/>
    </row>
    <row r="137" spans="1:9" x14ac:dyDescent="0.2">
      <c r="A137" s="116">
        <v>42471.436435185184</v>
      </c>
      <c r="B137" s="99">
        <v>1801314.91</v>
      </c>
      <c r="C137" s="126">
        <f t="shared" si="3"/>
        <v>20.848552199074074</v>
      </c>
      <c r="D137" s="120">
        <f t="shared" si="4"/>
        <v>6.5972222196352152E-3</v>
      </c>
      <c r="E137" s="100">
        <v>184.00299999999999</v>
      </c>
      <c r="F137" s="113">
        <v>1.38</v>
      </c>
      <c r="G137" s="98">
        <v>1.7470000000000001</v>
      </c>
      <c r="H137" s="112">
        <v>3.0811799999999998</v>
      </c>
      <c r="I137" s="37"/>
    </row>
    <row r="138" spans="1:9" x14ac:dyDescent="0.2">
      <c r="A138" s="116">
        <v>42471.436493055553</v>
      </c>
      <c r="B138" s="99">
        <v>1801319.91</v>
      </c>
      <c r="C138" s="126">
        <f t="shared" si="3"/>
        <v>20.848610069444444</v>
      </c>
      <c r="D138" s="120">
        <f t="shared" si="4"/>
        <v>6.6550925889815619E-3</v>
      </c>
      <c r="E138" s="100">
        <v>184.054</v>
      </c>
      <c r="F138" s="113">
        <v>1.3580000000000001</v>
      </c>
      <c r="G138" s="98">
        <v>1.7250000000000001</v>
      </c>
      <c r="H138" s="112">
        <v>3.0811600000000001</v>
      </c>
      <c r="I138" s="37"/>
    </row>
    <row r="139" spans="1:9" x14ac:dyDescent="0.2">
      <c r="A139" s="116">
        <v>42471.436550925922</v>
      </c>
      <c r="B139" s="99">
        <v>1801324.91</v>
      </c>
      <c r="C139" s="126">
        <f t="shared" si="3"/>
        <v>20.848667939814813</v>
      </c>
      <c r="D139" s="120">
        <f t="shared" si="4"/>
        <v>6.7129629583279086E-3</v>
      </c>
      <c r="E139" s="100">
        <v>184.10900000000001</v>
      </c>
      <c r="F139" s="113">
        <v>1.373</v>
      </c>
      <c r="G139" s="98">
        <v>1.74</v>
      </c>
      <c r="H139" s="112">
        <v>3.0811299999999999</v>
      </c>
      <c r="I139" s="37"/>
    </row>
    <row r="140" spans="1:9" x14ac:dyDescent="0.2">
      <c r="A140" s="116">
        <v>42471.436608796299</v>
      </c>
      <c r="B140" s="99">
        <v>1801329.91</v>
      </c>
      <c r="C140" s="126">
        <f t="shared" si="3"/>
        <v>20.848725810185183</v>
      </c>
      <c r="D140" s="120">
        <f t="shared" si="4"/>
        <v>6.7708333349502129E-3</v>
      </c>
      <c r="E140" s="100">
        <v>184.16</v>
      </c>
      <c r="F140" s="113">
        <v>1.3740000000000001</v>
      </c>
      <c r="G140" s="98">
        <v>1.7410000000000001</v>
      </c>
      <c r="H140" s="112">
        <v>3.0811500000000001</v>
      </c>
      <c r="I140" s="37"/>
    </row>
    <row r="141" spans="1:9" x14ac:dyDescent="0.2">
      <c r="A141" s="116">
        <v>42471.436666666668</v>
      </c>
      <c r="B141" s="99">
        <v>1801334.91</v>
      </c>
      <c r="C141" s="126">
        <f t="shared" si="3"/>
        <v>20.848783680555552</v>
      </c>
      <c r="D141" s="120">
        <f t="shared" si="4"/>
        <v>6.8287037042965596E-3</v>
      </c>
      <c r="E141" s="100">
        <v>184.20599999999999</v>
      </c>
      <c r="F141" s="113">
        <v>1.3620000000000001</v>
      </c>
      <c r="G141" s="98">
        <v>1.7290000000000001</v>
      </c>
      <c r="H141" s="112">
        <v>3.0811799999999998</v>
      </c>
      <c r="I141" s="37"/>
    </row>
    <row r="142" spans="1:9" x14ac:dyDescent="0.2">
      <c r="A142" s="116">
        <v>42471.436724537038</v>
      </c>
      <c r="B142" s="99">
        <v>1801339.91</v>
      </c>
      <c r="C142" s="126">
        <f t="shared" si="3"/>
        <v>20.848841550925926</v>
      </c>
      <c r="D142" s="120">
        <f t="shared" si="4"/>
        <v>6.8865740736429064E-3</v>
      </c>
      <c r="E142" s="100">
        <v>184.255</v>
      </c>
      <c r="F142" s="113">
        <v>1.3939999999999999</v>
      </c>
      <c r="G142" s="98">
        <v>1.7609999999999999</v>
      </c>
      <c r="H142" s="112">
        <v>3.0811799999999998</v>
      </c>
      <c r="I142" s="37"/>
    </row>
    <row r="143" spans="1:9" x14ac:dyDescent="0.2">
      <c r="A143" s="116">
        <v>42471.436782407407</v>
      </c>
      <c r="B143" s="99">
        <v>1801344.91</v>
      </c>
      <c r="C143" s="126">
        <f t="shared" si="3"/>
        <v>20.848899421296295</v>
      </c>
      <c r="D143" s="120">
        <f t="shared" si="4"/>
        <v>6.9444444429892531E-3</v>
      </c>
      <c r="E143" s="100">
        <v>184.30699999999999</v>
      </c>
      <c r="F143" s="113">
        <v>1.3839999999999999</v>
      </c>
      <c r="G143" s="98">
        <v>1.7509999999999999</v>
      </c>
      <c r="H143" s="112">
        <v>3.0811799999999998</v>
      </c>
      <c r="I143" s="37"/>
    </row>
    <row r="144" spans="1:9" x14ac:dyDescent="0.2">
      <c r="A144" s="116">
        <v>42471.436840277776</v>
      </c>
      <c r="B144" s="99">
        <v>1801349.91</v>
      </c>
      <c r="C144" s="126">
        <f t="shared" si="3"/>
        <v>20.848957291666665</v>
      </c>
      <c r="D144" s="120">
        <f t="shared" si="4"/>
        <v>7.0023148123355998E-3</v>
      </c>
      <c r="E144" s="100">
        <v>184.34800000000001</v>
      </c>
      <c r="F144" s="113">
        <v>1.357</v>
      </c>
      <c r="G144" s="98">
        <v>1.724</v>
      </c>
      <c r="H144" s="112">
        <v>3.0811600000000001</v>
      </c>
      <c r="I144" s="37"/>
    </row>
    <row r="145" spans="1:9" x14ac:dyDescent="0.2">
      <c r="A145" s="116">
        <v>42471.436898148146</v>
      </c>
      <c r="B145" s="99">
        <v>1801354.91</v>
      </c>
      <c r="C145" s="126">
        <f t="shared" si="3"/>
        <v>20.849015162037038</v>
      </c>
      <c r="D145" s="120">
        <f t="shared" si="4"/>
        <v>7.0601851816819465E-3</v>
      </c>
      <c r="E145" s="100">
        <v>184.393</v>
      </c>
      <c r="F145" s="113">
        <v>1.381</v>
      </c>
      <c r="G145" s="98">
        <v>1.748</v>
      </c>
      <c r="H145" s="112">
        <v>3.0811500000000001</v>
      </c>
      <c r="I145" s="37"/>
    </row>
    <row r="146" spans="1:9" x14ac:dyDescent="0.2">
      <c r="A146" s="116">
        <v>42471.436956018515</v>
      </c>
      <c r="B146" s="99">
        <v>1801359.91</v>
      </c>
      <c r="C146" s="126">
        <f t="shared" si="3"/>
        <v>20.849073032407407</v>
      </c>
      <c r="D146" s="120">
        <f t="shared" si="4"/>
        <v>7.1180555510282932E-3</v>
      </c>
      <c r="E146" s="100">
        <v>184.43700000000001</v>
      </c>
      <c r="F146" s="113">
        <v>1.3680000000000001</v>
      </c>
      <c r="G146" s="98">
        <v>1.7350000000000001</v>
      </c>
      <c r="H146" s="112">
        <v>3.0811099999999998</v>
      </c>
      <c r="I146" s="37"/>
    </row>
    <row r="147" spans="1:9" x14ac:dyDescent="0.2">
      <c r="A147" s="116">
        <v>42471.437013888892</v>
      </c>
      <c r="B147" s="99">
        <v>1801364.91</v>
      </c>
      <c r="C147" s="126">
        <f t="shared" si="3"/>
        <v>20.849130902777777</v>
      </c>
      <c r="D147" s="120">
        <f t="shared" si="4"/>
        <v>7.1759259276505975E-3</v>
      </c>
      <c r="E147" s="100">
        <v>184.47900000000001</v>
      </c>
      <c r="F147" s="113">
        <v>1.367</v>
      </c>
      <c r="G147" s="98">
        <v>1.734</v>
      </c>
      <c r="H147" s="112">
        <v>3.08114</v>
      </c>
      <c r="I147" s="37"/>
    </row>
    <row r="148" spans="1:9" x14ac:dyDescent="0.2">
      <c r="A148" s="116">
        <v>42471.437083333331</v>
      </c>
      <c r="B148" s="99">
        <v>1801370.77</v>
      </c>
      <c r="C148" s="126">
        <f t="shared" si="3"/>
        <v>20.849198726851853</v>
      </c>
      <c r="D148" s="120">
        <f t="shared" si="4"/>
        <v>7.245370366500639E-3</v>
      </c>
      <c r="E148" s="100">
        <v>184.50800000000001</v>
      </c>
      <c r="F148" s="113">
        <v>1.083</v>
      </c>
      <c r="G148" s="98">
        <v>1.45</v>
      </c>
      <c r="H148" s="112">
        <v>3.0810900000000001</v>
      </c>
      <c r="I148" s="37"/>
    </row>
    <row r="149" spans="1:9" x14ac:dyDescent="0.2">
      <c r="A149" s="116">
        <v>42471.43712962963</v>
      </c>
      <c r="B149" s="99">
        <v>1801374.91</v>
      </c>
      <c r="C149" s="126">
        <f t="shared" si="3"/>
        <v>20.849246643518516</v>
      </c>
      <c r="D149" s="120">
        <f t="shared" si="4"/>
        <v>7.2916666663432909E-3</v>
      </c>
      <c r="E149" s="100">
        <v>184.50299999999999</v>
      </c>
      <c r="F149" s="113">
        <v>-0.156</v>
      </c>
      <c r="G149" s="98">
        <v>0.21099999999999999</v>
      </c>
      <c r="H149" s="112">
        <v>3.0811700000000002</v>
      </c>
      <c r="I149" s="37"/>
    </row>
    <row r="150" spans="1:9" x14ac:dyDescent="0.2">
      <c r="A150" s="116">
        <v>42471.4371875</v>
      </c>
      <c r="B150" s="99">
        <v>1801379.91</v>
      </c>
      <c r="C150" s="126">
        <f t="shared" si="3"/>
        <v>20.849304513888889</v>
      </c>
      <c r="D150" s="120">
        <f t="shared" si="4"/>
        <v>7.3495370356896376E-3</v>
      </c>
      <c r="E150" s="100">
        <v>184.489</v>
      </c>
      <c r="F150" s="113">
        <v>-0.318</v>
      </c>
      <c r="G150" s="98">
        <v>4.9000000000000002E-2</v>
      </c>
      <c r="H150" s="112">
        <v>3.0811999999999999</v>
      </c>
      <c r="I150" s="37"/>
    </row>
    <row r="151" spans="1:9" x14ac:dyDescent="0.2">
      <c r="A151" s="116">
        <v>42471.437245370369</v>
      </c>
      <c r="B151" s="99">
        <v>1801384.91</v>
      </c>
      <c r="C151" s="126">
        <f t="shared" si="3"/>
        <v>20.849362384259258</v>
      </c>
      <c r="D151" s="120">
        <f t="shared" si="4"/>
        <v>7.4074074050359843E-3</v>
      </c>
      <c r="E151" s="100">
        <v>184.47399999999999</v>
      </c>
      <c r="F151" s="113">
        <v>-0.35399999999999998</v>
      </c>
      <c r="G151" s="98">
        <v>1.2999999999999999E-2</v>
      </c>
      <c r="H151" s="112">
        <v>3.08128</v>
      </c>
      <c r="I151" s="37"/>
    </row>
    <row r="152" spans="1:9" x14ac:dyDescent="0.2">
      <c r="A152" s="116">
        <v>42471.437303240738</v>
      </c>
      <c r="B152" s="99">
        <v>1801389.91</v>
      </c>
      <c r="C152" s="126">
        <f t="shared" si="3"/>
        <v>20.849420254629628</v>
      </c>
      <c r="D152" s="120">
        <f t="shared" si="4"/>
        <v>7.465277774382331E-3</v>
      </c>
      <c r="E152" s="100">
        <v>184.46100000000001</v>
      </c>
      <c r="F152" s="113">
        <v>-0.36299999999999999</v>
      </c>
      <c r="G152" s="98">
        <v>4.0000000000000001E-3</v>
      </c>
      <c r="H152" s="112">
        <v>3.0813899999999999</v>
      </c>
      <c r="I152" s="37"/>
    </row>
    <row r="153" spans="1:9" x14ac:dyDescent="0.2">
      <c r="A153" s="116">
        <v>42471.437361111108</v>
      </c>
      <c r="B153" s="99">
        <v>1801394.91</v>
      </c>
      <c r="C153" s="126">
        <f t="shared" si="3"/>
        <v>20.849478125000001</v>
      </c>
      <c r="D153" s="120">
        <f t="shared" si="4"/>
        <v>7.5231481437286777E-3</v>
      </c>
      <c r="E153" s="100">
        <v>184.453</v>
      </c>
      <c r="F153" s="113">
        <v>-6.2E-2</v>
      </c>
      <c r="G153" s="98">
        <v>0.30499999999999999</v>
      </c>
      <c r="H153" s="112">
        <v>3.0814499999999998</v>
      </c>
      <c r="I153" s="37"/>
    </row>
    <row r="154" spans="1:9" x14ac:dyDescent="0.2">
      <c r="A154" s="116">
        <v>42471.437418981484</v>
      </c>
      <c r="B154" s="99">
        <v>1801399.91</v>
      </c>
      <c r="C154" s="126">
        <f t="shared" si="3"/>
        <v>20.849535995370371</v>
      </c>
      <c r="D154" s="120">
        <f t="shared" si="4"/>
        <v>7.5810185203509821E-3</v>
      </c>
      <c r="E154" s="100">
        <v>184.459</v>
      </c>
      <c r="F154" s="113">
        <v>0.14699999999999999</v>
      </c>
      <c r="G154" s="98">
        <v>0.51400000000000001</v>
      </c>
      <c r="H154" s="112">
        <v>3.08148</v>
      </c>
      <c r="I154" s="37"/>
    </row>
    <row r="155" spans="1:9" x14ac:dyDescent="0.2">
      <c r="A155" s="116">
        <v>42471.437476851854</v>
      </c>
      <c r="B155" s="99">
        <v>1801404.91</v>
      </c>
      <c r="C155" s="126">
        <f t="shared" si="3"/>
        <v>20.84959386574074</v>
      </c>
      <c r="D155" s="120">
        <f t="shared" si="4"/>
        <v>7.6388888896973288E-3</v>
      </c>
      <c r="E155" s="100">
        <v>184.47</v>
      </c>
      <c r="F155" s="113">
        <v>0.189</v>
      </c>
      <c r="G155" s="98">
        <v>0.55600000000000005</v>
      </c>
      <c r="H155" s="112">
        <v>3.0815299999999999</v>
      </c>
      <c r="I155" s="37"/>
    </row>
    <row r="156" spans="1:9" x14ac:dyDescent="0.2">
      <c r="A156" s="116">
        <v>42471.437534722223</v>
      </c>
      <c r="B156" s="99">
        <v>1801409.91</v>
      </c>
      <c r="C156" s="126">
        <f t="shared" si="3"/>
        <v>20.84965173611111</v>
      </c>
      <c r="D156" s="120">
        <f t="shared" si="4"/>
        <v>7.6967592590436755E-3</v>
      </c>
      <c r="E156" s="100">
        <v>184.47499999999999</v>
      </c>
      <c r="F156" s="113">
        <v>0.20100000000000001</v>
      </c>
      <c r="G156" s="98">
        <v>0.56799999999999995</v>
      </c>
      <c r="H156" s="112">
        <v>3.08161</v>
      </c>
      <c r="I156" s="37"/>
    </row>
    <row r="157" spans="1:9" x14ac:dyDescent="0.2">
      <c r="A157" s="116">
        <v>42471.437592592592</v>
      </c>
      <c r="B157" s="99">
        <v>1801414.91</v>
      </c>
      <c r="C157" s="126">
        <f t="shared" si="3"/>
        <v>20.849709606481479</v>
      </c>
      <c r="D157" s="120">
        <f t="shared" si="4"/>
        <v>7.7546296283900222E-3</v>
      </c>
      <c r="E157" s="100">
        <v>184.482</v>
      </c>
      <c r="F157" s="113">
        <v>0.19600000000000001</v>
      </c>
      <c r="G157" s="98">
        <v>0.56299999999999994</v>
      </c>
      <c r="H157" s="112">
        <v>3.0815899999999998</v>
      </c>
      <c r="I157" s="37"/>
    </row>
    <row r="158" spans="1:9" x14ac:dyDescent="0.2">
      <c r="A158" s="116">
        <v>42471.437650462962</v>
      </c>
      <c r="B158" s="99">
        <v>1801419.91</v>
      </c>
      <c r="C158" s="126">
        <f t="shared" si="3"/>
        <v>20.849767476851849</v>
      </c>
      <c r="D158" s="120">
        <f t="shared" si="4"/>
        <v>7.8124999977363689E-3</v>
      </c>
      <c r="E158" s="100">
        <v>184.49199999999999</v>
      </c>
      <c r="F158" s="113">
        <v>0.219</v>
      </c>
      <c r="G158" s="98">
        <v>0.58599999999999997</v>
      </c>
      <c r="H158" s="112">
        <v>3.0816400000000002</v>
      </c>
      <c r="I158" s="37"/>
    </row>
    <row r="159" spans="1:9" x14ac:dyDescent="0.2">
      <c r="A159" s="116">
        <v>42471.437708333331</v>
      </c>
      <c r="B159" s="99">
        <v>1801424.91</v>
      </c>
      <c r="C159" s="126">
        <f t="shared" si="3"/>
        <v>20.849825347222222</v>
      </c>
      <c r="D159" s="120">
        <f t="shared" si="4"/>
        <v>7.8703703670827165E-3</v>
      </c>
      <c r="E159" s="100">
        <v>184.5</v>
      </c>
      <c r="F159" s="113">
        <v>0.23</v>
      </c>
      <c r="G159" s="98">
        <v>0.59699999999999998</v>
      </c>
      <c r="H159" s="112">
        <v>3.0816599999999998</v>
      </c>
      <c r="I159" s="37"/>
    </row>
    <row r="160" spans="1:9" x14ac:dyDescent="0.2">
      <c r="A160" s="116">
        <v>42471.4377662037</v>
      </c>
      <c r="B160" s="99">
        <v>1801429.91</v>
      </c>
      <c r="C160" s="126">
        <f t="shared" si="3"/>
        <v>20.849883217592591</v>
      </c>
      <c r="D160" s="120">
        <f t="shared" si="4"/>
        <v>7.9282407364290632E-3</v>
      </c>
      <c r="E160" s="100">
        <v>184.512</v>
      </c>
      <c r="F160" s="113">
        <v>0.22700000000000001</v>
      </c>
      <c r="G160" s="98">
        <v>0.59399999999999997</v>
      </c>
      <c r="H160" s="112">
        <v>3.08169</v>
      </c>
      <c r="I160" s="37"/>
    </row>
    <row r="161" spans="1:9" x14ac:dyDescent="0.2">
      <c r="A161" s="116">
        <v>42471.437824074077</v>
      </c>
      <c r="B161" s="99">
        <v>1801434.91</v>
      </c>
      <c r="C161" s="126">
        <f t="shared" si="3"/>
        <v>20.849941087962964</v>
      </c>
      <c r="D161" s="120">
        <f t="shared" si="4"/>
        <v>7.9861111130513675E-3</v>
      </c>
      <c r="E161" s="100">
        <v>184.52</v>
      </c>
      <c r="F161" s="113">
        <v>0.219</v>
      </c>
      <c r="G161" s="98">
        <v>0.58599999999999997</v>
      </c>
      <c r="H161" s="112">
        <v>3.0817000000000001</v>
      </c>
      <c r="I161" s="37"/>
    </row>
    <row r="162" spans="1:9" x14ac:dyDescent="0.2">
      <c r="A162" s="116">
        <v>42471.437881944446</v>
      </c>
      <c r="B162" s="99">
        <v>1801439.91</v>
      </c>
      <c r="C162" s="126">
        <f t="shared" si="3"/>
        <v>20.849998958333334</v>
      </c>
      <c r="D162" s="120">
        <f t="shared" si="4"/>
        <v>8.0439814823977142E-3</v>
      </c>
      <c r="E162" s="100">
        <v>184.52799999999999</v>
      </c>
      <c r="F162" s="113">
        <v>0.21299999999999999</v>
      </c>
      <c r="G162" s="98">
        <v>0.57999999999999996</v>
      </c>
      <c r="H162" s="112">
        <v>3.0817700000000001</v>
      </c>
      <c r="I162" s="37"/>
    </row>
    <row r="163" spans="1:9" x14ac:dyDescent="0.2">
      <c r="A163" s="116">
        <v>42471.437939814816</v>
      </c>
      <c r="B163" s="99">
        <v>1801444.91</v>
      </c>
      <c r="C163" s="126">
        <f t="shared" ref="C163:C226" si="5">B163/3600/24</f>
        <v>20.850056828703703</v>
      </c>
      <c r="D163" s="120">
        <f t="shared" si="4"/>
        <v>8.1018518517440609E-3</v>
      </c>
      <c r="E163" s="100">
        <v>184.54</v>
      </c>
      <c r="F163" s="113">
        <v>0.193</v>
      </c>
      <c r="G163" s="98">
        <v>0.56000000000000005</v>
      </c>
      <c r="H163" s="112">
        <v>3.0817800000000002</v>
      </c>
      <c r="I163" s="37"/>
    </row>
    <row r="164" spans="1:9" x14ac:dyDescent="0.2">
      <c r="A164" s="116">
        <v>42471.437997685185</v>
      </c>
      <c r="B164" s="99">
        <v>1801449.91</v>
      </c>
      <c r="C164" s="126">
        <f t="shared" si="5"/>
        <v>20.850114699074073</v>
      </c>
      <c r="D164" s="120">
        <f t="shared" si="4"/>
        <v>8.1597222210904076E-3</v>
      </c>
      <c r="E164" s="100">
        <v>184.547</v>
      </c>
      <c r="F164" s="113">
        <v>0.20399999999999999</v>
      </c>
      <c r="G164" s="98">
        <v>0.57099999999999995</v>
      </c>
      <c r="H164" s="112">
        <v>3.0817999999999999</v>
      </c>
      <c r="I164" s="37"/>
    </row>
    <row r="165" spans="1:9" x14ac:dyDescent="0.2">
      <c r="A165" s="116">
        <v>42471.438055555554</v>
      </c>
      <c r="B165" s="99">
        <v>1801454.91</v>
      </c>
      <c r="C165" s="126">
        <f t="shared" si="5"/>
        <v>20.850172569444442</v>
      </c>
      <c r="D165" s="120">
        <f t="shared" ref="D165:D228" si="6">(A165-A164)+D164</f>
        <v>8.2175925904367543E-3</v>
      </c>
      <c r="E165" s="100">
        <v>184.55799999999999</v>
      </c>
      <c r="F165" s="113">
        <v>0.20100000000000001</v>
      </c>
      <c r="G165" s="98">
        <v>0.56799999999999995</v>
      </c>
      <c r="H165" s="112">
        <v>3.0817800000000002</v>
      </c>
      <c r="I165" s="37"/>
    </row>
    <row r="166" spans="1:9" x14ac:dyDescent="0.2">
      <c r="A166" s="116">
        <v>42471.438113425924</v>
      </c>
      <c r="B166" s="99">
        <v>1801459.91</v>
      </c>
      <c r="C166" s="126">
        <f t="shared" si="5"/>
        <v>20.850230439814812</v>
      </c>
      <c r="D166" s="120">
        <f t="shared" si="6"/>
        <v>8.275462959783101E-3</v>
      </c>
      <c r="E166" s="100">
        <v>184.566</v>
      </c>
      <c r="F166" s="113">
        <v>0.217</v>
      </c>
      <c r="G166" s="98">
        <v>0.58399999999999996</v>
      </c>
      <c r="H166" s="112">
        <v>3.0817999999999999</v>
      </c>
      <c r="I166" s="37"/>
    </row>
    <row r="167" spans="1:9" x14ac:dyDescent="0.2">
      <c r="A167" s="116">
        <v>42471.438171296293</v>
      </c>
      <c r="B167" s="99">
        <v>1801464.91</v>
      </c>
      <c r="C167" s="126">
        <f t="shared" si="5"/>
        <v>20.850288310185185</v>
      </c>
      <c r="D167" s="120">
        <f t="shared" si="6"/>
        <v>8.3333333291294477E-3</v>
      </c>
      <c r="E167" s="100">
        <v>184.56800000000001</v>
      </c>
      <c r="F167" s="113">
        <v>0.223</v>
      </c>
      <c r="G167" s="98">
        <v>0.59</v>
      </c>
      <c r="H167" s="112">
        <v>3.08182</v>
      </c>
      <c r="I167" s="37"/>
    </row>
    <row r="168" spans="1:9" x14ac:dyDescent="0.2">
      <c r="A168" s="116">
        <v>42471.43822916667</v>
      </c>
      <c r="B168" s="99">
        <v>1801469.91</v>
      </c>
      <c r="C168" s="126">
        <f t="shared" si="5"/>
        <v>20.850346180555555</v>
      </c>
      <c r="D168" s="120">
        <f t="shared" si="6"/>
        <v>8.391203705751752E-3</v>
      </c>
      <c r="E168" s="100">
        <v>184.578</v>
      </c>
      <c r="F168" s="113">
        <v>0.23400000000000001</v>
      </c>
      <c r="G168" s="98">
        <v>0.60099999999999998</v>
      </c>
      <c r="H168" s="112">
        <v>3.0818300000000001</v>
      </c>
      <c r="I168" s="37"/>
    </row>
    <row r="169" spans="1:9" x14ac:dyDescent="0.2">
      <c r="A169" s="116">
        <v>42471.438287037039</v>
      </c>
      <c r="B169" s="99">
        <v>1801474.91</v>
      </c>
      <c r="C169" s="126">
        <f t="shared" si="5"/>
        <v>20.850404050925924</v>
      </c>
      <c r="D169" s="120">
        <f t="shared" si="6"/>
        <v>8.4490740750980987E-3</v>
      </c>
      <c r="E169" s="100">
        <v>184.59100000000001</v>
      </c>
      <c r="F169" s="113">
        <v>0.219</v>
      </c>
      <c r="G169" s="98">
        <v>0.58599999999999997</v>
      </c>
      <c r="H169" s="112">
        <v>3.0818300000000001</v>
      </c>
      <c r="I169" s="37"/>
    </row>
    <row r="170" spans="1:9" x14ac:dyDescent="0.2">
      <c r="A170" s="116">
        <v>42471.438344907408</v>
      </c>
      <c r="B170" s="99">
        <v>1801479.91</v>
      </c>
      <c r="C170" s="126">
        <f t="shared" si="5"/>
        <v>20.850461921296297</v>
      </c>
      <c r="D170" s="120">
        <f t="shared" si="6"/>
        <v>8.5069444444444454E-3</v>
      </c>
      <c r="E170" s="100">
        <v>184.602</v>
      </c>
      <c r="F170" s="113">
        <v>0.21</v>
      </c>
      <c r="G170" s="98">
        <v>0.57699999999999996</v>
      </c>
      <c r="H170" s="112">
        <v>3.08182</v>
      </c>
      <c r="I170" s="37"/>
    </row>
    <row r="171" spans="1:9" x14ac:dyDescent="0.2">
      <c r="A171" s="116">
        <v>42471.438402777778</v>
      </c>
      <c r="B171" s="99">
        <v>1801484.91</v>
      </c>
      <c r="C171" s="126">
        <f t="shared" si="5"/>
        <v>20.850519791666667</v>
      </c>
      <c r="D171" s="120">
        <f t="shared" si="6"/>
        <v>8.5648148137907922E-3</v>
      </c>
      <c r="E171" s="100">
        <v>184.61199999999999</v>
      </c>
      <c r="F171" s="113">
        <v>0.20300000000000001</v>
      </c>
      <c r="G171" s="98">
        <v>0.56999999999999995</v>
      </c>
      <c r="H171" s="112">
        <v>3.0818699999999999</v>
      </c>
      <c r="I171" s="37"/>
    </row>
    <row r="172" spans="1:9" x14ac:dyDescent="0.2">
      <c r="A172" s="116">
        <v>42471.438460648147</v>
      </c>
      <c r="B172" s="99">
        <v>1801489.91</v>
      </c>
      <c r="C172" s="126">
        <f t="shared" si="5"/>
        <v>20.850577662037036</v>
      </c>
      <c r="D172" s="120">
        <f t="shared" si="6"/>
        <v>8.6226851831371389E-3</v>
      </c>
      <c r="E172" s="100">
        <v>184.62200000000001</v>
      </c>
      <c r="F172" s="113">
        <v>0.19800000000000001</v>
      </c>
      <c r="G172" s="98">
        <v>0.56499999999999995</v>
      </c>
      <c r="H172" s="112">
        <v>3.0818699999999999</v>
      </c>
      <c r="I172" s="37"/>
    </row>
    <row r="173" spans="1:9" x14ac:dyDescent="0.2">
      <c r="A173" s="116">
        <v>42471.438518518517</v>
      </c>
      <c r="B173" s="99">
        <v>1801494.91</v>
      </c>
      <c r="C173" s="126">
        <f t="shared" si="5"/>
        <v>20.850635532407406</v>
      </c>
      <c r="D173" s="120">
        <f t="shared" si="6"/>
        <v>8.6805555524834856E-3</v>
      </c>
      <c r="E173" s="100">
        <v>184.62799999999999</v>
      </c>
      <c r="F173" s="113">
        <v>0.20599999999999999</v>
      </c>
      <c r="G173" s="98">
        <v>0.57299999999999995</v>
      </c>
      <c r="H173" s="112">
        <v>3.0819100000000001</v>
      </c>
      <c r="I173" s="37"/>
    </row>
    <row r="174" spans="1:9" x14ac:dyDescent="0.2">
      <c r="A174" s="116">
        <v>42471.438576388886</v>
      </c>
      <c r="B174" s="99">
        <v>1801499.91</v>
      </c>
      <c r="C174" s="126">
        <f t="shared" si="5"/>
        <v>20.850693402777775</v>
      </c>
      <c r="D174" s="120">
        <f t="shared" si="6"/>
        <v>8.7384259218298323E-3</v>
      </c>
      <c r="E174" s="100">
        <v>184.63800000000001</v>
      </c>
      <c r="F174" s="113">
        <v>0.219</v>
      </c>
      <c r="G174" s="98">
        <v>0.58599999999999997</v>
      </c>
      <c r="H174" s="112">
        <v>3.0819299999999998</v>
      </c>
      <c r="I174" s="37"/>
    </row>
    <row r="175" spans="1:9" x14ac:dyDescent="0.2">
      <c r="A175" s="116">
        <v>42471.438634259262</v>
      </c>
      <c r="B175" s="99">
        <v>1801504.91</v>
      </c>
      <c r="C175" s="126">
        <f t="shared" si="5"/>
        <v>20.850751273148148</v>
      </c>
      <c r="D175" s="120">
        <f t="shared" si="6"/>
        <v>8.7962962984521366E-3</v>
      </c>
      <c r="E175" s="100">
        <v>184.64599999999999</v>
      </c>
      <c r="F175" s="113">
        <v>0.219</v>
      </c>
      <c r="G175" s="98">
        <v>0.58599999999999997</v>
      </c>
      <c r="H175" s="112">
        <v>3.0819200000000002</v>
      </c>
      <c r="I175" s="37"/>
    </row>
    <row r="176" spans="1:9" x14ac:dyDescent="0.2">
      <c r="A176" s="116">
        <v>42471.438692129632</v>
      </c>
      <c r="B176" s="99">
        <v>1801509.91</v>
      </c>
      <c r="C176" s="126">
        <f t="shared" si="5"/>
        <v>20.850809143518518</v>
      </c>
      <c r="D176" s="120">
        <f t="shared" si="6"/>
        <v>8.8541666677984833E-3</v>
      </c>
      <c r="E176" s="100">
        <v>184.65600000000001</v>
      </c>
      <c r="F176" s="113">
        <v>0.23300000000000001</v>
      </c>
      <c r="G176" s="98">
        <v>0.6</v>
      </c>
      <c r="H176" s="112">
        <v>3.08196</v>
      </c>
      <c r="I176" s="37"/>
    </row>
    <row r="177" spans="1:9" x14ac:dyDescent="0.2">
      <c r="A177" s="116">
        <v>42471.438750000001</v>
      </c>
      <c r="B177" s="99">
        <v>1801514.91</v>
      </c>
      <c r="C177" s="126">
        <f t="shared" si="5"/>
        <v>20.850867013888887</v>
      </c>
      <c r="D177" s="120">
        <f t="shared" si="6"/>
        <v>8.91203703714483E-3</v>
      </c>
      <c r="E177" s="100">
        <v>184.67</v>
      </c>
      <c r="F177" s="113">
        <v>0.217</v>
      </c>
      <c r="G177" s="98">
        <v>0.58399999999999996</v>
      </c>
      <c r="H177" s="112">
        <v>3.08196</v>
      </c>
      <c r="I177" s="37"/>
    </row>
    <row r="178" spans="1:9" x14ac:dyDescent="0.2">
      <c r="A178" s="116">
        <v>42471.438807870371</v>
      </c>
      <c r="B178" s="99">
        <v>1801519.91</v>
      </c>
      <c r="C178" s="126">
        <f t="shared" si="5"/>
        <v>20.85092488425926</v>
      </c>
      <c r="D178" s="120">
        <f t="shared" si="6"/>
        <v>8.9699074064911767E-3</v>
      </c>
      <c r="E178" s="100">
        <v>184.67599999999999</v>
      </c>
      <c r="F178" s="113">
        <v>0.21199999999999999</v>
      </c>
      <c r="G178" s="98">
        <v>0.57899999999999996</v>
      </c>
      <c r="H178" s="112">
        <v>3.08202</v>
      </c>
      <c r="I178" s="37"/>
    </row>
    <row r="179" spans="1:9" x14ac:dyDescent="0.2">
      <c r="A179" s="116">
        <v>42471.43886574074</v>
      </c>
      <c r="B179" s="99">
        <v>1801524.91</v>
      </c>
      <c r="C179" s="126">
        <f t="shared" si="5"/>
        <v>20.85098275462963</v>
      </c>
      <c r="D179" s="120">
        <f t="shared" si="6"/>
        <v>9.0277777758375234E-3</v>
      </c>
      <c r="E179" s="100">
        <v>184.684</v>
      </c>
      <c r="F179" s="113">
        <v>0.20599999999999999</v>
      </c>
      <c r="G179" s="98">
        <v>0.57299999999999995</v>
      </c>
      <c r="H179" s="112">
        <v>3.0820500000000002</v>
      </c>
      <c r="I179" s="37"/>
    </row>
    <row r="180" spans="1:9" x14ac:dyDescent="0.2">
      <c r="A180" s="116">
        <v>42471.438923611109</v>
      </c>
      <c r="B180" s="99">
        <v>1801529.91</v>
      </c>
      <c r="C180" s="126">
        <f t="shared" si="5"/>
        <v>20.851040625</v>
      </c>
      <c r="D180" s="120">
        <f t="shared" si="6"/>
        <v>9.0856481451838701E-3</v>
      </c>
      <c r="E180" s="100">
        <v>184.69300000000001</v>
      </c>
      <c r="F180" s="113">
        <v>0.19600000000000001</v>
      </c>
      <c r="G180" s="98">
        <v>0.56299999999999994</v>
      </c>
      <c r="H180" s="112">
        <v>3.0820500000000002</v>
      </c>
      <c r="I180" s="37"/>
    </row>
    <row r="181" spans="1:9" x14ac:dyDescent="0.2">
      <c r="A181" s="116">
        <v>42471.438981481479</v>
      </c>
      <c r="B181" s="99">
        <v>1801534.91</v>
      </c>
      <c r="C181" s="126">
        <f t="shared" si="5"/>
        <v>20.851098495370369</v>
      </c>
      <c r="D181" s="120">
        <f t="shared" si="6"/>
        <v>9.1435185145302168E-3</v>
      </c>
      <c r="E181" s="100">
        <v>184.70599999999999</v>
      </c>
      <c r="F181" s="113">
        <v>0.21</v>
      </c>
      <c r="G181" s="98">
        <v>0.57699999999999996</v>
      </c>
      <c r="H181" s="112">
        <v>3.0820500000000002</v>
      </c>
      <c r="I181" s="37"/>
    </row>
    <row r="182" spans="1:9" x14ac:dyDescent="0.2">
      <c r="A182" s="116">
        <v>42471.439039351855</v>
      </c>
      <c r="B182" s="99">
        <v>1801539.91</v>
      </c>
      <c r="C182" s="126">
        <f t="shared" si="5"/>
        <v>20.851156365740739</v>
      </c>
      <c r="D182" s="120">
        <f t="shared" si="6"/>
        <v>9.2013888911525211E-3</v>
      </c>
      <c r="E182" s="100">
        <v>184.71</v>
      </c>
      <c r="F182" s="113">
        <v>0.21099999999999999</v>
      </c>
      <c r="G182" s="98">
        <v>0.57799999999999996</v>
      </c>
      <c r="H182" s="112">
        <v>3.08202</v>
      </c>
      <c r="I182" s="37"/>
    </row>
    <row r="183" spans="1:9" x14ac:dyDescent="0.2">
      <c r="A183" s="116">
        <v>42471.439097222225</v>
      </c>
      <c r="B183" s="99">
        <v>1801544.91</v>
      </c>
      <c r="C183" s="126">
        <f t="shared" si="5"/>
        <v>20.851214236111108</v>
      </c>
      <c r="D183" s="120">
        <f t="shared" si="6"/>
        <v>9.2592592604988679E-3</v>
      </c>
      <c r="E183" s="100">
        <v>184.721</v>
      </c>
      <c r="F183" s="113">
        <v>0.23200000000000001</v>
      </c>
      <c r="G183" s="98">
        <v>0.59899999999999998</v>
      </c>
      <c r="H183" s="112">
        <v>3.0819999999999999</v>
      </c>
      <c r="I183" s="37"/>
    </row>
    <row r="184" spans="1:9" x14ac:dyDescent="0.2">
      <c r="A184" s="116">
        <v>42471.439155092594</v>
      </c>
      <c r="B184" s="99">
        <v>1801549.91</v>
      </c>
      <c r="C184" s="126">
        <f t="shared" si="5"/>
        <v>20.851272106481481</v>
      </c>
      <c r="D184" s="120">
        <f t="shared" si="6"/>
        <v>9.3171296298452146E-3</v>
      </c>
      <c r="E184" s="100">
        <v>184.73099999999999</v>
      </c>
      <c r="F184" s="113">
        <v>0.223</v>
      </c>
      <c r="G184" s="98">
        <v>0.59</v>
      </c>
      <c r="H184" s="112">
        <v>3.0819899999999998</v>
      </c>
      <c r="I184" s="37"/>
    </row>
    <row r="185" spans="1:9" x14ac:dyDescent="0.2">
      <c r="A185" s="116">
        <v>42471.439212962963</v>
      </c>
      <c r="B185" s="99">
        <v>1801554.91</v>
      </c>
      <c r="C185" s="126">
        <f t="shared" si="5"/>
        <v>20.851329976851851</v>
      </c>
      <c r="D185" s="120">
        <f t="shared" si="6"/>
        <v>9.3749999991915613E-3</v>
      </c>
      <c r="E185" s="100">
        <v>184.738</v>
      </c>
      <c r="F185" s="113">
        <v>0.22800000000000001</v>
      </c>
      <c r="G185" s="98">
        <v>0.59499999999999997</v>
      </c>
      <c r="H185" s="112">
        <v>3.0819999999999999</v>
      </c>
      <c r="I185" s="37"/>
    </row>
    <row r="186" spans="1:9" x14ac:dyDescent="0.2">
      <c r="A186" s="116">
        <v>42471.439270833333</v>
      </c>
      <c r="B186" s="99">
        <v>1801559.91</v>
      </c>
      <c r="C186" s="126">
        <f t="shared" si="5"/>
        <v>20.85138784722222</v>
      </c>
      <c r="D186" s="120">
        <f t="shared" si="6"/>
        <v>9.432870368537908E-3</v>
      </c>
      <c r="E186" s="100">
        <v>184.74600000000001</v>
      </c>
      <c r="F186" s="113">
        <v>0.20799999999999999</v>
      </c>
      <c r="G186" s="98">
        <v>0.57499999999999996</v>
      </c>
      <c r="H186" s="112">
        <v>3.0819899999999998</v>
      </c>
      <c r="I186" s="37"/>
    </row>
    <row r="187" spans="1:9" x14ac:dyDescent="0.2">
      <c r="A187" s="116">
        <v>42471.439328703702</v>
      </c>
      <c r="B187" s="99">
        <v>1801564.91</v>
      </c>
      <c r="C187" s="126">
        <f t="shared" si="5"/>
        <v>20.851445717592593</v>
      </c>
      <c r="D187" s="120">
        <f t="shared" si="6"/>
        <v>9.4907407378842547E-3</v>
      </c>
      <c r="E187" s="100">
        <v>184.756</v>
      </c>
      <c r="F187" s="113">
        <v>0.20200000000000001</v>
      </c>
      <c r="G187" s="98">
        <v>0.56899999999999995</v>
      </c>
      <c r="H187" s="112">
        <v>3.0819800000000002</v>
      </c>
      <c r="I187" s="37"/>
    </row>
    <row r="188" spans="1:9" x14ac:dyDescent="0.2">
      <c r="A188" s="116">
        <v>42471.439386574071</v>
      </c>
      <c r="B188" s="99">
        <v>1801569.91</v>
      </c>
      <c r="C188" s="126">
        <f t="shared" si="5"/>
        <v>20.851503587962963</v>
      </c>
      <c r="D188" s="120">
        <f t="shared" si="6"/>
        <v>9.5486111072306014E-3</v>
      </c>
      <c r="E188" s="100">
        <v>184.756</v>
      </c>
      <c r="F188" s="113">
        <v>0.2</v>
      </c>
      <c r="G188" s="98">
        <v>0.56699999999999995</v>
      </c>
      <c r="H188" s="112">
        <v>3.0819800000000002</v>
      </c>
      <c r="I188" s="37"/>
    </row>
    <row r="189" spans="1:9" x14ac:dyDescent="0.2">
      <c r="A189" s="116">
        <v>42471.439444444448</v>
      </c>
      <c r="B189" s="99">
        <v>1801574.91</v>
      </c>
      <c r="C189" s="126">
        <f t="shared" si="5"/>
        <v>20.851561458333332</v>
      </c>
      <c r="D189" s="120">
        <f t="shared" si="6"/>
        <v>9.6064814838529057E-3</v>
      </c>
      <c r="E189" s="100">
        <v>184.76900000000001</v>
      </c>
      <c r="F189" s="113">
        <v>0.20899999999999999</v>
      </c>
      <c r="G189" s="98">
        <v>0.57599999999999996</v>
      </c>
      <c r="H189" s="112">
        <v>3.0819899999999998</v>
      </c>
      <c r="I189" s="37"/>
    </row>
    <row r="190" spans="1:9" x14ac:dyDescent="0.2">
      <c r="A190" s="116">
        <v>42471.439502314817</v>
      </c>
      <c r="B190" s="99">
        <v>1801579.91</v>
      </c>
      <c r="C190" s="126">
        <f t="shared" si="5"/>
        <v>20.851619328703702</v>
      </c>
      <c r="D190" s="120">
        <f t="shared" si="6"/>
        <v>9.6643518531992524E-3</v>
      </c>
      <c r="E190" s="100">
        <v>184.78200000000001</v>
      </c>
      <c r="F190" s="113">
        <v>0.215</v>
      </c>
      <c r="G190" s="98">
        <v>0.58199999999999996</v>
      </c>
      <c r="H190" s="112">
        <v>3.0819899999999998</v>
      </c>
      <c r="I190" s="37"/>
    </row>
    <row r="191" spans="1:9" x14ac:dyDescent="0.2">
      <c r="A191" s="116">
        <v>42471.439560185187</v>
      </c>
      <c r="B191" s="99">
        <v>1801584.91</v>
      </c>
      <c r="C191" s="126">
        <f t="shared" si="5"/>
        <v>20.851677199074071</v>
      </c>
      <c r="D191" s="120">
        <f t="shared" si="6"/>
        <v>9.7222222225455991E-3</v>
      </c>
      <c r="E191" s="100">
        <v>184.78700000000001</v>
      </c>
      <c r="F191" s="113">
        <v>0.22700000000000001</v>
      </c>
      <c r="G191" s="98">
        <v>0.59399999999999997</v>
      </c>
      <c r="H191" s="112">
        <v>3.08202</v>
      </c>
      <c r="I191" s="37"/>
    </row>
    <row r="192" spans="1:9" x14ac:dyDescent="0.2">
      <c r="A192" s="116">
        <v>42471.439618055556</v>
      </c>
      <c r="B192" s="99">
        <v>1801589.91</v>
      </c>
      <c r="C192" s="126">
        <f t="shared" si="5"/>
        <v>20.851735069444445</v>
      </c>
      <c r="D192" s="120">
        <f t="shared" si="6"/>
        <v>9.7800925918919458E-3</v>
      </c>
      <c r="E192" s="100">
        <v>184.79499999999999</v>
      </c>
      <c r="F192" s="113">
        <v>0.22700000000000001</v>
      </c>
      <c r="G192" s="98">
        <v>0.59399999999999997</v>
      </c>
      <c r="H192" s="112">
        <v>3.08202</v>
      </c>
      <c r="I192" s="37"/>
    </row>
    <row r="193" spans="1:9" x14ac:dyDescent="0.2">
      <c r="A193" s="116">
        <v>42471.439675925925</v>
      </c>
      <c r="B193" s="99">
        <v>1801594.91</v>
      </c>
      <c r="C193" s="126">
        <f t="shared" si="5"/>
        <v>20.851792939814814</v>
      </c>
      <c r="D193" s="120">
        <f t="shared" si="6"/>
        <v>9.8379629612382925E-3</v>
      </c>
      <c r="E193" s="100">
        <v>184.797</v>
      </c>
      <c r="F193" s="113">
        <v>0.22</v>
      </c>
      <c r="G193" s="98">
        <v>0.58699999999999997</v>
      </c>
      <c r="H193" s="112">
        <v>3.0820500000000002</v>
      </c>
      <c r="I193" s="37"/>
    </row>
    <row r="194" spans="1:9" x14ac:dyDescent="0.2">
      <c r="A194" s="116">
        <v>42471.439733796295</v>
      </c>
      <c r="B194" s="99">
        <v>1801599.91</v>
      </c>
      <c r="C194" s="126">
        <f t="shared" si="5"/>
        <v>20.851850810185184</v>
      </c>
      <c r="D194" s="120">
        <f t="shared" si="6"/>
        <v>9.8958333305846392E-3</v>
      </c>
      <c r="E194" s="100">
        <v>184.809</v>
      </c>
      <c r="F194" s="113">
        <v>0.20799999999999999</v>
      </c>
      <c r="G194" s="98">
        <v>0.57499999999999996</v>
      </c>
      <c r="H194" s="112">
        <v>3.0820799999999999</v>
      </c>
      <c r="I194" s="37"/>
    </row>
    <row r="195" spans="1:9" x14ac:dyDescent="0.2">
      <c r="A195" s="116">
        <v>42471.439791666664</v>
      </c>
      <c r="B195" s="99">
        <v>1801604.91</v>
      </c>
      <c r="C195" s="126">
        <f t="shared" si="5"/>
        <v>20.851908680555557</v>
      </c>
      <c r="D195" s="120">
        <f t="shared" si="6"/>
        <v>9.9537036999309859E-3</v>
      </c>
      <c r="E195" s="100">
        <v>184.81899999999999</v>
      </c>
      <c r="F195" s="113">
        <v>0.20200000000000001</v>
      </c>
      <c r="G195" s="98">
        <v>0.56899999999999995</v>
      </c>
      <c r="H195" s="112">
        <v>3.0820400000000001</v>
      </c>
      <c r="I195" s="37"/>
    </row>
    <row r="196" spans="1:9" x14ac:dyDescent="0.2">
      <c r="A196" s="116">
        <v>42471.439849537041</v>
      </c>
      <c r="B196" s="99">
        <v>1801609.91</v>
      </c>
      <c r="C196" s="126">
        <f t="shared" si="5"/>
        <v>20.851966550925926</v>
      </c>
      <c r="D196" s="120">
        <f t="shared" si="6"/>
        <v>1.001157407655329E-2</v>
      </c>
      <c r="E196" s="100">
        <v>184.827</v>
      </c>
      <c r="F196" s="113">
        <v>0.20200000000000001</v>
      </c>
      <c r="G196" s="98">
        <v>0.56899999999999995</v>
      </c>
      <c r="H196" s="112">
        <v>3.0820799999999999</v>
      </c>
      <c r="I196" s="37"/>
    </row>
    <row r="197" spans="1:9" x14ac:dyDescent="0.2">
      <c r="A197" s="116">
        <v>42471.43990740741</v>
      </c>
      <c r="B197" s="99">
        <v>1801614.91</v>
      </c>
      <c r="C197" s="126">
        <f t="shared" si="5"/>
        <v>20.852024421296296</v>
      </c>
      <c r="D197" s="120">
        <f t="shared" si="6"/>
        <v>1.0069444445899637E-2</v>
      </c>
      <c r="E197" s="100">
        <v>184.83500000000001</v>
      </c>
      <c r="F197" s="113">
        <v>0.20300000000000001</v>
      </c>
      <c r="G197" s="98">
        <v>0.56999999999999995</v>
      </c>
      <c r="H197" s="112">
        <v>3.0820699999999999</v>
      </c>
      <c r="I197" s="37"/>
    </row>
    <row r="198" spans="1:9" x14ac:dyDescent="0.2">
      <c r="A198" s="116">
        <v>42471.439965277779</v>
      </c>
      <c r="B198" s="99">
        <v>1801619.91</v>
      </c>
      <c r="C198" s="126">
        <f t="shared" si="5"/>
        <v>20.852082291666665</v>
      </c>
      <c r="D198" s="120">
        <f t="shared" si="6"/>
        <v>1.0127314815245984E-2</v>
      </c>
      <c r="E198" s="100">
        <v>184.83799999999999</v>
      </c>
      <c r="F198" s="113">
        <v>0.215</v>
      </c>
      <c r="G198" s="98">
        <v>0.58199999999999996</v>
      </c>
      <c r="H198" s="112">
        <v>3.08209</v>
      </c>
      <c r="I198" s="37"/>
    </row>
    <row r="199" spans="1:9" x14ac:dyDescent="0.2">
      <c r="A199" s="116">
        <v>42471.440023148149</v>
      </c>
      <c r="B199" s="99">
        <v>1801624.91</v>
      </c>
      <c r="C199" s="126">
        <f t="shared" si="5"/>
        <v>20.852140162037035</v>
      </c>
      <c r="D199" s="120">
        <f t="shared" si="6"/>
        <v>1.018518518459233E-2</v>
      </c>
      <c r="E199" s="100">
        <v>184.852</v>
      </c>
      <c r="F199" s="113">
        <v>0.22600000000000001</v>
      </c>
      <c r="G199" s="98">
        <v>0.59299999999999997</v>
      </c>
      <c r="H199" s="112">
        <v>3.0820699999999999</v>
      </c>
      <c r="I199" s="37"/>
    </row>
    <row r="200" spans="1:9" x14ac:dyDescent="0.2">
      <c r="A200" s="116">
        <v>42471.440081018518</v>
      </c>
      <c r="B200" s="99">
        <v>1801629.91</v>
      </c>
      <c r="C200" s="126">
        <f t="shared" si="5"/>
        <v>20.852198032407404</v>
      </c>
      <c r="D200" s="120">
        <f t="shared" si="6"/>
        <v>1.0243055553938677E-2</v>
      </c>
      <c r="E200" s="100">
        <v>184.85499999999999</v>
      </c>
      <c r="F200" s="113">
        <v>0.23200000000000001</v>
      </c>
      <c r="G200" s="98">
        <v>0.59899999999999998</v>
      </c>
      <c r="H200" s="112">
        <v>3.0820799999999999</v>
      </c>
      <c r="I200" s="37"/>
    </row>
    <row r="201" spans="1:9" x14ac:dyDescent="0.2">
      <c r="A201" s="116">
        <v>42471.440138888887</v>
      </c>
      <c r="B201" s="99">
        <v>1801634.91</v>
      </c>
      <c r="C201" s="126">
        <f t="shared" si="5"/>
        <v>20.852255902777777</v>
      </c>
      <c r="D201" s="120">
        <f t="shared" si="6"/>
        <v>1.0300925923285024E-2</v>
      </c>
      <c r="E201" s="100">
        <v>184.875</v>
      </c>
      <c r="F201" s="113">
        <v>0.68899999999999995</v>
      </c>
      <c r="G201" s="98">
        <v>1.056</v>
      </c>
      <c r="H201" s="112">
        <v>3.0820400000000001</v>
      </c>
      <c r="I201" s="37"/>
    </row>
    <row r="202" spans="1:9" x14ac:dyDescent="0.2">
      <c r="A202" s="116">
        <v>42471.440196759257</v>
      </c>
      <c r="B202" s="99">
        <v>1801639.91</v>
      </c>
      <c r="C202" s="126">
        <f t="shared" si="5"/>
        <v>20.852313773148147</v>
      </c>
      <c r="D202" s="120">
        <f t="shared" si="6"/>
        <v>1.0358796292631371E-2</v>
      </c>
      <c r="E202" s="100">
        <v>184.898</v>
      </c>
      <c r="F202" s="113">
        <v>0.75800000000000001</v>
      </c>
      <c r="G202" s="98">
        <v>1.125</v>
      </c>
      <c r="H202" s="112">
        <v>3.0819700000000001</v>
      </c>
      <c r="I202" s="37"/>
    </row>
    <row r="203" spans="1:9" x14ac:dyDescent="0.2">
      <c r="A203" s="116">
        <v>42471.440254629626</v>
      </c>
      <c r="B203" s="99">
        <v>1801644.91</v>
      </c>
      <c r="C203" s="126">
        <f t="shared" si="5"/>
        <v>20.852371643518516</v>
      </c>
      <c r="D203" s="120">
        <f t="shared" si="6"/>
        <v>1.0416666661977717E-2</v>
      </c>
      <c r="E203" s="100">
        <v>184.92099999999999</v>
      </c>
      <c r="F203" s="113">
        <v>0.79300000000000004</v>
      </c>
      <c r="G203" s="98">
        <v>1.1599999999999999</v>
      </c>
      <c r="H203" s="112">
        <v>3.0819299999999998</v>
      </c>
      <c r="I203" s="37"/>
    </row>
    <row r="204" spans="1:9" x14ac:dyDescent="0.2">
      <c r="A204" s="116">
        <v>42471.440312500003</v>
      </c>
      <c r="B204" s="99">
        <v>1801649.91</v>
      </c>
      <c r="C204" s="126">
        <f t="shared" si="5"/>
        <v>20.85242951388889</v>
      </c>
      <c r="D204" s="120">
        <f t="shared" si="6"/>
        <v>1.0474537038600022E-2</v>
      </c>
      <c r="E204" s="100">
        <v>184.94</v>
      </c>
      <c r="F204" s="113">
        <v>0.81799999999999995</v>
      </c>
      <c r="G204" s="98">
        <v>1.1850000000000001</v>
      </c>
      <c r="H204" s="112">
        <v>3.0818599999999998</v>
      </c>
      <c r="I204" s="37"/>
    </row>
    <row r="205" spans="1:9" x14ac:dyDescent="0.2">
      <c r="A205" s="116">
        <v>42471.440370370372</v>
      </c>
      <c r="B205" s="99">
        <v>1801654.91</v>
      </c>
      <c r="C205" s="126">
        <f t="shared" si="5"/>
        <v>20.852487384259259</v>
      </c>
      <c r="D205" s="120">
        <f t="shared" si="6"/>
        <v>1.0532407407946368E-2</v>
      </c>
      <c r="E205" s="100">
        <v>184.96100000000001</v>
      </c>
      <c r="F205" s="113">
        <v>0.79500000000000004</v>
      </c>
      <c r="G205" s="98">
        <v>1.1619999999999999</v>
      </c>
      <c r="H205" s="112">
        <v>3.0817999999999999</v>
      </c>
      <c r="I205" s="37"/>
    </row>
    <row r="206" spans="1:9" x14ac:dyDescent="0.2">
      <c r="A206" s="116">
        <v>42471.440428240741</v>
      </c>
      <c r="B206" s="99">
        <v>1801659.91</v>
      </c>
      <c r="C206" s="126">
        <f t="shared" si="5"/>
        <v>20.852545254629629</v>
      </c>
      <c r="D206" s="120">
        <f t="shared" si="6"/>
        <v>1.0590277777292715E-2</v>
      </c>
      <c r="E206" s="100">
        <v>184.982</v>
      </c>
      <c r="F206" s="113">
        <v>0.77800000000000002</v>
      </c>
      <c r="G206" s="98">
        <v>1.145</v>
      </c>
      <c r="H206" s="112">
        <v>3.0817299999999999</v>
      </c>
      <c r="I206" s="37"/>
    </row>
    <row r="207" spans="1:9" x14ac:dyDescent="0.2">
      <c r="A207" s="116">
        <v>42471.440486111111</v>
      </c>
      <c r="B207" s="99">
        <v>1801664.91</v>
      </c>
      <c r="C207" s="126">
        <f t="shared" si="5"/>
        <v>20.852603124999998</v>
      </c>
      <c r="D207" s="120">
        <f t="shared" si="6"/>
        <v>1.0648148146639062E-2</v>
      </c>
      <c r="E207" s="100">
        <v>184.99799999999999</v>
      </c>
      <c r="F207" s="113">
        <v>0.80500000000000005</v>
      </c>
      <c r="G207" s="98">
        <v>1.1719999999999999</v>
      </c>
      <c r="H207" s="112">
        <v>3.0817399999999999</v>
      </c>
      <c r="I207" s="37"/>
    </row>
    <row r="208" spans="1:9" x14ac:dyDescent="0.2">
      <c r="A208" s="116">
        <v>42471.440555555557</v>
      </c>
      <c r="B208" s="99">
        <v>1801670.77</v>
      </c>
      <c r="C208" s="126">
        <f t="shared" si="5"/>
        <v>20.852670949074074</v>
      </c>
      <c r="D208" s="120">
        <f t="shared" si="6"/>
        <v>1.0717592592765061E-2</v>
      </c>
      <c r="E208" s="100">
        <v>185.01400000000001</v>
      </c>
      <c r="F208" s="113">
        <v>0.82199999999999995</v>
      </c>
      <c r="G208" s="98">
        <v>1.1890000000000001</v>
      </c>
      <c r="H208" s="112">
        <v>3.0817000000000001</v>
      </c>
      <c r="I208" s="37"/>
    </row>
    <row r="209" spans="1:9" x14ac:dyDescent="0.2">
      <c r="A209" s="116">
        <v>42471.440601851849</v>
      </c>
      <c r="B209" s="99">
        <v>1801674.91</v>
      </c>
      <c r="C209" s="126">
        <f t="shared" si="5"/>
        <v>20.852718865740741</v>
      </c>
      <c r="D209" s="120">
        <f t="shared" si="6"/>
        <v>1.0763888885331755E-2</v>
      </c>
      <c r="E209" s="100">
        <v>185.03100000000001</v>
      </c>
      <c r="F209" s="113">
        <v>0.79700000000000004</v>
      </c>
      <c r="G209" s="98">
        <v>1.1639999999999999</v>
      </c>
      <c r="H209" s="112">
        <v>3.08169</v>
      </c>
      <c r="I209" s="37"/>
    </row>
    <row r="210" spans="1:9" x14ac:dyDescent="0.2">
      <c r="A210" s="116">
        <v>42471.440659722219</v>
      </c>
      <c r="B210" s="99">
        <v>1801679.91</v>
      </c>
      <c r="C210" s="126">
        <f t="shared" si="5"/>
        <v>20.85277673611111</v>
      </c>
      <c r="D210" s="120">
        <f t="shared" si="6"/>
        <v>1.0821759254678102E-2</v>
      </c>
      <c r="E210" s="100">
        <v>185.05</v>
      </c>
      <c r="F210" s="113">
        <v>0.77800000000000002</v>
      </c>
      <c r="G210" s="98">
        <v>1.145</v>
      </c>
      <c r="H210" s="112">
        <v>3.0816499999999998</v>
      </c>
      <c r="I210" s="37"/>
    </row>
    <row r="211" spans="1:9" x14ac:dyDescent="0.2">
      <c r="A211" s="116">
        <v>42471.440717592595</v>
      </c>
      <c r="B211" s="99">
        <v>1801684.91</v>
      </c>
      <c r="C211" s="126">
        <f t="shared" si="5"/>
        <v>20.85283460648148</v>
      </c>
      <c r="D211" s="120">
        <f t="shared" si="6"/>
        <v>1.0879629631300406E-2</v>
      </c>
      <c r="E211" s="100">
        <v>185.06800000000001</v>
      </c>
      <c r="F211" s="113">
        <v>0.80600000000000005</v>
      </c>
      <c r="G211" s="98">
        <v>1.173</v>
      </c>
      <c r="H211" s="112">
        <v>3.0816499999999998</v>
      </c>
      <c r="I211" s="37"/>
    </row>
    <row r="212" spans="1:9" x14ac:dyDescent="0.2">
      <c r="A212" s="116">
        <v>42471.440775462965</v>
      </c>
      <c r="B212" s="99">
        <v>1801689.91</v>
      </c>
      <c r="C212" s="126">
        <f t="shared" si="5"/>
        <v>20.852892476851853</v>
      </c>
      <c r="D212" s="120">
        <f t="shared" si="6"/>
        <v>1.0937500000646753E-2</v>
      </c>
      <c r="E212" s="100">
        <v>185.08600000000001</v>
      </c>
      <c r="F212" s="113">
        <v>0.82499999999999996</v>
      </c>
      <c r="G212" s="98">
        <v>1.1919999999999999</v>
      </c>
      <c r="H212" s="112">
        <v>3.08162</v>
      </c>
      <c r="I212" s="37"/>
    </row>
    <row r="213" spans="1:9" x14ac:dyDescent="0.2">
      <c r="A213" s="116">
        <v>42471.440833333334</v>
      </c>
      <c r="B213" s="99">
        <v>1801694.91</v>
      </c>
      <c r="C213" s="126">
        <f t="shared" si="5"/>
        <v>20.852950347222222</v>
      </c>
      <c r="D213" s="120">
        <f t="shared" si="6"/>
        <v>1.0995370369993099E-2</v>
      </c>
      <c r="E213" s="100">
        <v>185.102</v>
      </c>
      <c r="F213" s="113">
        <v>0.79400000000000004</v>
      </c>
      <c r="G213" s="98">
        <v>1.161</v>
      </c>
      <c r="H213" s="112">
        <v>3.08161</v>
      </c>
      <c r="I213" s="37"/>
    </row>
    <row r="214" spans="1:9" x14ac:dyDescent="0.2">
      <c r="A214" s="116">
        <v>42471.440891203703</v>
      </c>
      <c r="B214" s="99">
        <v>1801699.91</v>
      </c>
      <c r="C214" s="126">
        <f t="shared" si="5"/>
        <v>20.853008217592592</v>
      </c>
      <c r="D214" s="120">
        <f t="shared" si="6"/>
        <v>1.1053240739339446E-2</v>
      </c>
      <c r="E214" s="100">
        <v>185.11799999999999</v>
      </c>
      <c r="F214" s="113">
        <v>0.77900000000000003</v>
      </c>
      <c r="G214" s="98">
        <v>1.1459999999999999</v>
      </c>
      <c r="H214" s="112">
        <v>3.0815999999999999</v>
      </c>
      <c r="I214" s="37"/>
    </row>
    <row r="215" spans="1:9" x14ac:dyDescent="0.2">
      <c r="A215" s="116">
        <v>42471.440949074073</v>
      </c>
      <c r="B215" s="99">
        <v>1801704.91</v>
      </c>
      <c r="C215" s="126">
        <f t="shared" si="5"/>
        <v>20.853066087962961</v>
      </c>
      <c r="D215" s="120">
        <f t="shared" si="6"/>
        <v>1.1111111108685793E-2</v>
      </c>
      <c r="E215" s="100">
        <v>185.12899999999999</v>
      </c>
      <c r="F215" s="113">
        <v>0.79600000000000004</v>
      </c>
      <c r="G215" s="98">
        <v>1.163</v>
      </c>
      <c r="H215" s="112">
        <v>3.0815700000000001</v>
      </c>
      <c r="I215" s="37"/>
    </row>
    <row r="216" spans="1:9" x14ac:dyDescent="0.2">
      <c r="A216" s="116">
        <v>42471.441006944442</v>
      </c>
      <c r="B216" s="99">
        <v>1801709.91</v>
      </c>
      <c r="C216" s="126">
        <f t="shared" si="5"/>
        <v>20.853123958333331</v>
      </c>
      <c r="D216" s="120">
        <f t="shared" si="6"/>
        <v>1.116898147803214E-2</v>
      </c>
      <c r="E216" s="100">
        <v>185.14500000000001</v>
      </c>
      <c r="F216" s="113">
        <v>0.80800000000000005</v>
      </c>
      <c r="G216" s="98">
        <v>1.175</v>
      </c>
      <c r="H216" s="112">
        <v>3.0815299999999999</v>
      </c>
      <c r="I216" s="37"/>
    </row>
    <row r="217" spans="1:9" x14ac:dyDescent="0.2">
      <c r="A217" s="116">
        <v>42471.441064814811</v>
      </c>
      <c r="B217" s="99">
        <v>1801714.91</v>
      </c>
      <c r="C217" s="126">
        <f t="shared" si="5"/>
        <v>20.853181828703701</v>
      </c>
      <c r="D217" s="120">
        <f t="shared" si="6"/>
        <v>1.1226851847378486E-2</v>
      </c>
      <c r="E217" s="100">
        <v>185.15899999999999</v>
      </c>
      <c r="F217" s="113">
        <v>0.79900000000000004</v>
      </c>
      <c r="G217" s="98">
        <v>1.1659999999999999</v>
      </c>
      <c r="H217" s="112">
        <v>3.0815399999999999</v>
      </c>
      <c r="I217" s="37"/>
    </row>
    <row r="218" spans="1:9" x14ac:dyDescent="0.2">
      <c r="A218" s="116">
        <v>42471.441122685188</v>
      </c>
      <c r="B218" s="99">
        <v>1801719.91</v>
      </c>
      <c r="C218" s="126">
        <f t="shared" si="5"/>
        <v>20.853239699074074</v>
      </c>
      <c r="D218" s="120">
        <f t="shared" si="6"/>
        <v>1.1284722224000791E-2</v>
      </c>
      <c r="E218" s="100">
        <v>185.16900000000001</v>
      </c>
      <c r="F218" s="113">
        <v>0.77600000000000002</v>
      </c>
      <c r="G218" s="98">
        <v>1.143</v>
      </c>
      <c r="H218" s="112">
        <v>3.0815299999999999</v>
      </c>
      <c r="I218" s="37"/>
    </row>
    <row r="219" spans="1:9" x14ac:dyDescent="0.2">
      <c r="A219" s="116">
        <v>42471.441180555557</v>
      </c>
      <c r="B219" s="99">
        <v>1801724.91</v>
      </c>
      <c r="C219" s="126">
        <f t="shared" si="5"/>
        <v>20.853297569444443</v>
      </c>
      <c r="D219" s="120">
        <f t="shared" si="6"/>
        <v>1.1342592593347137E-2</v>
      </c>
      <c r="E219" s="100">
        <v>185.18799999999999</v>
      </c>
      <c r="F219" s="113">
        <v>0.78600000000000003</v>
      </c>
      <c r="G219" s="98">
        <v>1.153</v>
      </c>
      <c r="H219" s="112">
        <v>3.0815199999999998</v>
      </c>
      <c r="I219" s="37"/>
    </row>
    <row r="220" spans="1:9" x14ac:dyDescent="0.2">
      <c r="A220" s="116">
        <v>42471.441238425927</v>
      </c>
      <c r="B220" s="99">
        <v>1801729.91</v>
      </c>
      <c r="C220" s="126">
        <f t="shared" si="5"/>
        <v>20.853355439814816</v>
      </c>
      <c r="D220" s="120">
        <f t="shared" si="6"/>
        <v>1.1400462962693484E-2</v>
      </c>
      <c r="E220" s="100">
        <v>185.196</v>
      </c>
      <c r="F220" s="113">
        <v>0.82699999999999996</v>
      </c>
      <c r="G220" s="98">
        <v>1.194</v>
      </c>
      <c r="H220" s="112">
        <v>3.0815100000000002</v>
      </c>
      <c r="I220" s="37"/>
    </row>
    <row r="221" spans="1:9" x14ac:dyDescent="0.2">
      <c r="A221" s="116">
        <v>42471.441296296296</v>
      </c>
      <c r="B221" s="99">
        <v>1801734.91</v>
      </c>
      <c r="C221" s="126">
        <f t="shared" si="5"/>
        <v>20.853413310185186</v>
      </c>
      <c r="D221" s="120">
        <f t="shared" si="6"/>
        <v>1.1458333332039831E-2</v>
      </c>
      <c r="E221" s="100">
        <v>185.20699999999999</v>
      </c>
      <c r="F221" s="113">
        <v>0.80100000000000005</v>
      </c>
      <c r="G221" s="98">
        <v>1.1679999999999999</v>
      </c>
      <c r="H221" s="112">
        <v>3.0814699999999999</v>
      </c>
      <c r="I221" s="37"/>
    </row>
    <row r="222" spans="1:9" x14ac:dyDescent="0.2">
      <c r="A222" s="116">
        <v>42471.441354166665</v>
      </c>
      <c r="B222" s="99">
        <v>1801739.91</v>
      </c>
      <c r="C222" s="126">
        <f t="shared" si="5"/>
        <v>20.853471180555555</v>
      </c>
      <c r="D222" s="120">
        <f t="shared" si="6"/>
        <v>1.1516203701386177E-2</v>
      </c>
      <c r="E222" s="100">
        <v>185.221</v>
      </c>
      <c r="F222" s="113">
        <v>0.77500000000000002</v>
      </c>
      <c r="G222" s="98">
        <v>1.1419999999999999</v>
      </c>
      <c r="H222" s="112">
        <v>3.0814599999999999</v>
      </c>
      <c r="I222" s="37"/>
    </row>
    <row r="223" spans="1:9" x14ac:dyDescent="0.2">
      <c r="A223" s="116">
        <v>42471.441412037035</v>
      </c>
      <c r="B223" s="99">
        <v>1801744.91</v>
      </c>
      <c r="C223" s="126">
        <f t="shared" si="5"/>
        <v>20.853529050925925</v>
      </c>
      <c r="D223" s="120">
        <f t="shared" si="6"/>
        <v>1.1574074070732524E-2</v>
      </c>
      <c r="E223" s="100">
        <v>185.23099999999999</v>
      </c>
      <c r="F223" s="113">
        <v>0.79700000000000004</v>
      </c>
      <c r="G223" s="98">
        <v>1.1639999999999999</v>
      </c>
      <c r="H223" s="112">
        <v>3.0814699999999999</v>
      </c>
      <c r="I223" s="37"/>
    </row>
    <row r="224" spans="1:9" x14ac:dyDescent="0.2">
      <c r="A224" s="116">
        <v>42471.441469907404</v>
      </c>
      <c r="B224" s="99">
        <v>1801749.91</v>
      </c>
      <c r="C224" s="126">
        <f t="shared" si="5"/>
        <v>20.853586921296294</v>
      </c>
      <c r="D224" s="120">
        <f t="shared" si="6"/>
        <v>1.1631944440078871E-2</v>
      </c>
      <c r="E224" s="100">
        <v>185.23599999999999</v>
      </c>
      <c r="F224" s="113">
        <v>0.81899999999999995</v>
      </c>
      <c r="G224" s="98">
        <v>1.1859999999999999</v>
      </c>
      <c r="H224" s="112">
        <v>3.0814599999999999</v>
      </c>
      <c r="I224" s="37"/>
    </row>
    <row r="225" spans="1:9" x14ac:dyDescent="0.2">
      <c r="A225" s="116">
        <v>42471.441527777781</v>
      </c>
      <c r="B225" s="99">
        <v>1801754.91</v>
      </c>
      <c r="C225" s="126">
        <f t="shared" si="5"/>
        <v>20.853644791666664</v>
      </c>
      <c r="D225" s="120">
        <f t="shared" si="6"/>
        <v>1.1689814816701175E-2</v>
      </c>
      <c r="E225" s="100">
        <v>185.24799999999999</v>
      </c>
      <c r="F225" s="113">
        <v>0.79900000000000004</v>
      </c>
      <c r="G225" s="98">
        <v>1.1659999999999999</v>
      </c>
      <c r="H225" s="112">
        <v>3.0814599999999999</v>
      </c>
      <c r="I225" s="37"/>
    </row>
    <row r="226" spans="1:9" x14ac:dyDescent="0.2">
      <c r="A226" s="116">
        <v>42471.44158564815</v>
      </c>
      <c r="B226" s="99">
        <v>1801759.91</v>
      </c>
      <c r="C226" s="126">
        <f t="shared" si="5"/>
        <v>20.853702662037037</v>
      </c>
      <c r="D226" s="120">
        <f t="shared" si="6"/>
        <v>1.1747685186047522E-2</v>
      </c>
      <c r="E226" s="100">
        <v>185.25299999999999</v>
      </c>
      <c r="F226" s="113">
        <v>0.78100000000000003</v>
      </c>
      <c r="G226" s="98">
        <v>1.1479999999999999</v>
      </c>
      <c r="H226" s="112">
        <v>3.0814400000000002</v>
      </c>
      <c r="I226" s="37"/>
    </row>
    <row r="227" spans="1:9" x14ac:dyDescent="0.2">
      <c r="A227" s="116">
        <v>42471.441643518519</v>
      </c>
      <c r="B227" s="99">
        <v>1801764.93</v>
      </c>
      <c r="C227" s="126">
        <f t="shared" ref="C227:C272" si="7">B227/3600/24</f>
        <v>20.853760763888889</v>
      </c>
      <c r="D227" s="120">
        <f t="shared" si="6"/>
        <v>1.1805555555393869E-2</v>
      </c>
      <c r="E227" s="100">
        <v>185.25700000000001</v>
      </c>
      <c r="F227" s="113">
        <v>0.79400000000000004</v>
      </c>
      <c r="G227" s="98">
        <v>1.161</v>
      </c>
      <c r="H227" s="112">
        <v>3.0813899999999999</v>
      </c>
      <c r="I227" s="37"/>
    </row>
    <row r="228" spans="1:9" x14ac:dyDescent="0.2">
      <c r="A228" s="116">
        <v>42471.441701388889</v>
      </c>
      <c r="B228" s="99">
        <v>1801769.91</v>
      </c>
      <c r="C228" s="126">
        <f t="shared" si="7"/>
        <v>20.853818402777776</v>
      </c>
      <c r="D228" s="120">
        <f t="shared" si="6"/>
        <v>1.1863425924740215E-2</v>
      </c>
      <c r="E228" s="100">
        <v>185.27199999999999</v>
      </c>
      <c r="F228" s="113">
        <v>0.81699999999999995</v>
      </c>
      <c r="G228" s="98">
        <v>1.1839999999999999</v>
      </c>
      <c r="H228" s="112">
        <v>3.0813899999999999</v>
      </c>
      <c r="I228" s="37"/>
    </row>
    <row r="229" spans="1:9" x14ac:dyDescent="0.2">
      <c r="A229" s="116">
        <v>42471.441759259258</v>
      </c>
      <c r="B229" s="99">
        <v>1801774.91</v>
      </c>
      <c r="C229" s="126">
        <f t="shared" si="7"/>
        <v>20.853876273148149</v>
      </c>
      <c r="D229" s="120">
        <f t="shared" ref="D229:D268" si="8">(A229-A228)+D228</f>
        <v>1.1921296294086562E-2</v>
      </c>
      <c r="E229" s="100">
        <v>185.28299999999999</v>
      </c>
      <c r="F229" s="113">
        <v>0.80200000000000005</v>
      </c>
      <c r="G229" s="98">
        <v>1.169</v>
      </c>
      <c r="H229" s="112">
        <v>3.08142</v>
      </c>
      <c r="I229" s="37"/>
    </row>
    <row r="230" spans="1:9" x14ac:dyDescent="0.2">
      <c r="A230" s="116">
        <v>42471.441817129627</v>
      </c>
      <c r="B230" s="99">
        <v>1801779.91</v>
      </c>
      <c r="C230" s="126">
        <f t="shared" si="7"/>
        <v>20.853934143518519</v>
      </c>
      <c r="D230" s="120">
        <f t="shared" si="8"/>
        <v>1.1979166663432909E-2</v>
      </c>
      <c r="E230" s="100">
        <v>185.28899999999999</v>
      </c>
      <c r="F230" s="113">
        <v>0.78300000000000003</v>
      </c>
      <c r="G230" s="98">
        <v>1.1499999999999999</v>
      </c>
      <c r="H230" s="112">
        <v>3.0813999999999999</v>
      </c>
      <c r="I230" s="37"/>
    </row>
    <row r="231" spans="1:9" x14ac:dyDescent="0.2">
      <c r="A231" s="116">
        <v>42471.441874999997</v>
      </c>
      <c r="B231" s="99">
        <v>1801784.91</v>
      </c>
      <c r="C231" s="126">
        <f t="shared" si="7"/>
        <v>20.853992013888888</v>
      </c>
      <c r="D231" s="120">
        <f t="shared" si="8"/>
        <v>1.2037037032779255E-2</v>
      </c>
      <c r="E231" s="100">
        <v>185.3</v>
      </c>
      <c r="F231" s="113">
        <v>0.78200000000000003</v>
      </c>
      <c r="G231" s="98">
        <v>1.149</v>
      </c>
      <c r="H231" s="112">
        <v>3.0814300000000001</v>
      </c>
      <c r="I231" s="37"/>
    </row>
    <row r="232" spans="1:9" x14ac:dyDescent="0.2">
      <c r="A232" s="116">
        <v>42471.441932870373</v>
      </c>
      <c r="B232" s="99">
        <v>1801789.91</v>
      </c>
      <c r="C232" s="126">
        <f t="shared" si="7"/>
        <v>20.854049884259258</v>
      </c>
      <c r="D232" s="120">
        <f t="shared" si="8"/>
        <v>1.209490740940156E-2</v>
      </c>
      <c r="E232" s="100">
        <v>185.30699999999999</v>
      </c>
      <c r="F232" s="113">
        <v>0.81</v>
      </c>
      <c r="G232" s="98">
        <v>1.177</v>
      </c>
      <c r="H232" s="112">
        <v>3.08142</v>
      </c>
      <c r="I232" s="37"/>
    </row>
    <row r="233" spans="1:9" x14ac:dyDescent="0.2">
      <c r="A233" s="116">
        <v>42471.441990740743</v>
      </c>
      <c r="B233" s="99">
        <v>1801794.91</v>
      </c>
      <c r="C233" s="126">
        <f t="shared" si="7"/>
        <v>20.854107754629627</v>
      </c>
      <c r="D233" s="120">
        <f t="shared" si="8"/>
        <v>1.2152777778747906E-2</v>
      </c>
      <c r="E233" s="100">
        <v>185.31200000000001</v>
      </c>
      <c r="F233" s="113">
        <v>0.80200000000000005</v>
      </c>
      <c r="G233" s="98">
        <v>1.169</v>
      </c>
      <c r="H233" s="112">
        <v>3.08142</v>
      </c>
      <c r="I233" s="37"/>
    </row>
    <row r="234" spans="1:9" x14ac:dyDescent="0.2">
      <c r="A234" s="116">
        <v>42471.442048611112</v>
      </c>
      <c r="B234" s="99">
        <v>1801799.91</v>
      </c>
      <c r="C234" s="126">
        <f t="shared" si="7"/>
        <v>20.854165624999997</v>
      </c>
      <c r="D234" s="120">
        <f t="shared" si="8"/>
        <v>1.2210648148094253E-2</v>
      </c>
      <c r="E234" s="100">
        <v>185.322</v>
      </c>
      <c r="F234" s="113">
        <v>0.76500000000000001</v>
      </c>
      <c r="G234" s="98">
        <v>1.1319999999999999</v>
      </c>
      <c r="H234" s="112">
        <v>3.08142</v>
      </c>
      <c r="I234" s="37"/>
    </row>
    <row r="235" spans="1:9" x14ac:dyDescent="0.2">
      <c r="A235" s="116">
        <v>42471.442106481481</v>
      </c>
      <c r="B235" s="99">
        <v>1801804.91</v>
      </c>
      <c r="C235" s="126">
        <f t="shared" si="7"/>
        <v>20.85422349537037</v>
      </c>
      <c r="D235" s="120">
        <f t="shared" si="8"/>
        <v>1.22685185174406E-2</v>
      </c>
      <c r="E235" s="100">
        <v>185.33</v>
      </c>
      <c r="F235" s="113">
        <v>0.80200000000000005</v>
      </c>
      <c r="G235" s="98">
        <v>1.169</v>
      </c>
      <c r="H235" s="112">
        <v>3.0814300000000001</v>
      </c>
      <c r="I235" s="37"/>
    </row>
    <row r="236" spans="1:9" x14ac:dyDescent="0.2">
      <c r="A236" s="116">
        <v>42471.442164351851</v>
      </c>
      <c r="B236" s="99">
        <v>1801809.91</v>
      </c>
      <c r="C236" s="126">
        <f t="shared" si="7"/>
        <v>20.854281365740739</v>
      </c>
      <c r="D236" s="120">
        <f t="shared" si="8"/>
        <v>1.2326388886786947E-2</v>
      </c>
      <c r="E236" s="100">
        <v>185.33600000000001</v>
      </c>
      <c r="F236" s="113">
        <v>0.94899999999999995</v>
      </c>
      <c r="G236" s="98">
        <v>1.3160000000000001</v>
      </c>
      <c r="H236" s="112">
        <v>3.08142</v>
      </c>
      <c r="I236" s="37"/>
    </row>
    <row r="237" spans="1:9" x14ac:dyDescent="0.2">
      <c r="A237" s="116">
        <v>42471.44222222222</v>
      </c>
      <c r="B237" s="99">
        <v>1801814.91</v>
      </c>
      <c r="C237" s="126">
        <f t="shared" si="7"/>
        <v>20.854339236111112</v>
      </c>
      <c r="D237" s="120">
        <f t="shared" si="8"/>
        <v>1.2384259256133293E-2</v>
      </c>
      <c r="E237" s="100">
        <v>185.35499999999999</v>
      </c>
      <c r="F237" s="113">
        <v>1.2829999999999999</v>
      </c>
      <c r="G237" s="98">
        <v>1.65</v>
      </c>
      <c r="H237" s="112">
        <v>3.0813899999999999</v>
      </c>
      <c r="I237" s="37"/>
    </row>
    <row r="238" spans="1:9" x14ac:dyDescent="0.2">
      <c r="A238" s="116">
        <v>42471.442280092589</v>
      </c>
      <c r="B238" s="99">
        <v>1801819.91</v>
      </c>
      <c r="C238" s="126">
        <f t="shared" si="7"/>
        <v>20.854397106481482</v>
      </c>
      <c r="D238" s="120">
        <f t="shared" si="8"/>
        <v>1.244212962547964E-2</v>
      </c>
      <c r="E238" s="100">
        <v>185.37299999999999</v>
      </c>
      <c r="F238" s="113">
        <v>1.369</v>
      </c>
      <c r="G238" s="98">
        <v>1.736</v>
      </c>
      <c r="H238" s="112">
        <v>3.08135</v>
      </c>
      <c r="I238" s="37"/>
    </row>
    <row r="239" spans="1:9" x14ac:dyDescent="0.2">
      <c r="A239" s="116">
        <v>42471.442337962966</v>
      </c>
      <c r="B239" s="99">
        <v>1801824.91</v>
      </c>
      <c r="C239" s="126">
        <f t="shared" si="7"/>
        <v>20.854454976851851</v>
      </c>
      <c r="D239" s="120">
        <f t="shared" si="8"/>
        <v>1.2500000002101944E-2</v>
      </c>
      <c r="E239" s="100">
        <v>185.392</v>
      </c>
      <c r="F239" s="113">
        <v>1.385</v>
      </c>
      <c r="G239" s="98">
        <v>1.752</v>
      </c>
      <c r="H239" s="112">
        <v>3.0813100000000002</v>
      </c>
      <c r="I239" s="37"/>
    </row>
    <row r="240" spans="1:9" x14ac:dyDescent="0.2">
      <c r="A240" s="116">
        <v>42471.442395833335</v>
      </c>
      <c r="B240" s="99">
        <v>1801829.91</v>
      </c>
      <c r="C240" s="126">
        <f t="shared" si="7"/>
        <v>20.854512847222221</v>
      </c>
      <c r="D240" s="120">
        <f t="shared" si="8"/>
        <v>1.2557870371448291E-2</v>
      </c>
      <c r="E240" s="100">
        <v>185.40700000000001</v>
      </c>
      <c r="F240" s="113">
        <v>1.36</v>
      </c>
      <c r="G240" s="98">
        <v>1.7270000000000001</v>
      </c>
      <c r="H240" s="112">
        <v>3.0813199999999998</v>
      </c>
      <c r="I240" s="37"/>
    </row>
    <row r="241" spans="1:9" x14ac:dyDescent="0.2">
      <c r="A241" s="116">
        <v>42471.442453703705</v>
      </c>
      <c r="B241" s="99">
        <v>1801834.91</v>
      </c>
      <c r="C241" s="126">
        <f t="shared" si="7"/>
        <v>20.854570717592591</v>
      </c>
      <c r="D241" s="120">
        <f t="shared" si="8"/>
        <v>1.2615740740794638E-2</v>
      </c>
      <c r="E241" s="100">
        <v>185.42599999999999</v>
      </c>
      <c r="F241" s="113">
        <v>1.3859999999999999</v>
      </c>
      <c r="G241" s="98">
        <v>1.7529999999999999</v>
      </c>
      <c r="H241" s="112">
        <v>3.08128</v>
      </c>
      <c r="I241" s="37"/>
    </row>
    <row r="242" spans="1:9" x14ac:dyDescent="0.2">
      <c r="A242" s="116">
        <v>42471.442511574074</v>
      </c>
      <c r="B242" s="99">
        <v>1801839.91</v>
      </c>
      <c r="C242" s="126">
        <f t="shared" si="7"/>
        <v>20.85462858796296</v>
      </c>
      <c r="D242" s="120">
        <f t="shared" si="8"/>
        <v>1.2673611110140984E-2</v>
      </c>
      <c r="E242" s="100">
        <v>185.44</v>
      </c>
      <c r="F242" s="113">
        <v>1.383</v>
      </c>
      <c r="G242" s="98">
        <v>1.75</v>
      </c>
      <c r="H242" s="112">
        <v>3.08127</v>
      </c>
      <c r="I242" s="37"/>
    </row>
    <row r="243" spans="1:9" x14ac:dyDescent="0.2">
      <c r="A243" s="116">
        <v>42471.442569444444</v>
      </c>
      <c r="B243" s="99">
        <v>1801844.91</v>
      </c>
      <c r="C243" s="126">
        <f t="shared" si="7"/>
        <v>20.854686458333333</v>
      </c>
      <c r="D243" s="120">
        <f t="shared" si="8"/>
        <v>1.2731481479487331E-2</v>
      </c>
      <c r="E243" s="100">
        <v>185.45500000000001</v>
      </c>
      <c r="F243" s="113">
        <v>1.3580000000000001</v>
      </c>
      <c r="G243" s="98">
        <v>1.7250000000000001</v>
      </c>
      <c r="H243" s="112">
        <v>3.0812400000000002</v>
      </c>
      <c r="I243" s="37"/>
    </row>
    <row r="244" spans="1:9" x14ac:dyDescent="0.2">
      <c r="A244" s="116">
        <v>42471.442627314813</v>
      </c>
      <c r="B244" s="99">
        <v>1801849.91</v>
      </c>
      <c r="C244" s="126">
        <f t="shared" si="7"/>
        <v>20.854744328703703</v>
      </c>
      <c r="D244" s="120">
        <f t="shared" si="8"/>
        <v>1.2789351848833678E-2</v>
      </c>
      <c r="E244" s="100">
        <v>185.46799999999999</v>
      </c>
      <c r="F244" s="113">
        <v>1.397</v>
      </c>
      <c r="G244" s="98">
        <v>1.764</v>
      </c>
      <c r="H244" s="112">
        <v>3.08121</v>
      </c>
      <c r="I244" s="37"/>
    </row>
    <row r="245" spans="1:9" x14ac:dyDescent="0.2">
      <c r="A245" s="116">
        <v>42471.442685185182</v>
      </c>
      <c r="B245" s="99">
        <v>1801854.91</v>
      </c>
      <c r="C245" s="126">
        <f t="shared" si="7"/>
        <v>20.854802199074072</v>
      </c>
      <c r="D245" s="120">
        <f t="shared" si="8"/>
        <v>1.2847222218180025E-2</v>
      </c>
      <c r="E245" s="100">
        <v>185.483</v>
      </c>
      <c r="F245" s="113">
        <v>1.3740000000000001</v>
      </c>
      <c r="G245" s="98">
        <v>1.7410000000000001</v>
      </c>
      <c r="H245" s="112">
        <v>3.0811799999999998</v>
      </c>
      <c r="I245" s="37"/>
    </row>
    <row r="246" spans="1:9" x14ac:dyDescent="0.2">
      <c r="A246" s="116">
        <v>42471.442743055559</v>
      </c>
      <c r="B246" s="99">
        <v>1801859.91</v>
      </c>
      <c r="C246" s="126">
        <f t="shared" si="7"/>
        <v>20.854860069444445</v>
      </c>
      <c r="D246" s="120">
        <f t="shared" si="8"/>
        <v>1.2905092594802329E-2</v>
      </c>
      <c r="E246" s="100">
        <v>185.49600000000001</v>
      </c>
      <c r="F246" s="113">
        <v>1.3759999999999999</v>
      </c>
      <c r="G246" s="98">
        <v>1.7430000000000001</v>
      </c>
      <c r="H246" s="112">
        <v>3.08114</v>
      </c>
      <c r="I246" s="37"/>
    </row>
    <row r="247" spans="1:9" x14ac:dyDescent="0.2">
      <c r="A247" s="116">
        <v>42471.442800925928</v>
      </c>
      <c r="B247" s="99">
        <v>1801864.91</v>
      </c>
      <c r="C247" s="126">
        <f t="shared" si="7"/>
        <v>20.854917939814815</v>
      </c>
      <c r="D247" s="120">
        <f t="shared" si="8"/>
        <v>1.2962962964148676E-2</v>
      </c>
      <c r="E247" s="100">
        <v>185.517</v>
      </c>
      <c r="F247" s="113">
        <v>1.377</v>
      </c>
      <c r="G247" s="98">
        <v>1.744</v>
      </c>
      <c r="H247" s="112">
        <v>3.0811000000000002</v>
      </c>
      <c r="I247" s="37"/>
    </row>
    <row r="248" spans="1:9" x14ac:dyDescent="0.2">
      <c r="A248" s="116">
        <v>42471.442858796298</v>
      </c>
      <c r="B248" s="99">
        <v>1801869.91</v>
      </c>
      <c r="C248" s="126">
        <f t="shared" si="7"/>
        <v>20.854975810185184</v>
      </c>
      <c r="D248" s="120">
        <f t="shared" si="8"/>
        <v>1.3020833333495022E-2</v>
      </c>
      <c r="E248" s="100">
        <v>185.51300000000001</v>
      </c>
      <c r="F248" s="113">
        <v>1.357</v>
      </c>
      <c r="G248" s="98">
        <v>1.724</v>
      </c>
      <c r="H248" s="112">
        <v>3.0811000000000002</v>
      </c>
      <c r="I248" s="37"/>
    </row>
    <row r="249" spans="1:9" x14ac:dyDescent="0.2">
      <c r="A249" s="116">
        <v>42471.442916666667</v>
      </c>
      <c r="B249" s="99">
        <v>1801874.91</v>
      </c>
      <c r="C249" s="126">
        <f t="shared" si="7"/>
        <v>20.855033680555554</v>
      </c>
      <c r="D249" s="120">
        <f t="shared" si="8"/>
        <v>1.3078703702841369E-2</v>
      </c>
      <c r="E249" s="100">
        <v>185.529</v>
      </c>
      <c r="F249" s="113">
        <v>1.4019999999999999</v>
      </c>
      <c r="G249" s="98">
        <v>1.7689999999999999</v>
      </c>
      <c r="H249" s="112">
        <v>3.0810900000000001</v>
      </c>
      <c r="I249" s="37"/>
    </row>
    <row r="250" spans="1:9" x14ac:dyDescent="0.2">
      <c r="A250" s="116">
        <v>42471.442974537036</v>
      </c>
      <c r="B250" s="99">
        <v>1801879.91</v>
      </c>
      <c r="C250" s="126">
        <f t="shared" si="7"/>
        <v>20.855091550925923</v>
      </c>
      <c r="D250" s="120">
        <f t="shared" si="8"/>
        <v>1.3136574072187716E-2</v>
      </c>
      <c r="E250" s="100">
        <v>185.54</v>
      </c>
      <c r="F250" s="113">
        <v>1.383</v>
      </c>
      <c r="G250" s="98">
        <v>1.75</v>
      </c>
      <c r="H250" s="112">
        <v>3.08101</v>
      </c>
      <c r="I250" s="37"/>
    </row>
    <row r="251" spans="1:9" x14ac:dyDescent="0.2">
      <c r="A251" s="116">
        <v>42471.443032407406</v>
      </c>
      <c r="B251" s="99">
        <v>1801884.91</v>
      </c>
      <c r="C251" s="126">
        <f t="shared" si="7"/>
        <v>20.855149421296296</v>
      </c>
      <c r="D251" s="120">
        <f t="shared" si="8"/>
        <v>1.3194444441534062E-2</v>
      </c>
      <c r="E251" s="100">
        <v>185.55</v>
      </c>
      <c r="F251" s="113">
        <v>1.3660000000000001</v>
      </c>
      <c r="G251" s="98">
        <v>1.7330000000000001</v>
      </c>
      <c r="H251" s="112">
        <v>3.08101</v>
      </c>
      <c r="I251" s="37"/>
    </row>
    <row r="252" spans="1:9" x14ac:dyDescent="0.2">
      <c r="A252" s="116">
        <v>42471.443090277775</v>
      </c>
      <c r="B252" s="99">
        <v>1801889.91</v>
      </c>
      <c r="C252" s="126">
        <f t="shared" si="7"/>
        <v>20.855207291666666</v>
      </c>
      <c r="D252" s="120">
        <f t="shared" si="8"/>
        <v>1.3252314810880409E-2</v>
      </c>
      <c r="E252" s="100">
        <v>185.56200000000001</v>
      </c>
      <c r="F252" s="113">
        <v>1.403</v>
      </c>
      <c r="G252" s="98">
        <v>1.77</v>
      </c>
      <c r="H252" s="112">
        <v>3.0809899999999999</v>
      </c>
      <c r="I252" s="37"/>
    </row>
    <row r="253" spans="1:9" x14ac:dyDescent="0.2">
      <c r="A253" s="116">
        <v>42471.443148148152</v>
      </c>
      <c r="B253" s="99">
        <v>1801894.91</v>
      </c>
      <c r="C253" s="126">
        <f t="shared" si="7"/>
        <v>20.855265162037036</v>
      </c>
      <c r="D253" s="120">
        <f t="shared" si="8"/>
        <v>1.3310185187502713E-2</v>
      </c>
      <c r="E253" s="100">
        <v>185.56800000000001</v>
      </c>
      <c r="F253" s="113">
        <v>1.37</v>
      </c>
      <c r="G253" s="98">
        <v>1.7370000000000001</v>
      </c>
      <c r="H253" s="112">
        <v>3.0809600000000001</v>
      </c>
      <c r="I253" s="37"/>
    </row>
    <row r="254" spans="1:9" x14ac:dyDescent="0.2">
      <c r="A254" s="116">
        <v>42471.443206018521</v>
      </c>
      <c r="B254" s="99">
        <v>1801899.91</v>
      </c>
      <c r="C254" s="126">
        <f t="shared" si="7"/>
        <v>20.855323032407409</v>
      </c>
      <c r="D254" s="120">
        <f t="shared" si="8"/>
        <v>1.336805555684906E-2</v>
      </c>
      <c r="E254" s="100">
        <v>185.58099999999999</v>
      </c>
      <c r="F254" s="113">
        <v>1.3859999999999999</v>
      </c>
      <c r="G254" s="98">
        <v>1.7529999999999999</v>
      </c>
      <c r="H254" s="112">
        <v>3.0809500000000001</v>
      </c>
      <c r="I254" s="37"/>
    </row>
    <row r="255" spans="1:9" x14ac:dyDescent="0.2">
      <c r="A255" s="116">
        <v>42471.44326388889</v>
      </c>
      <c r="B255" s="99">
        <v>1801904.91</v>
      </c>
      <c r="C255" s="126">
        <f t="shared" si="7"/>
        <v>20.855380902777778</v>
      </c>
      <c r="D255" s="120">
        <f t="shared" si="8"/>
        <v>1.3425925926195407E-2</v>
      </c>
      <c r="E255" s="100">
        <v>185.59200000000001</v>
      </c>
      <c r="F255" s="113">
        <v>1.377</v>
      </c>
      <c r="G255" s="98">
        <v>1.744</v>
      </c>
      <c r="H255" s="112">
        <v>3.08094</v>
      </c>
      <c r="I255" s="37"/>
    </row>
    <row r="256" spans="1:9" x14ac:dyDescent="0.2">
      <c r="A256" s="116">
        <v>42471.44332175926</v>
      </c>
      <c r="B256" s="99">
        <v>1801909.91</v>
      </c>
      <c r="C256" s="126">
        <f t="shared" si="7"/>
        <v>20.855438773148148</v>
      </c>
      <c r="D256" s="120">
        <f t="shared" si="8"/>
        <v>1.3483796295541754E-2</v>
      </c>
      <c r="E256" s="100">
        <v>185.60300000000001</v>
      </c>
      <c r="F256" s="113">
        <v>1.3660000000000001</v>
      </c>
      <c r="G256" s="98">
        <v>1.7330000000000001</v>
      </c>
      <c r="H256" s="112">
        <v>3.0809299999999999</v>
      </c>
      <c r="I256" s="37"/>
    </row>
    <row r="257" spans="1:9" x14ac:dyDescent="0.2">
      <c r="A257" s="116">
        <v>42471.443379629629</v>
      </c>
      <c r="B257" s="99">
        <v>1801914.91</v>
      </c>
      <c r="C257" s="126">
        <f t="shared" si="7"/>
        <v>20.855496643518517</v>
      </c>
      <c r="D257" s="120">
        <f t="shared" si="8"/>
        <v>1.35416666648881E-2</v>
      </c>
      <c r="E257" s="100">
        <v>185.61099999999999</v>
      </c>
      <c r="F257" s="113">
        <v>1.411</v>
      </c>
      <c r="G257" s="98">
        <v>1.778</v>
      </c>
      <c r="H257" s="112">
        <v>3.0809099999999998</v>
      </c>
      <c r="I257" s="37"/>
    </row>
    <row r="258" spans="1:9" x14ac:dyDescent="0.2">
      <c r="A258" s="116">
        <v>42471.443437499998</v>
      </c>
      <c r="B258" s="99">
        <v>1801919.91</v>
      </c>
      <c r="C258" s="126">
        <f t="shared" si="7"/>
        <v>20.855554513888887</v>
      </c>
      <c r="D258" s="120">
        <f t="shared" si="8"/>
        <v>1.3599537034234447E-2</v>
      </c>
      <c r="E258" s="100">
        <v>185.62100000000001</v>
      </c>
      <c r="F258" s="113">
        <v>1.3859999999999999</v>
      </c>
      <c r="G258" s="98">
        <v>1.7529999999999999</v>
      </c>
      <c r="H258" s="112">
        <v>3.0808800000000001</v>
      </c>
      <c r="I258" s="37"/>
    </row>
    <row r="259" spans="1:9" x14ac:dyDescent="0.2">
      <c r="A259" s="116">
        <v>42471.443495370368</v>
      </c>
      <c r="B259" s="99">
        <v>1801924.91</v>
      </c>
      <c r="C259" s="126">
        <f t="shared" si="7"/>
        <v>20.855612384259256</v>
      </c>
      <c r="D259" s="120">
        <f t="shared" si="8"/>
        <v>1.3657407403580794E-2</v>
      </c>
      <c r="E259" s="100">
        <v>185.62700000000001</v>
      </c>
      <c r="F259" s="113">
        <v>1.3560000000000001</v>
      </c>
      <c r="G259" s="98">
        <v>1.7230000000000001</v>
      </c>
      <c r="H259" s="112">
        <v>3.08087</v>
      </c>
      <c r="I259" s="37"/>
    </row>
    <row r="260" spans="1:9" x14ac:dyDescent="0.2">
      <c r="A260" s="116">
        <v>42471.443553240744</v>
      </c>
      <c r="B260" s="99">
        <v>1801929.91</v>
      </c>
      <c r="C260" s="126">
        <f t="shared" si="7"/>
        <v>20.855670254629629</v>
      </c>
      <c r="D260" s="120">
        <f t="shared" si="8"/>
        <v>1.3715277780203098E-2</v>
      </c>
      <c r="E260" s="100">
        <v>185.637</v>
      </c>
      <c r="F260" s="113">
        <v>1.387</v>
      </c>
      <c r="G260" s="98">
        <v>1.754</v>
      </c>
      <c r="H260" s="112">
        <v>3.0808399999999998</v>
      </c>
      <c r="I260" s="37"/>
    </row>
    <row r="261" spans="1:9" x14ac:dyDescent="0.2">
      <c r="A261" s="116">
        <v>42471.443611111114</v>
      </c>
      <c r="B261" s="99">
        <v>1801934.91</v>
      </c>
      <c r="C261" s="126">
        <f t="shared" si="7"/>
        <v>20.855728124999999</v>
      </c>
      <c r="D261" s="120">
        <f t="shared" si="8"/>
        <v>1.3773148149549445E-2</v>
      </c>
      <c r="E261" s="100">
        <v>185.64599999999999</v>
      </c>
      <c r="F261" s="113">
        <v>1.369</v>
      </c>
      <c r="G261" s="98">
        <v>1.736</v>
      </c>
      <c r="H261" s="112">
        <v>3.0808200000000001</v>
      </c>
      <c r="I261" s="37"/>
    </row>
    <row r="262" spans="1:9" x14ac:dyDescent="0.2">
      <c r="A262" s="116">
        <v>42471.443668981483</v>
      </c>
      <c r="B262" s="99">
        <v>1801939.91</v>
      </c>
      <c r="C262" s="126">
        <f t="shared" si="7"/>
        <v>20.855785995370368</v>
      </c>
      <c r="D262" s="120">
        <f t="shared" si="8"/>
        <v>1.3831018518895791E-2</v>
      </c>
      <c r="E262" s="100">
        <v>185.65</v>
      </c>
      <c r="F262" s="113">
        <v>1.385</v>
      </c>
      <c r="G262" s="98">
        <v>1.752</v>
      </c>
      <c r="H262" s="112">
        <v>3.0807899999999999</v>
      </c>
      <c r="I262" s="37"/>
    </row>
    <row r="263" spans="1:9" x14ac:dyDescent="0.2">
      <c r="A263" s="116">
        <v>42471.443726851852</v>
      </c>
      <c r="B263" s="99">
        <v>1801944.91</v>
      </c>
      <c r="C263" s="126">
        <f t="shared" si="7"/>
        <v>20.855843865740741</v>
      </c>
      <c r="D263" s="120">
        <f t="shared" si="8"/>
        <v>1.3888888888242138E-2</v>
      </c>
      <c r="E263" s="100">
        <v>185.65799999999999</v>
      </c>
      <c r="F263" s="113">
        <v>1.373</v>
      </c>
      <c r="G263" s="98">
        <v>1.74</v>
      </c>
      <c r="H263" s="112">
        <v>3.0808300000000002</v>
      </c>
      <c r="I263" s="37"/>
    </row>
    <row r="264" spans="1:9" x14ac:dyDescent="0.2">
      <c r="A264" s="116">
        <v>42471.443784722222</v>
      </c>
      <c r="B264" s="99">
        <v>1801949.91</v>
      </c>
      <c r="C264" s="126">
        <f t="shared" si="7"/>
        <v>20.855901736111111</v>
      </c>
      <c r="D264" s="120">
        <f t="shared" si="8"/>
        <v>1.3946759257588485E-2</v>
      </c>
      <c r="E264" s="100">
        <v>185.666</v>
      </c>
      <c r="F264" s="113">
        <v>1.3640000000000001</v>
      </c>
      <c r="G264" s="98">
        <v>1.7310000000000001</v>
      </c>
      <c r="H264" s="112">
        <v>3.0808200000000001</v>
      </c>
      <c r="I264" s="37"/>
    </row>
    <row r="265" spans="1:9" x14ac:dyDescent="0.2">
      <c r="A265" s="116">
        <v>42471.443842592591</v>
      </c>
      <c r="B265" s="99">
        <v>1801954.91</v>
      </c>
      <c r="C265" s="126">
        <f t="shared" si="7"/>
        <v>20.855959606481481</v>
      </c>
      <c r="D265" s="120">
        <f t="shared" si="8"/>
        <v>1.4004629626934832E-2</v>
      </c>
      <c r="E265" s="100">
        <v>185.67500000000001</v>
      </c>
      <c r="F265" s="113">
        <v>1.395</v>
      </c>
      <c r="G265" s="98">
        <v>1.762</v>
      </c>
      <c r="H265" s="112">
        <v>3.0808300000000002</v>
      </c>
      <c r="I265" s="37"/>
    </row>
    <row r="266" spans="1:9" x14ac:dyDescent="0.2">
      <c r="A266" s="116">
        <v>42471.44390046296</v>
      </c>
      <c r="B266" s="99">
        <v>1801959.91</v>
      </c>
      <c r="C266" s="126">
        <f t="shared" si="7"/>
        <v>20.85601747685185</v>
      </c>
      <c r="D266" s="120">
        <f t="shared" si="8"/>
        <v>1.4062499996281178E-2</v>
      </c>
      <c r="E266" s="100">
        <v>185.68199999999999</v>
      </c>
      <c r="F266" s="113">
        <v>1.3859999999999999</v>
      </c>
      <c r="G266" s="98">
        <v>1.7529999999999999</v>
      </c>
      <c r="H266" s="112">
        <v>3.0808</v>
      </c>
      <c r="I266" s="37"/>
    </row>
    <row r="267" spans="1:9" x14ac:dyDescent="0.2">
      <c r="A267" s="116">
        <v>42471.443958333337</v>
      </c>
      <c r="B267" s="99">
        <v>1801964.91</v>
      </c>
      <c r="C267" s="126">
        <f t="shared" si="7"/>
        <v>20.85607534722222</v>
      </c>
      <c r="D267" s="120">
        <f t="shared" si="8"/>
        <v>1.4120370372903483E-2</v>
      </c>
      <c r="E267" s="100">
        <v>185.69399999999999</v>
      </c>
      <c r="F267" s="113">
        <v>1.369</v>
      </c>
      <c r="G267" s="98">
        <v>1.736</v>
      </c>
      <c r="H267" s="112">
        <v>3.0808</v>
      </c>
      <c r="I267" s="37"/>
    </row>
    <row r="268" spans="1:9" x14ac:dyDescent="0.2">
      <c r="A268" s="116">
        <v>42471.444027777776</v>
      </c>
      <c r="B268" s="99">
        <v>1801970.77</v>
      </c>
      <c r="C268" s="126">
        <f t="shared" si="7"/>
        <v>20.856143171296296</v>
      </c>
      <c r="D268" s="120">
        <f t="shared" si="8"/>
        <v>1.4189814811753524E-2</v>
      </c>
      <c r="E268" s="100">
        <v>185.685</v>
      </c>
      <c r="F268" s="113">
        <v>1.3959999999999999</v>
      </c>
      <c r="G268" s="98">
        <v>1.7629999999999999</v>
      </c>
      <c r="H268" s="112">
        <v>3.0807899999999999</v>
      </c>
      <c r="I268" s="37"/>
    </row>
    <row r="269" spans="1:9" x14ac:dyDescent="0.2">
      <c r="A269" s="116">
        <v>42471.444074074076</v>
      </c>
      <c r="B269" s="99">
        <v>1801975.03</v>
      </c>
      <c r="C269" s="126">
        <f t="shared" si="7"/>
        <v>20.856192476851852</v>
      </c>
      <c r="D269" s="37"/>
      <c r="E269" s="100">
        <v>185.672</v>
      </c>
      <c r="F269" s="113">
        <v>0.122</v>
      </c>
      <c r="G269" s="98">
        <v>0.48899999999999999</v>
      </c>
      <c r="H269" s="112">
        <v>3.0808300000000002</v>
      </c>
      <c r="I269" s="37"/>
    </row>
    <row r="270" spans="1:9" x14ac:dyDescent="0.2">
      <c r="A270" s="116">
        <v>42471.444131944445</v>
      </c>
      <c r="B270" s="99">
        <v>1801979.91</v>
      </c>
      <c r="C270" s="126">
        <f t="shared" si="7"/>
        <v>20.856248958333332</v>
      </c>
      <c r="D270" s="37"/>
      <c r="E270" s="100">
        <v>185.65100000000001</v>
      </c>
      <c r="F270" s="113">
        <v>-0.27900000000000003</v>
      </c>
      <c r="G270" s="98">
        <v>8.7999999999999995E-2</v>
      </c>
      <c r="H270" s="112">
        <v>3.0809099999999998</v>
      </c>
      <c r="I270" s="37"/>
    </row>
    <row r="271" spans="1:9" x14ac:dyDescent="0.2">
      <c r="A271" s="116">
        <v>42471.444189814814</v>
      </c>
      <c r="B271" s="99">
        <v>1801984.91</v>
      </c>
      <c r="C271" s="126">
        <f t="shared" si="7"/>
        <v>20.856306828703705</v>
      </c>
      <c r="D271" s="37"/>
      <c r="E271" s="100">
        <v>185.63</v>
      </c>
      <c r="F271" s="113">
        <v>-0.34100000000000003</v>
      </c>
      <c r="G271" s="98">
        <v>2.5999999999999999E-2</v>
      </c>
      <c r="H271" s="112">
        <v>3.0810300000000002</v>
      </c>
      <c r="I271" s="37"/>
    </row>
    <row r="272" spans="1:9" x14ac:dyDescent="0.2">
      <c r="A272" s="116">
        <v>42471.444247685184</v>
      </c>
      <c r="B272" s="99">
        <v>1801989.91</v>
      </c>
      <c r="C272" s="126">
        <f t="shared" si="7"/>
        <v>20.856364699074074</v>
      </c>
      <c r="D272" s="37"/>
      <c r="E272" s="100">
        <v>185.60300000000001</v>
      </c>
      <c r="F272" s="113">
        <v>-0.35799999999999998</v>
      </c>
      <c r="G272" s="98">
        <v>8.9999999999999993E-3</v>
      </c>
      <c r="H272" s="112">
        <v>3.0811000000000002</v>
      </c>
      <c r="I272" s="37"/>
    </row>
    <row r="273" spans="1:10" x14ac:dyDescent="0.2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</row>
    <row r="274" spans="1:10" x14ac:dyDescent="0.2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</row>
    <row r="275" spans="1:10" x14ac:dyDescent="0.2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</row>
    <row r="276" spans="1:10" x14ac:dyDescent="0.2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</row>
    <row r="277" spans="1:10" x14ac:dyDescent="0.2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</row>
    <row r="278" spans="1:10" x14ac:dyDescent="0.2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</row>
    <row r="279" spans="1:10" x14ac:dyDescent="0.2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</row>
    <row r="280" spans="1:10" x14ac:dyDescent="0.2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</row>
    <row r="281" spans="1:10" x14ac:dyDescent="0.2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</row>
    <row r="282" spans="1:10" x14ac:dyDescent="0.2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</row>
    <row r="283" spans="1:10" x14ac:dyDescent="0.2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</row>
    <row r="284" spans="1:10" x14ac:dyDescent="0.2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</row>
    <row r="285" spans="1:10" x14ac:dyDescent="0.2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</row>
    <row r="286" spans="1:10" x14ac:dyDescent="0.2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</row>
    <row r="287" spans="1:10" x14ac:dyDescent="0.2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</row>
    <row r="288" spans="1:10" x14ac:dyDescent="0.2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</row>
    <row r="289" spans="1:10" x14ac:dyDescent="0.2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</row>
    <row r="290" spans="1:10" x14ac:dyDescent="0.2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</row>
    <row r="291" spans="1:10" x14ac:dyDescent="0.2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</row>
    <row r="292" spans="1:10" x14ac:dyDescent="0.2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</row>
    <row r="293" spans="1:10" x14ac:dyDescent="0.2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</row>
    <row r="294" spans="1:10" x14ac:dyDescent="0.2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</row>
    <row r="295" spans="1:10" x14ac:dyDescent="0.2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</row>
    <row r="296" spans="1:10" x14ac:dyDescent="0.2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</row>
    <row r="297" spans="1:10" x14ac:dyDescent="0.2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</row>
    <row r="298" spans="1:10" x14ac:dyDescent="0.2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</row>
    <row r="299" spans="1:10" x14ac:dyDescent="0.2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</row>
    <row r="300" spans="1:10" x14ac:dyDescent="0.2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</row>
    <row r="301" spans="1:10" x14ac:dyDescent="0.2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</row>
    <row r="302" spans="1:10" x14ac:dyDescent="0.2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</row>
    <row r="303" spans="1:10" x14ac:dyDescent="0.2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</row>
    <row r="304" spans="1:10" x14ac:dyDescent="0.2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</row>
    <row r="305" spans="1:10" x14ac:dyDescent="0.2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</row>
    <row r="306" spans="1:10" x14ac:dyDescent="0.2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</row>
    <row r="307" spans="1:10" x14ac:dyDescent="0.2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</row>
    <row r="308" spans="1:10" x14ac:dyDescent="0.2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</row>
    <row r="309" spans="1:10" x14ac:dyDescent="0.2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</row>
    <row r="310" spans="1:10" x14ac:dyDescent="0.2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</row>
    <row r="311" spans="1:10" x14ac:dyDescent="0.2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</row>
    <row r="312" spans="1:10" x14ac:dyDescent="0.2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</row>
    <row r="313" spans="1:10" x14ac:dyDescent="0.2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</row>
    <row r="314" spans="1:10" x14ac:dyDescent="0.2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</row>
    <row r="315" spans="1:10" x14ac:dyDescent="0.2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</row>
    <row r="316" spans="1:10" x14ac:dyDescent="0.2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</row>
    <row r="317" spans="1:10" x14ac:dyDescent="0.2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</row>
    <row r="318" spans="1:10" x14ac:dyDescent="0.2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</row>
    <row r="319" spans="1:10" x14ac:dyDescent="0.2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</row>
    <row r="320" spans="1:10" x14ac:dyDescent="0.2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</row>
    <row r="321" spans="1:10" x14ac:dyDescent="0.2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</row>
    <row r="322" spans="1:10" x14ac:dyDescent="0.2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</row>
    <row r="323" spans="1:10" x14ac:dyDescent="0.2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</row>
    <row r="324" spans="1:10" x14ac:dyDescent="0.2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</row>
    <row r="325" spans="1:10" x14ac:dyDescent="0.2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</row>
    <row r="326" spans="1:10" x14ac:dyDescent="0.2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</row>
    <row r="327" spans="1:10" x14ac:dyDescent="0.2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</row>
    <row r="328" spans="1:10" x14ac:dyDescent="0.2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</row>
    <row r="329" spans="1:10" x14ac:dyDescent="0.2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</row>
    <row r="330" spans="1:10" x14ac:dyDescent="0.2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</row>
    <row r="331" spans="1:10" x14ac:dyDescent="0.2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</row>
    <row r="332" spans="1:10" x14ac:dyDescent="0.2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</row>
    <row r="333" spans="1:10" x14ac:dyDescent="0.2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</row>
    <row r="334" spans="1:10" x14ac:dyDescent="0.2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</row>
    <row r="335" spans="1:10" x14ac:dyDescent="0.2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</row>
    <row r="336" spans="1:10" x14ac:dyDescent="0.2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</row>
    <row r="337" spans="1:10" x14ac:dyDescent="0.2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</row>
    <row r="338" spans="1:10" x14ac:dyDescent="0.2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</row>
    <row r="339" spans="1:10" x14ac:dyDescent="0.2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</row>
    <row r="340" spans="1:10" x14ac:dyDescent="0.2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</row>
    <row r="341" spans="1:10" x14ac:dyDescent="0.2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</row>
    <row r="342" spans="1:10" x14ac:dyDescent="0.2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</row>
    <row r="343" spans="1:10" x14ac:dyDescent="0.2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</row>
    <row r="344" spans="1:10" x14ac:dyDescent="0.2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</row>
    <row r="345" spans="1:10" x14ac:dyDescent="0.2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</row>
    <row r="346" spans="1:10" x14ac:dyDescent="0.2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</row>
    <row r="347" spans="1:10" x14ac:dyDescent="0.2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</row>
    <row r="348" spans="1:10" x14ac:dyDescent="0.2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</row>
    <row r="349" spans="1:10" x14ac:dyDescent="0.2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</row>
    <row r="350" spans="1:10" x14ac:dyDescent="0.2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</row>
    <row r="351" spans="1:10" x14ac:dyDescent="0.2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</row>
    <row r="352" spans="1:10" x14ac:dyDescent="0.2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</row>
    <row r="353" spans="1:10" x14ac:dyDescent="0.2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</row>
    <row r="354" spans="1:10" x14ac:dyDescent="0.2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</row>
    <row r="355" spans="1:10" x14ac:dyDescent="0.2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</row>
    <row r="356" spans="1:10" x14ac:dyDescent="0.2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</row>
    <row r="357" spans="1:10" x14ac:dyDescent="0.2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</row>
    <row r="358" spans="1:10" x14ac:dyDescent="0.2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</row>
    <row r="359" spans="1:10" x14ac:dyDescent="0.2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</row>
    <row r="360" spans="1:10" x14ac:dyDescent="0.2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</row>
    <row r="361" spans="1:10" x14ac:dyDescent="0.2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</row>
    <row r="362" spans="1:10" x14ac:dyDescent="0.2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</row>
    <row r="363" spans="1:10" x14ac:dyDescent="0.2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</row>
    <row r="364" spans="1:10" x14ac:dyDescent="0.2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</row>
    <row r="365" spans="1:10" x14ac:dyDescent="0.2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</row>
    <row r="366" spans="1:10" x14ac:dyDescent="0.2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</row>
    <row r="367" spans="1:10" x14ac:dyDescent="0.2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</row>
    <row r="368" spans="1:10" x14ac:dyDescent="0.2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</row>
    <row r="369" spans="1:10" x14ac:dyDescent="0.2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</row>
    <row r="370" spans="1:10" x14ac:dyDescent="0.2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</row>
    <row r="371" spans="1:10" x14ac:dyDescent="0.2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</row>
    <row r="372" spans="1:10" x14ac:dyDescent="0.2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</row>
    <row r="373" spans="1:10" x14ac:dyDescent="0.2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</row>
    <row r="374" spans="1:10" x14ac:dyDescent="0.2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</row>
    <row r="375" spans="1:10" x14ac:dyDescent="0.2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</row>
    <row r="376" spans="1:10" x14ac:dyDescent="0.2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</row>
    <row r="377" spans="1:10" x14ac:dyDescent="0.2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</row>
    <row r="378" spans="1:10" x14ac:dyDescent="0.2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</row>
    <row r="379" spans="1:10" x14ac:dyDescent="0.2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</row>
    <row r="380" spans="1:10" x14ac:dyDescent="0.2">
      <c r="A380" s="128"/>
      <c r="B380" s="128"/>
      <c r="C380" s="128"/>
      <c r="D380" s="128"/>
      <c r="E380" s="128"/>
      <c r="F380" s="128"/>
      <c r="G380" s="128"/>
      <c r="H380" s="128"/>
      <c r="I380" s="128"/>
      <c r="J380" s="128"/>
    </row>
    <row r="381" spans="1:10" x14ac:dyDescent="0.2">
      <c r="A381" s="128"/>
      <c r="B381" s="128"/>
      <c r="C381" s="128"/>
      <c r="D381" s="128"/>
      <c r="E381" s="128"/>
      <c r="F381" s="128"/>
      <c r="G381" s="128"/>
      <c r="H381" s="128"/>
      <c r="I381" s="128"/>
      <c r="J381" s="128"/>
    </row>
    <row r="382" spans="1:10" x14ac:dyDescent="0.2">
      <c r="A382" s="128"/>
      <c r="B382" s="128"/>
      <c r="C382" s="128"/>
      <c r="D382" s="128"/>
      <c r="E382" s="128"/>
      <c r="F382" s="128"/>
      <c r="G382" s="128"/>
      <c r="H382" s="128"/>
      <c r="I382" s="128"/>
      <c r="J382" s="128"/>
    </row>
    <row r="383" spans="1:10" x14ac:dyDescent="0.2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</row>
    <row r="384" spans="1:10" x14ac:dyDescent="0.2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</row>
    <row r="385" spans="1:10" x14ac:dyDescent="0.2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</row>
    <row r="386" spans="1:10" x14ac:dyDescent="0.2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</row>
    <row r="387" spans="1:10" x14ac:dyDescent="0.2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</row>
    <row r="388" spans="1:10" x14ac:dyDescent="0.2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</row>
    <row r="389" spans="1:10" x14ac:dyDescent="0.2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</row>
    <row r="390" spans="1:10" x14ac:dyDescent="0.2">
      <c r="A390" s="128"/>
      <c r="B390" s="128"/>
      <c r="C390" s="128"/>
      <c r="D390" s="128"/>
      <c r="E390" s="128"/>
      <c r="F390" s="128"/>
      <c r="G390" s="128"/>
      <c r="H390" s="128"/>
      <c r="I390" s="128"/>
      <c r="J390" s="128"/>
    </row>
    <row r="391" spans="1:10" x14ac:dyDescent="0.2">
      <c r="A391" s="128"/>
      <c r="B391" s="128"/>
      <c r="C391" s="128"/>
      <c r="D391" s="128"/>
      <c r="E391" s="128"/>
      <c r="F391" s="128"/>
      <c r="G391" s="128"/>
      <c r="H391" s="128"/>
      <c r="I391" s="128"/>
      <c r="J391" s="128"/>
    </row>
    <row r="392" spans="1:10" x14ac:dyDescent="0.2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</row>
    <row r="393" spans="1:10" x14ac:dyDescent="0.2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</row>
    <row r="394" spans="1:10" x14ac:dyDescent="0.2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</row>
    <row r="395" spans="1:10" x14ac:dyDescent="0.2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</row>
    <row r="396" spans="1:10" x14ac:dyDescent="0.2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</row>
    <row r="397" spans="1:10" x14ac:dyDescent="0.2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</row>
    <row r="398" spans="1:10" x14ac:dyDescent="0.2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</row>
    <row r="399" spans="1:10" x14ac:dyDescent="0.2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</row>
    <row r="400" spans="1:10" x14ac:dyDescent="0.2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</row>
    <row r="401" spans="1:10" x14ac:dyDescent="0.2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</row>
    <row r="402" spans="1:10" x14ac:dyDescent="0.2">
      <c r="A402" s="128"/>
      <c r="B402" s="128"/>
      <c r="C402" s="128"/>
      <c r="D402" s="128"/>
      <c r="E402" s="128"/>
      <c r="F402" s="128"/>
      <c r="G402" s="128"/>
      <c r="H402" s="128"/>
      <c r="I402" s="128"/>
      <c r="J402" s="128"/>
    </row>
    <row r="403" spans="1:10" x14ac:dyDescent="0.2">
      <c r="A403" s="128"/>
      <c r="B403" s="128"/>
      <c r="C403" s="128"/>
      <c r="D403" s="128"/>
      <c r="E403" s="128"/>
      <c r="F403" s="128"/>
      <c r="G403" s="128"/>
      <c r="H403" s="128"/>
      <c r="I403" s="128"/>
      <c r="J403" s="128"/>
    </row>
    <row r="404" spans="1:10" x14ac:dyDescent="0.2">
      <c r="A404" s="128"/>
      <c r="B404" s="128"/>
      <c r="C404" s="128"/>
      <c r="D404" s="128"/>
      <c r="E404" s="128"/>
      <c r="F404" s="128"/>
      <c r="G404" s="128"/>
      <c r="H404" s="128"/>
      <c r="I404" s="128"/>
      <c r="J404" s="128"/>
    </row>
    <row r="405" spans="1:10" x14ac:dyDescent="0.2">
      <c r="A405" s="128"/>
      <c r="B405" s="128"/>
      <c r="C405" s="128"/>
      <c r="D405" s="128"/>
      <c r="E405" s="128"/>
      <c r="F405" s="128"/>
      <c r="G405" s="128"/>
      <c r="H405" s="128"/>
      <c r="I405" s="128"/>
      <c r="J405" s="128"/>
    </row>
    <row r="406" spans="1:10" x14ac:dyDescent="0.2">
      <c r="A406" s="128"/>
      <c r="B406" s="128"/>
      <c r="C406" s="128"/>
      <c r="D406" s="128"/>
      <c r="E406" s="128"/>
      <c r="F406" s="128"/>
      <c r="G406" s="128"/>
      <c r="H406" s="128"/>
      <c r="I406" s="128"/>
      <c r="J406" s="128"/>
    </row>
    <row r="407" spans="1:10" x14ac:dyDescent="0.2">
      <c r="A407" s="128"/>
      <c r="B407" s="128"/>
      <c r="C407" s="128"/>
      <c r="D407" s="128"/>
      <c r="E407" s="128"/>
      <c r="F407" s="128"/>
      <c r="G407" s="128"/>
      <c r="H407" s="128"/>
      <c r="I407" s="128"/>
      <c r="J407" s="128"/>
    </row>
    <row r="408" spans="1:10" x14ac:dyDescent="0.2">
      <c r="A408" s="128"/>
      <c r="B408" s="128"/>
      <c r="C408" s="128"/>
      <c r="D408" s="128"/>
      <c r="E408" s="128"/>
      <c r="F408" s="128"/>
      <c r="G408" s="128"/>
      <c r="H408" s="128"/>
      <c r="I408" s="128"/>
      <c r="J408" s="128"/>
    </row>
    <row r="409" spans="1:10" x14ac:dyDescent="0.2">
      <c r="A409" s="128"/>
      <c r="B409" s="128"/>
      <c r="C409" s="128"/>
      <c r="D409" s="128"/>
      <c r="E409" s="128"/>
      <c r="F409" s="128"/>
      <c r="G409" s="128"/>
      <c r="H409" s="128"/>
      <c r="I409" s="128"/>
      <c r="J409" s="128"/>
    </row>
    <row r="410" spans="1:10" x14ac:dyDescent="0.2">
      <c r="A410" s="128"/>
      <c r="B410" s="128"/>
      <c r="C410" s="128"/>
      <c r="D410" s="128"/>
      <c r="E410" s="128"/>
      <c r="F410" s="128"/>
      <c r="G410" s="128"/>
      <c r="H410" s="128"/>
      <c r="I410" s="128"/>
      <c r="J410" s="128"/>
    </row>
    <row r="411" spans="1:10" x14ac:dyDescent="0.2">
      <c r="A411" s="128"/>
      <c r="B411" s="128"/>
      <c r="C411" s="128"/>
      <c r="D411" s="128"/>
      <c r="E411" s="128"/>
      <c r="F411" s="128"/>
      <c r="G411" s="128"/>
      <c r="H411" s="128"/>
      <c r="I411" s="128"/>
      <c r="J411" s="128"/>
    </row>
    <row r="412" spans="1:10" x14ac:dyDescent="0.2">
      <c r="A412" s="128"/>
      <c r="B412" s="128"/>
      <c r="C412" s="128"/>
      <c r="D412" s="128"/>
      <c r="E412" s="128"/>
      <c r="F412" s="128"/>
      <c r="G412" s="128"/>
      <c r="H412" s="128"/>
      <c r="I412" s="128"/>
      <c r="J412" s="128"/>
    </row>
    <row r="413" spans="1:10" x14ac:dyDescent="0.2">
      <c r="A413" s="128"/>
      <c r="B413" s="128"/>
      <c r="C413" s="128"/>
      <c r="D413" s="128"/>
      <c r="E413" s="128"/>
      <c r="F413" s="128"/>
      <c r="G413" s="128"/>
      <c r="H413" s="128"/>
      <c r="I413" s="128"/>
      <c r="J413" s="128"/>
    </row>
    <row r="414" spans="1:10" x14ac:dyDescent="0.2">
      <c r="A414" s="128"/>
      <c r="B414" s="128"/>
      <c r="C414" s="128"/>
      <c r="D414" s="128"/>
      <c r="E414" s="128"/>
      <c r="F414" s="128"/>
      <c r="G414" s="128"/>
      <c r="H414" s="128"/>
      <c r="I414" s="128"/>
      <c r="J414" s="128"/>
    </row>
    <row r="415" spans="1:10" x14ac:dyDescent="0.2">
      <c r="A415" s="128"/>
      <c r="B415" s="128"/>
      <c r="C415" s="128"/>
      <c r="D415" s="128"/>
      <c r="E415" s="128"/>
      <c r="F415" s="128"/>
      <c r="G415" s="128"/>
      <c r="H415" s="128"/>
      <c r="I415" s="128"/>
      <c r="J415" s="128"/>
    </row>
    <row r="416" spans="1:10" x14ac:dyDescent="0.2">
      <c r="A416" s="128"/>
      <c r="B416" s="128"/>
      <c r="C416" s="128"/>
      <c r="D416" s="128"/>
      <c r="E416" s="128"/>
      <c r="F416" s="128"/>
      <c r="G416" s="128"/>
      <c r="H416" s="128"/>
      <c r="I416" s="128"/>
      <c r="J416" s="128"/>
    </row>
    <row r="417" spans="1:10" x14ac:dyDescent="0.2">
      <c r="A417" s="128"/>
      <c r="B417" s="128"/>
      <c r="C417" s="128"/>
      <c r="D417" s="128"/>
      <c r="E417" s="128"/>
      <c r="F417" s="128"/>
      <c r="G417" s="128"/>
      <c r="H417" s="128"/>
      <c r="I417" s="128"/>
      <c r="J417" s="128"/>
    </row>
    <row r="418" spans="1:10" x14ac:dyDescent="0.2">
      <c r="A418" s="128"/>
      <c r="B418" s="128"/>
      <c r="C418" s="128"/>
      <c r="D418" s="128"/>
      <c r="E418" s="128"/>
      <c r="F418" s="128"/>
      <c r="G418" s="128"/>
      <c r="H418" s="128"/>
      <c r="I418" s="128"/>
      <c r="J418" s="128"/>
    </row>
    <row r="419" spans="1:10" x14ac:dyDescent="0.2">
      <c r="A419" s="128"/>
      <c r="B419" s="128"/>
      <c r="C419" s="128"/>
      <c r="D419" s="128"/>
      <c r="E419" s="128"/>
      <c r="F419" s="128"/>
      <c r="G419" s="128"/>
      <c r="H419" s="128"/>
      <c r="I419" s="128"/>
      <c r="J419" s="128"/>
    </row>
    <row r="420" spans="1:10" x14ac:dyDescent="0.2">
      <c r="A420" s="128"/>
      <c r="B420" s="128"/>
      <c r="C420" s="128"/>
      <c r="D420" s="128"/>
      <c r="E420" s="128"/>
      <c r="F420" s="128"/>
      <c r="G420" s="128"/>
      <c r="H420" s="128"/>
      <c r="I420" s="128"/>
      <c r="J420" s="128"/>
    </row>
    <row r="421" spans="1:10" x14ac:dyDescent="0.2">
      <c r="A421" s="128"/>
      <c r="B421" s="128"/>
      <c r="C421" s="128"/>
      <c r="D421" s="128"/>
      <c r="E421" s="128"/>
      <c r="F421" s="128"/>
      <c r="G421" s="128"/>
      <c r="H421" s="128"/>
      <c r="I421" s="128"/>
      <c r="J421" s="128"/>
    </row>
    <row r="422" spans="1:10" x14ac:dyDescent="0.2">
      <c r="A422" s="128"/>
      <c r="B422" s="128"/>
      <c r="C422" s="128"/>
      <c r="D422" s="128"/>
      <c r="E422" s="128"/>
      <c r="F422" s="128"/>
      <c r="G422" s="128"/>
      <c r="H422" s="128"/>
      <c r="I422" s="128"/>
      <c r="J422" s="128"/>
    </row>
    <row r="423" spans="1:10" x14ac:dyDescent="0.2">
      <c r="A423" s="128"/>
      <c r="B423" s="128"/>
      <c r="C423" s="128"/>
      <c r="D423" s="128"/>
      <c r="E423" s="128"/>
      <c r="F423" s="128"/>
      <c r="G423" s="128"/>
      <c r="H423" s="128"/>
      <c r="I423" s="128"/>
      <c r="J423" s="128"/>
    </row>
    <row r="424" spans="1:10" x14ac:dyDescent="0.2">
      <c r="A424" s="128"/>
      <c r="B424" s="128"/>
      <c r="C424" s="128"/>
      <c r="D424" s="128"/>
      <c r="E424" s="128"/>
      <c r="F424" s="128"/>
      <c r="G424" s="128"/>
      <c r="H424" s="128"/>
      <c r="I424" s="128"/>
      <c r="J424" s="128"/>
    </row>
    <row r="425" spans="1:10" x14ac:dyDescent="0.2">
      <c r="A425" s="128"/>
      <c r="B425" s="128"/>
      <c r="C425" s="128"/>
      <c r="D425" s="128"/>
      <c r="E425" s="128"/>
      <c r="F425" s="128"/>
      <c r="G425" s="128"/>
      <c r="H425" s="128"/>
      <c r="I425" s="128"/>
      <c r="J425" s="128"/>
    </row>
    <row r="426" spans="1:10" x14ac:dyDescent="0.2">
      <c r="A426" s="128"/>
      <c r="B426" s="128"/>
      <c r="C426" s="128"/>
      <c r="D426" s="128"/>
      <c r="E426" s="128"/>
      <c r="F426" s="128"/>
      <c r="G426" s="128"/>
      <c r="H426" s="128"/>
      <c r="I426" s="128"/>
      <c r="J426" s="128"/>
    </row>
    <row r="427" spans="1:10" x14ac:dyDescent="0.2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</row>
    <row r="428" spans="1:10" x14ac:dyDescent="0.2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</row>
    <row r="429" spans="1:10" x14ac:dyDescent="0.2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</row>
    <row r="430" spans="1:10" x14ac:dyDescent="0.2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</row>
    <row r="431" spans="1:10" x14ac:dyDescent="0.2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</row>
    <row r="432" spans="1:10" x14ac:dyDescent="0.2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</row>
    <row r="433" spans="1:10" x14ac:dyDescent="0.2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</row>
    <row r="434" spans="1:10" x14ac:dyDescent="0.2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</row>
    <row r="435" spans="1:10" x14ac:dyDescent="0.2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</row>
    <row r="436" spans="1:10" x14ac:dyDescent="0.2">
      <c r="A436" s="128"/>
      <c r="B436" s="128"/>
      <c r="C436" s="128"/>
      <c r="D436" s="128"/>
      <c r="E436" s="128"/>
      <c r="F436" s="128"/>
      <c r="G436" s="128"/>
      <c r="H436" s="128"/>
      <c r="I436" s="128"/>
      <c r="J436" s="128"/>
    </row>
    <row r="437" spans="1:10" x14ac:dyDescent="0.2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</row>
    <row r="438" spans="1:10" x14ac:dyDescent="0.2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</row>
    <row r="439" spans="1:10" x14ac:dyDescent="0.2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</row>
    <row r="440" spans="1:10" x14ac:dyDescent="0.2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</row>
    <row r="441" spans="1:10" x14ac:dyDescent="0.2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</row>
    <row r="442" spans="1:10" x14ac:dyDescent="0.2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</row>
    <row r="443" spans="1:10" x14ac:dyDescent="0.2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</row>
    <row r="444" spans="1:10" x14ac:dyDescent="0.2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</row>
    <row r="445" spans="1:10" x14ac:dyDescent="0.2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</row>
    <row r="446" spans="1:10" x14ac:dyDescent="0.2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</row>
    <row r="447" spans="1:10" x14ac:dyDescent="0.2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</row>
    <row r="448" spans="1:10" x14ac:dyDescent="0.2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</row>
    <row r="449" spans="1:10" x14ac:dyDescent="0.2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</row>
    <row r="450" spans="1:10" x14ac:dyDescent="0.2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</row>
    <row r="451" spans="1:10" x14ac:dyDescent="0.2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</row>
    <row r="452" spans="1:10" x14ac:dyDescent="0.2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</row>
    <row r="453" spans="1:10" x14ac:dyDescent="0.2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</row>
    <row r="454" spans="1:10" x14ac:dyDescent="0.2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</row>
    <row r="455" spans="1:10" x14ac:dyDescent="0.2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</row>
    <row r="456" spans="1:10" x14ac:dyDescent="0.2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</row>
    <row r="457" spans="1:10" x14ac:dyDescent="0.2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</row>
    <row r="458" spans="1:10" x14ac:dyDescent="0.2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</row>
    <row r="459" spans="1:10" x14ac:dyDescent="0.2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</row>
    <row r="460" spans="1:10" x14ac:dyDescent="0.2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</row>
  </sheetData>
  <mergeCells count="48">
    <mergeCell ref="A29:C29"/>
    <mergeCell ref="A33:A34"/>
    <mergeCell ref="B33:B34"/>
    <mergeCell ref="C33:C34"/>
    <mergeCell ref="D33:D34"/>
    <mergeCell ref="E33:E34"/>
    <mergeCell ref="F33:F34"/>
    <mergeCell ref="G33:G34"/>
    <mergeCell ref="A32:H32"/>
    <mergeCell ref="H33:H34"/>
    <mergeCell ref="V19:X19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J19:U19"/>
    <mergeCell ref="A12:B12"/>
    <mergeCell ref="C12:D12"/>
    <mergeCell ref="F12:G12"/>
    <mergeCell ref="H12:I12"/>
    <mergeCell ref="A13:B13"/>
    <mergeCell ref="C13:D13"/>
    <mergeCell ref="F13:G13"/>
    <mergeCell ref="H13:I13"/>
    <mergeCell ref="A10:B10"/>
    <mergeCell ref="C10:D10"/>
    <mergeCell ref="F10:G10"/>
    <mergeCell ref="H10:I10"/>
    <mergeCell ref="A11:B11"/>
    <mergeCell ref="C11:D11"/>
    <mergeCell ref="F11:G11"/>
    <mergeCell ref="H11:I11"/>
    <mergeCell ref="F2:I3"/>
    <mergeCell ref="A6:D6"/>
    <mergeCell ref="A8:D8"/>
    <mergeCell ref="F8:I8"/>
    <mergeCell ref="A9:B9"/>
    <mergeCell ref="C9:D9"/>
    <mergeCell ref="F9:G9"/>
    <mergeCell ref="H9:I9"/>
  </mergeCells>
  <conditionalFormatting sqref="J23:J26 O23:U26 L23:M26">
    <cfRule type="cellIs" dxfId="9" priority="2" stopIfTrue="1" operator="lessThanOrEqual">
      <formula>0</formula>
    </cfRule>
  </conditionalFormatting>
  <conditionalFormatting sqref="N23:N26">
    <cfRule type="cellIs" dxfId="8" priority="1" stopIfTrue="1" operator="lessThan">
      <formula>$N$22*0.8</formula>
    </cfRule>
  </conditionalFormatting>
  <pageMargins left="0.39" right="0.56000000000000005" top="0.5" bottom="0.5" header="0.5" footer="0.5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3"/>
  <sheetViews>
    <sheetView showGridLines="0" zoomScale="75" zoomScaleNormal="75" workbookViewId="0">
      <selection activeCell="A30" sqref="A30"/>
    </sheetView>
  </sheetViews>
  <sheetFormatPr defaultColWidth="9.140625" defaultRowHeight="12.75" x14ac:dyDescent="0.2"/>
  <cols>
    <col min="1" max="1" width="18.85546875" style="121" customWidth="1"/>
    <col min="2" max="3" width="12.140625" style="121" customWidth="1"/>
    <col min="4" max="4" width="10.140625" style="121" bestFit="1" customWidth="1"/>
    <col min="5" max="5" width="11.7109375" style="121" customWidth="1"/>
    <col min="6" max="6" width="10" style="121" customWidth="1"/>
    <col min="7" max="7" width="12.140625" style="121" customWidth="1"/>
    <col min="8" max="8" width="11.42578125" style="121" customWidth="1"/>
    <col min="9" max="9" width="13.140625" style="121" customWidth="1"/>
    <col min="10" max="10" width="9.28515625" style="121" customWidth="1"/>
    <col min="11" max="11" width="7.7109375" style="121" customWidth="1"/>
    <col min="12" max="12" width="10.140625" style="121" customWidth="1"/>
    <col min="13" max="13" width="12.42578125" style="121" customWidth="1"/>
    <col min="14" max="14" width="9.140625" style="121"/>
    <col min="15" max="15" width="10.28515625" style="121" customWidth="1"/>
    <col min="16" max="16" width="11.28515625" style="121" customWidth="1"/>
    <col min="17" max="17" width="11.5703125" style="121" customWidth="1"/>
    <col min="18" max="18" width="12.5703125" style="121" customWidth="1"/>
    <col min="19" max="19" width="10.5703125" style="121" customWidth="1"/>
    <col min="20" max="20" width="11.85546875" style="121" customWidth="1"/>
    <col min="21" max="21" width="7.7109375" style="121" customWidth="1"/>
    <col min="22" max="22" width="14.42578125" style="121" customWidth="1"/>
    <col min="23" max="23" width="11.5703125" style="121" customWidth="1"/>
    <col min="24" max="24" width="11.28515625" style="121" customWidth="1"/>
    <col min="25" max="25" width="4.42578125" style="121" customWidth="1"/>
    <col min="26" max="26" width="17" style="121" customWidth="1"/>
    <col min="27" max="27" width="13.85546875" style="121" customWidth="1"/>
    <col min="28" max="28" width="11.5703125" style="121" customWidth="1"/>
    <col min="29" max="29" width="12.42578125" style="121" customWidth="1"/>
    <col min="30" max="16384" width="9.140625" style="121"/>
  </cols>
  <sheetData>
    <row r="1" spans="1:29" x14ac:dyDescent="0.2">
      <c r="AC1" s="84" t="s">
        <v>58</v>
      </c>
    </row>
    <row r="2" spans="1:29" ht="12.75" customHeight="1" x14ac:dyDescent="0.2">
      <c r="F2" s="194" t="s">
        <v>64</v>
      </c>
      <c r="G2" s="195"/>
      <c r="H2" s="195"/>
      <c r="I2" s="195"/>
    </row>
    <row r="3" spans="1:29" ht="27" customHeight="1" x14ac:dyDescent="0.25">
      <c r="F3" s="195"/>
      <c r="G3" s="195"/>
      <c r="H3" s="195"/>
      <c r="I3" s="195"/>
      <c r="L3" s="49" t="s">
        <v>73</v>
      </c>
      <c r="M3" s="50"/>
      <c r="N3" s="50"/>
      <c r="O3" s="50"/>
      <c r="P3" s="50"/>
      <c r="Q3" s="50"/>
      <c r="R3" s="50"/>
      <c r="S3" s="50"/>
      <c r="T3" s="50"/>
      <c r="U3" s="50"/>
    </row>
    <row r="4" spans="1:29" ht="15" customHeight="1" x14ac:dyDescent="0.2"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8" x14ac:dyDescent="0.25">
      <c r="F5" s="84" t="s">
        <v>58</v>
      </c>
      <c r="K5" s="36"/>
      <c r="L5" s="69" t="s">
        <v>67</v>
      </c>
      <c r="M5" s="50"/>
      <c r="N5" s="50"/>
      <c r="O5" s="42"/>
      <c r="P5" s="50"/>
      <c r="Q5" s="50"/>
      <c r="R5" s="50"/>
      <c r="S5" s="50"/>
      <c r="T5" s="50"/>
      <c r="U5" s="50"/>
    </row>
    <row r="6" spans="1:29" ht="18" x14ac:dyDescent="0.25">
      <c r="A6" s="196" t="s">
        <v>58</v>
      </c>
      <c r="B6" s="197"/>
      <c r="C6" s="197"/>
      <c r="D6" s="197"/>
      <c r="L6" s="42"/>
      <c r="M6" s="50"/>
      <c r="N6" s="50"/>
      <c r="O6" s="50"/>
      <c r="P6" s="50"/>
      <c r="Q6" s="50"/>
      <c r="R6" s="50"/>
      <c r="S6" s="50"/>
      <c r="T6" s="50"/>
      <c r="U6" s="50"/>
    </row>
    <row r="7" spans="1:29" ht="13.5" thickBot="1" x14ac:dyDescent="0.25"/>
    <row r="8" spans="1:29" ht="13.5" thickBot="1" x14ac:dyDescent="0.25">
      <c r="A8" s="198" t="s">
        <v>0</v>
      </c>
      <c r="B8" s="199"/>
      <c r="C8" s="199"/>
      <c r="D8" s="200"/>
      <c r="F8" s="201" t="s">
        <v>27</v>
      </c>
      <c r="G8" s="202"/>
      <c r="H8" s="202"/>
      <c r="I8" s="203"/>
      <c r="L8" s="50" t="s">
        <v>68</v>
      </c>
      <c r="M8" s="50"/>
      <c r="N8" s="50"/>
      <c r="O8" s="50"/>
      <c r="P8" s="61">
        <v>5.35</v>
      </c>
    </row>
    <row r="9" spans="1:29" ht="18.75" thickBot="1" x14ac:dyDescent="0.3">
      <c r="A9" s="204" t="s">
        <v>7</v>
      </c>
      <c r="B9" s="205"/>
      <c r="C9" s="206" t="s">
        <v>165</v>
      </c>
      <c r="D9" s="207"/>
      <c r="F9" s="208" t="s">
        <v>2</v>
      </c>
      <c r="G9" s="209"/>
      <c r="H9" s="206" t="s">
        <v>172</v>
      </c>
      <c r="I9" s="210"/>
      <c r="K9" s="36"/>
      <c r="L9" s="50" t="s">
        <v>69</v>
      </c>
      <c r="M9" s="50"/>
      <c r="N9" s="62"/>
      <c r="O9" s="96" t="s">
        <v>163</v>
      </c>
      <c r="P9" s="63">
        <v>-0.15</v>
      </c>
    </row>
    <row r="10" spans="1:29" x14ac:dyDescent="0.2">
      <c r="A10" s="211" t="s">
        <v>158</v>
      </c>
      <c r="B10" s="212"/>
      <c r="C10" s="213">
        <v>5908.9</v>
      </c>
      <c r="D10" s="214"/>
      <c r="F10" s="215" t="s">
        <v>1</v>
      </c>
      <c r="G10" s="216"/>
      <c r="H10" s="217" t="s">
        <v>173</v>
      </c>
      <c r="I10" s="218"/>
      <c r="K10" s="121" t="s">
        <v>58</v>
      </c>
      <c r="L10" s="50"/>
      <c r="M10" s="50"/>
      <c r="N10" s="50"/>
      <c r="O10" s="50"/>
      <c r="P10" s="50"/>
    </row>
    <row r="11" spans="1:29" x14ac:dyDescent="0.2">
      <c r="A11" s="211" t="s">
        <v>43</v>
      </c>
      <c r="B11" s="219"/>
      <c r="C11" s="220">
        <v>3.2789999999999999</v>
      </c>
      <c r="D11" s="221"/>
      <c r="F11" s="215" t="s">
        <v>49</v>
      </c>
      <c r="G11" s="216"/>
      <c r="H11" s="222">
        <v>3.6459999999999999</v>
      </c>
      <c r="I11" s="218"/>
      <c r="N11" s="50"/>
      <c r="O11" s="50"/>
      <c r="P11" s="50"/>
      <c r="Q11" s="50"/>
    </row>
    <row r="12" spans="1:29" x14ac:dyDescent="0.2">
      <c r="A12" s="223" t="s">
        <v>44</v>
      </c>
      <c r="B12" s="219"/>
      <c r="C12" s="222">
        <v>0.33100000000000002</v>
      </c>
      <c r="D12" s="218"/>
      <c r="F12" s="224" t="s">
        <v>50</v>
      </c>
      <c r="G12" s="216"/>
      <c r="H12" s="222">
        <v>1.71</v>
      </c>
      <c r="I12" s="218"/>
    </row>
    <row r="13" spans="1:29" ht="13.5" thickBot="1" x14ac:dyDescent="0.25">
      <c r="A13" s="211" t="s">
        <v>45</v>
      </c>
      <c r="B13" s="219"/>
      <c r="C13" s="225">
        <f>C11-C12</f>
        <v>2.948</v>
      </c>
      <c r="D13" s="226"/>
      <c r="F13" s="215" t="s">
        <v>51</v>
      </c>
      <c r="G13" s="216"/>
      <c r="H13" s="222">
        <v>0.66200000000000003</v>
      </c>
      <c r="I13" s="218"/>
    </row>
    <row r="14" spans="1:29" ht="15" x14ac:dyDescent="0.2">
      <c r="A14" s="211" t="s">
        <v>47</v>
      </c>
      <c r="B14" s="219"/>
      <c r="C14" s="222">
        <v>2.5419999999999998</v>
      </c>
      <c r="D14" s="218"/>
      <c r="F14" s="204" t="s">
        <v>26</v>
      </c>
      <c r="G14" s="205"/>
      <c r="H14" s="230">
        <v>30000</v>
      </c>
      <c r="I14" s="231"/>
      <c r="K14" s="35"/>
      <c r="M14" s="34"/>
      <c r="N14" s="34"/>
      <c r="O14" s="39"/>
      <c r="P14" s="34"/>
    </row>
    <row r="15" spans="1:29" ht="15.75" x14ac:dyDescent="0.25">
      <c r="A15" s="223" t="s">
        <v>46</v>
      </c>
      <c r="B15" s="219"/>
      <c r="C15" s="222">
        <v>0.16</v>
      </c>
      <c r="D15" s="218"/>
      <c r="F15" s="223" t="s">
        <v>28</v>
      </c>
      <c r="G15" s="212"/>
      <c r="H15" s="232">
        <v>0.189</v>
      </c>
      <c r="I15" s="233"/>
      <c r="J15" s="122" t="s">
        <v>58</v>
      </c>
      <c r="K15" s="35"/>
      <c r="M15" s="34"/>
      <c r="N15" s="34"/>
      <c r="O15" s="40"/>
      <c r="P15" s="34"/>
    </row>
    <row r="16" spans="1:29" ht="13.5" thickBot="1" x14ac:dyDescent="0.25">
      <c r="A16" s="234" t="s">
        <v>48</v>
      </c>
      <c r="B16" s="235"/>
      <c r="C16" s="236">
        <f>C14-C15</f>
        <v>2.3819999999999997</v>
      </c>
      <c r="D16" s="237"/>
      <c r="F16" s="238" t="s">
        <v>30</v>
      </c>
      <c r="G16" s="239"/>
      <c r="H16" s="240">
        <v>0.87170000000000003</v>
      </c>
      <c r="I16" s="241"/>
      <c r="J16" s="122" t="s">
        <v>58</v>
      </c>
    </row>
    <row r="18" spans="1:29" ht="13.5" thickBot="1" x14ac:dyDescent="0.25"/>
    <row r="19" spans="1:29" ht="13.5" thickBot="1" x14ac:dyDescent="0.25">
      <c r="A19" s="2" t="s">
        <v>9</v>
      </c>
      <c r="B19" s="3" t="s">
        <v>11</v>
      </c>
      <c r="C19" s="3" t="s">
        <v>13</v>
      </c>
      <c r="D19" s="2" t="s">
        <v>15</v>
      </c>
      <c r="E19" s="2" t="s">
        <v>16</v>
      </c>
      <c r="F19" s="2" t="s">
        <v>3</v>
      </c>
      <c r="G19" s="2" t="s">
        <v>4</v>
      </c>
      <c r="H19" s="2" t="s">
        <v>21</v>
      </c>
      <c r="I19" s="4" t="s">
        <v>29</v>
      </c>
      <c r="J19" s="242" t="s">
        <v>42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27" t="s">
        <v>72</v>
      </c>
      <c r="W19" s="228"/>
      <c r="X19" s="229"/>
      <c r="AB19" s="121" t="s">
        <v>58</v>
      </c>
    </row>
    <row r="20" spans="1:29" s="1" customFormat="1" ht="14.25" x14ac:dyDescent="0.25">
      <c r="A20" s="5" t="s">
        <v>8</v>
      </c>
      <c r="B20" s="6" t="s">
        <v>12</v>
      </c>
      <c r="C20" s="6" t="s">
        <v>14</v>
      </c>
      <c r="D20" s="5"/>
      <c r="E20" s="5" t="s">
        <v>17</v>
      </c>
      <c r="F20" s="5"/>
      <c r="G20" s="5"/>
      <c r="H20" s="5" t="s">
        <v>22</v>
      </c>
      <c r="I20" s="7" t="s">
        <v>25</v>
      </c>
      <c r="J20" s="20" t="s">
        <v>11</v>
      </c>
      <c r="K20" s="20" t="s">
        <v>31</v>
      </c>
      <c r="L20" s="20" t="s">
        <v>54</v>
      </c>
      <c r="M20" s="20" t="s">
        <v>13</v>
      </c>
      <c r="N20" s="20" t="s">
        <v>33</v>
      </c>
      <c r="O20" s="20" t="s">
        <v>61</v>
      </c>
      <c r="P20" s="21" t="s">
        <v>36</v>
      </c>
      <c r="Q20" s="22" t="s">
        <v>38</v>
      </c>
      <c r="R20" s="22" t="s">
        <v>40</v>
      </c>
      <c r="S20" s="20" t="s">
        <v>55</v>
      </c>
      <c r="T20" s="20" t="s">
        <v>6</v>
      </c>
      <c r="U20" s="20" t="s">
        <v>41</v>
      </c>
      <c r="V20" s="24" t="s">
        <v>52</v>
      </c>
      <c r="W20" s="24" t="s">
        <v>52</v>
      </c>
      <c r="X20" s="24" t="s">
        <v>52</v>
      </c>
      <c r="AB20" s="1" t="s">
        <v>58</v>
      </c>
      <c r="AC20" s="1" t="s">
        <v>58</v>
      </c>
    </row>
    <row r="21" spans="1:29" ht="13.5" thickBot="1" x14ac:dyDescent="0.25">
      <c r="A21" s="8" t="s">
        <v>10</v>
      </c>
      <c r="B21" s="8" t="s">
        <v>20</v>
      </c>
      <c r="C21" s="8" t="s">
        <v>24</v>
      </c>
      <c r="D21" s="8" t="s">
        <v>19</v>
      </c>
      <c r="E21" s="8" t="s">
        <v>18</v>
      </c>
      <c r="F21" s="9"/>
      <c r="G21" s="9"/>
      <c r="H21" s="8" t="s">
        <v>23</v>
      </c>
      <c r="I21" s="8" t="s">
        <v>10</v>
      </c>
      <c r="J21" s="23" t="s">
        <v>20</v>
      </c>
      <c r="K21" s="23" t="s">
        <v>32</v>
      </c>
      <c r="L21" s="23" t="s">
        <v>20</v>
      </c>
      <c r="M21" s="23" t="s">
        <v>34</v>
      </c>
      <c r="N21" s="23" t="s">
        <v>34</v>
      </c>
      <c r="O21" s="23" t="s">
        <v>35</v>
      </c>
      <c r="P21" s="23" t="s">
        <v>10</v>
      </c>
      <c r="Q21" s="23" t="s">
        <v>37</v>
      </c>
      <c r="R21" s="23" t="s">
        <v>39</v>
      </c>
      <c r="S21" s="23"/>
      <c r="T21" s="23"/>
      <c r="U21" s="23"/>
      <c r="V21" s="25" t="s">
        <v>11</v>
      </c>
      <c r="W21" s="25" t="s">
        <v>53</v>
      </c>
      <c r="X21" s="25" t="s">
        <v>33</v>
      </c>
      <c r="Z21" s="38" t="s">
        <v>65</v>
      </c>
      <c r="AA21" s="38" t="s">
        <v>59</v>
      </c>
      <c r="AB21" s="38" t="s">
        <v>60</v>
      </c>
      <c r="AC21" s="121" t="s">
        <v>58</v>
      </c>
    </row>
    <row r="22" spans="1:29" x14ac:dyDescent="0.2">
      <c r="A22" s="10" t="s">
        <v>5</v>
      </c>
      <c r="B22" s="11"/>
      <c r="C22" s="11"/>
      <c r="D22" s="11"/>
      <c r="E22" s="11"/>
      <c r="F22" s="12"/>
      <c r="G22" s="131">
        <v>42439</v>
      </c>
      <c r="H22" s="12"/>
      <c r="I22" s="12"/>
      <c r="J22" s="17">
        <f>C13</f>
        <v>2.948</v>
      </c>
      <c r="K22" s="17">
        <f>C16^2*PI()/4</f>
        <v>4.4562894888567026</v>
      </c>
      <c r="L22" s="17">
        <f>SQRT(K22/PI())*2</f>
        <v>2.3820000000000001</v>
      </c>
      <c r="M22" s="17">
        <f>(N22-N23)+M23</f>
        <v>3.0768866053997073</v>
      </c>
      <c r="N22" s="17">
        <f>J22*K22</f>
        <v>13.137141413149559</v>
      </c>
      <c r="O22" s="65">
        <f>M22/N22</f>
        <v>0.23421279474999884</v>
      </c>
      <c r="P22" s="17"/>
      <c r="Q22" s="12"/>
      <c r="R22" s="12"/>
      <c r="S22" s="12"/>
      <c r="T22" s="12"/>
      <c r="U22" s="12"/>
      <c r="V22" s="27">
        <f>(J22-$J$22)/$J$22</f>
        <v>0</v>
      </c>
      <c r="W22" s="27">
        <f>(L22-$L$22)/$L$22</f>
        <v>0</v>
      </c>
      <c r="X22" s="27">
        <f>(N22-$N$22)/$N$22</f>
        <v>0</v>
      </c>
      <c r="Y22" s="121" t="s">
        <v>58</v>
      </c>
      <c r="Z22" s="41"/>
      <c r="AA22" s="41" t="s">
        <v>58</v>
      </c>
      <c r="AB22" s="38"/>
      <c r="AC22" s="121" t="s">
        <v>58</v>
      </c>
    </row>
    <row r="23" spans="1:29" x14ac:dyDescent="0.2">
      <c r="A23" s="10">
        <v>500</v>
      </c>
      <c r="B23" s="52">
        <v>6.9160000000000004</v>
      </c>
      <c r="C23" s="13">
        <f>P8</f>
        <v>5.35</v>
      </c>
      <c r="D23" s="29">
        <v>203.2</v>
      </c>
      <c r="E23" s="14">
        <v>28</v>
      </c>
      <c r="F23" s="15">
        <v>0.33402777777777781</v>
      </c>
      <c r="G23" s="16">
        <v>42465</v>
      </c>
      <c r="H23" s="29"/>
      <c r="I23" s="29"/>
      <c r="J23" s="18">
        <f>B23-$C$12-$H$11</f>
        <v>2.9390000000000001</v>
      </c>
      <c r="K23" s="18">
        <f>K22-0.02</f>
        <v>4.436289488856703</v>
      </c>
      <c r="L23" s="31">
        <f>SQRT(K23/PI())*2</f>
        <v>2.3766487349007419</v>
      </c>
      <c r="M23" s="18">
        <f>C23-$H$12-$H$13</f>
        <v>2.9779999999999998</v>
      </c>
      <c r="N23" s="18">
        <f>J23*K23</f>
        <v>13.038254807749851</v>
      </c>
      <c r="O23" s="66">
        <f>M23/N23</f>
        <v>0.22840480140255401</v>
      </c>
      <c r="P23" s="18">
        <f>I23-((0.002*H23+0.001)*viscosity)</f>
        <v>-8.717000000000001E-4</v>
      </c>
      <c r="Q23" s="30">
        <f>((H23/60)*viscosity*J23)/(K23*(P23/14.7))*1000</f>
        <v>0</v>
      </c>
      <c r="R23" s="18">
        <f>(D23*K23/J23)/100</f>
        <v>3.0672134199921128</v>
      </c>
      <c r="S23" s="18">
        <f>R23/$H$15</f>
        <v>16.228642433820703</v>
      </c>
      <c r="T23" s="13">
        <f>-LOG(S23)/LOG(O23)</f>
        <v>1.887247871952604</v>
      </c>
      <c r="U23" s="19">
        <f>Q23/O23</f>
        <v>0</v>
      </c>
      <c r="V23" s="26">
        <f>(J23-$J$22)/$J$22</f>
        <v>-3.0529172320216749E-3</v>
      </c>
      <c r="W23" s="26">
        <f>(L23-$L$22)/$L$22</f>
        <v>-2.2465428628288021E-3</v>
      </c>
      <c r="X23" s="26">
        <f>(N23-$N$22)/$N$22</f>
        <v>-7.5272543919430931E-3</v>
      </c>
      <c r="Y23" s="121" t="s">
        <v>58</v>
      </c>
      <c r="Z23" s="38">
        <f>244.9324496*viscosity*H23/K23</f>
        <v>0</v>
      </c>
      <c r="AA23" s="38">
        <v>0</v>
      </c>
      <c r="AB23" s="38">
        <v>0</v>
      </c>
      <c r="AC23" s="121" t="s">
        <v>58</v>
      </c>
    </row>
    <row r="24" spans="1:29" x14ac:dyDescent="0.2">
      <c r="A24" s="10">
        <v>2000</v>
      </c>
      <c r="B24" s="57">
        <f>B23-0.0109</f>
        <v>6.9051</v>
      </c>
      <c r="C24" s="13">
        <f>P8+P9</f>
        <v>5.1999999999999993</v>
      </c>
      <c r="D24" s="29">
        <v>243.5</v>
      </c>
      <c r="E24" s="14">
        <v>28</v>
      </c>
      <c r="F24" s="15">
        <v>0.47083333333333338</v>
      </c>
      <c r="G24" s="16">
        <v>42471</v>
      </c>
      <c r="H24" s="29">
        <v>0.5</v>
      </c>
      <c r="I24" s="71">
        <v>18.324999999999999</v>
      </c>
      <c r="J24" s="18">
        <f>B24-$C$12-$H$11</f>
        <v>2.9280999999999997</v>
      </c>
      <c r="K24" s="18">
        <f>N24/J24</f>
        <v>4.4015760417164209</v>
      </c>
      <c r="L24" s="18">
        <f>SQRT(K24/PI())*2</f>
        <v>2.3673319740738128</v>
      </c>
      <c r="M24" s="18">
        <f>C24-$H$12-$H$13</f>
        <v>2.8279999999999994</v>
      </c>
      <c r="N24" s="18">
        <f>N23-(M23-M24)</f>
        <v>12.888254807749851</v>
      </c>
      <c r="O24" s="66">
        <f>M24/N24</f>
        <v>0.21942458790460068</v>
      </c>
      <c r="P24" s="18">
        <f>I24-((0.002*H24+0.001)*viscosity)</f>
        <v>18.323256600000001</v>
      </c>
      <c r="Q24" s="56">
        <f>((H24/60)*viscosity*J24)/(K24*(P24/14.7))*1000</f>
        <v>3.8768425788035068</v>
      </c>
      <c r="R24" s="18">
        <f>(D24*K24/J24)/100</f>
        <v>3.66033867066681</v>
      </c>
      <c r="S24" s="18">
        <f>R24/$H$15</f>
        <v>19.366871273369366</v>
      </c>
      <c r="T24" s="13">
        <f>-LOG(S24)/LOG(O24)</f>
        <v>1.9538951371541897</v>
      </c>
      <c r="U24" s="19">
        <f>Q24/O24</f>
        <v>17.668223127706376</v>
      </c>
      <c r="V24" s="26">
        <f>(J24-$J$22)/$J$22</f>
        <v>-6.7503392130258653E-3</v>
      </c>
      <c r="W24" s="26">
        <f>(L24-$L$22)/$L$22</f>
        <v>-6.1578614299694885E-3</v>
      </c>
      <c r="X24" s="26">
        <f>(N24-$N$22)/$N$22</f>
        <v>-1.8945263476465742E-2</v>
      </c>
      <c r="Y24" s="121" t="s">
        <v>58</v>
      </c>
      <c r="Z24" s="38">
        <f>244.9324496*viscosity*H24/K24</f>
        <v>24.25354171923626</v>
      </c>
      <c r="AA24" s="38">
        <f>P24/J24</f>
        <v>6.2577291076124455</v>
      </c>
      <c r="AB24" s="38">
        <f>IF(H24&gt;0,P24/H24,"")</f>
        <v>36.646513200000001</v>
      </c>
      <c r="AC24" s="121" t="s">
        <v>58</v>
      </c>
    </row>
    <row r="25" spans="1:29" x14ac:dyDescent="0.2">
      <c r="A25" s="10">
        <f t="shared" ref="A25:D26" si="0">A24</f>
        <v>2000</v>
      </c>
      <c r="B25" s="57">
        <f t="shared" si="0"/>
        <v>6.9051</v>
      </c>
      <c r="C25" s="13">
        <f t="shared" si="0"/>
        <v>5.1999999999999993</v>
      </c>
      <c r="D25" s="29">
        <f t="shared" si="0"/>
        <v>243.5</v>
      </c>
      <c r="E25" s="14">
        <v>28</v>
      </c>
      <c r="F25" s="15">
        <f>F24</f>
        <v>0.47083333333333338</v>
      </c>
      <c r="G25" s="16">
        <f>G24</f>
        <v>42471</v>
      </c>
      <c r="H25" s="28">
        <v>1</v>
      </c>
      <c r="I25" s="71">
        <v>36.200000000000003</v>
      </c>
      <c r="J25" s="11">
        <f>B25-$C$12-$H$11</f>
        <v>2.9280999999999997</v>
      </c>
      <c r="K25" s="18">
        <f>N25/J25</f>
        <v>4.4015760417164209</v>
      </c>
      <c r="L25" s="18">
        <f>SQRT(K25/PI())*2</f>
        <v>2.3673319740738128</v>
      </c>
      <c r="M25" s="18">
        <f>C25-$H$12-$H$13</f>
        <v>2.8279999999999994</v>
      </c>
      <c r="N25" s="18">
        <f>N24-(M24-M25)</f>
        <v>12.888254807749851</v>
      </c>
      <c r="O25" s="66">
        <f>M25/N25</f>
        <v>0.21942458790460068</v>
      </c>
      <c r="P25" s="18">
        <f>I25-((0.002*H25+0.001)*viscosity)</f>
        <v>36.197384900000003</v>
      </c>
      <c r="Q25" s="56">
        <f>((H25/60)*viscosity*J25)/(K25*(P25/14.7))*1000</f>
        <v>3.9249454934642181</v>
      </c>
      <c r="R25" s="18">
        <f>(D25*K25/J25)/100</f>
        <v>3.66033867066681</v>
      </c>
      <c r="S25" s="18">
        <f>R25/$H$15</f>
        <v>19.366871273369366</v>
      </c>
      <c r="T25" s="13">
        <f>-LOG(S25)/LOG(O25)</f>
        <v>1.9538951371541897</v>
      </c>
      <c r="U25" s="19">
        <f>Q25/O25</f>
        <v>17.887446119623878</v>
      </c>
      <c r="V25" s="26">
        <f>(J25-$J$22)/$J$22</f>
        <v>-6.7503392130258653E-3</v>
      </c>
      <c r="W25" s="26">
        <f>(L25-$L$22)/$L$22</f>
        <v>-6.1578614299694885E-3</v>
      </c>
      <c r="X25" s="26">
        <f>(N25-$N$22)/$N$22</f>
        <v>-1.8945263476465742E-2</v>
      </c>
      <c r="Y25" s="121" t="s">
        <v>58</v>
      </c>
      <c r="Z25" s="38">
        <f>244.9324496*viscosity*H25/K25</f>
        <v>48.50708343847252</v>
      </c>
      <c r="AA25" s="38">
        <f>P25/J25</f>
        <v>12.362072640961719</v>
      </c>
      <c r="AB25" s="38">
        <f>IF(H25&gt;0,P25/H25,"")</f>
        <v>36.197384900000003</v>
      </c>
      <c r="AC25" s="121" t="s">
        <v>58</v>
      </c>
    </row>
    <row r="26" spans="1:29" s="28" customFormat="1" x14ac:dyDescent="0.2">
      <c r="A26" s="32">
        <f t="shared" si="0"/>
        <v>2000</v>
      </c>
      <c r="B26" s="57">
        <f t="shared" si="0"/>
        <v>6.9051</v>
      </c>
      <c r="C26" s="13">
        <f t="shared" si="0"/>
        <v>5.1999999999999993</v>
      </c>
      <c r="D26" s="29">
        <f t="shared" si="0"/>
        <v>243.5</v>
      </c>
      <c r="E26" s="14">
        <v>28</v>
      </c>
      <c r="F26" s="15">
        <f>F25</f>
        <v>0.47083333333333338</v>
      </c>
      <c r="G26" s="16">
        <f>G25</f>
        <v>42471</v>
      </c>
      <c r="H26" s="28">
        <v>1.5</v>
      </c>
      <c r="I26" s="71">
        <v>54</v>
      </c>
      <c r="J26" s="11">
        <f>B26-$C$12-$H$11</f>
        <v>2.9280999999999997</v>
      </c>
      <c r="K26" s="18">
        <f>N26/J26</f>
        <v>4.4015760417164209</v>
      </c>
      <c r="L26" s="18">
        <f>SQRT(K26/PI())*2</f>
        <v>2.3673319740738128</v>
      </c>
      <c r="M26" s="18">
        <f>C26-$H$12-$H$13</f>
        <v>2.8279999999999994</v>
      </c>
      <c r="N26" s="18">
        <f>N25-(M25-M26)</f>
        <v>12.888254807749851</v>
      </c>
      <c r="O26" s="66">
        <f>M26/N26</f>
        <v>0.21942458790460068</v>
      </c>
      <c r="P26" s="18">
        <f>I26-((0.002*H26+0.001)*viscosity)</f>
        <v>53.996513200000003</v>
      </c>
      <c r="Q26" s="56">
        <f>((H26/60)*viscosity*J26)/(K26*(P26/14.7))*1000</f>
        <v>3.9467204728261445</v>
      </c>
      <c r="R26" s="18">
        <f>(D26*K26/J26)/100</f>
        <v>3.66033867066681</v>
      </c>
      <c r="S26" s="18">
        <f>R26/$H$15</f>
        <v>19.366871273369366</v>
      </c>
      <c r="T26" s="13">
        <f>-LOG(S26)/LOG(O26)</f>
        <v>1.9538951371541897</v>
      </c>
      <c r="U26" s="19">
        <f>Q26/O26</f>
        <v>17.986682853163483</v>
      </c>
      <c r="V26" s="26">
        <f>(J26-$J$22)/$J$22</f>
        <v>-6.7503392130258653E-3</v>
      </c>
      <c r="W26" s="26">
        <f>(L26-$L$22)/$L$22</f>
        <v>-6.1578614299694885E-3</v>
      </c>
      <c r="X26" s="26">
        <f>(N26-$N$22)/$N$22</f>
        <v>-1.8945263476465742E-2</v>
      </c>
      <c r="Y26" s="28" t="s">
        <v>58</v>
      </c>
      <c r="Z26" s="38">
        <f>244.9324496*viscosity*H26/K26</f>
        <v>72.760625157708773</v>
      </c>
      <c r="AA26" s="38">
        <f>P26/J26</f>
        <v>18.440802295003589</v>
      </c>
      <c r="AB26" s="38">
        <f>IF(H26&gt;0,P26/H26,"")</f>
        <v>35.997675466666671</v>
      </c>
      <c r="AC26" s="28" t="s">
        <v>58</v>
      </c>
    </row>
    <row r="27" spans="1:29" s="28" customFormat="1" x14ac:dyDescent="0.2">
      <c r="A27" s="85"/>
      <c r="B27" s="86"/>
      <c r="C27" s="87"/>
      <c r="D27" s="88"/>
      <c r="E27" s="89"/>
      <c r="F27" s="90"/>
      <c r="G27" s="91"/>
      <c r="I27" s="92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93"/>
      <c r="X27" s="93"/>
      <c r="Z27" s="38"/>
      <c r="AA27" s="38"/>
      <c r="AB27" s="38"/>
    </row>
    <row r="28" spans="1:29" s="28" customFormat="1" ht="13.5" thickBot="1" x14ac:dyDescent="0.25">
      <c r="A28" s="85"/>
      <c r="B28" s="86"/>
      <c r="C28" s="87"/>
      <c r="D28" s="88"/>
      <c r="E28" s="89"/>
      <c r="F28" s="90"/>
      <c r="G28" s="91"/>
      <c r="I28" s="92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93"/>
      <c r="X28" s="93"/>
      <c r="Z28" s="38"/>
      <c r="AA28" s="38"/>
      <c r="AB28" s="38"/>
    </row>
    <row r="29" spans="1:29" ht="21.75" customHeight="1" x14ac:dyDescent="0.2">
      <c r="A29" s="161" t="s">
        <v>139</v>
      </c>
      <c r="B29" s="162"/>
      <c r="C29" s="157"/>
      <c r="I29" s="53"/>
      <c r="Z29" s="43" t="s">
        <v>56</v>
      </c>
      <c r="AA29" s="44">
        <f t="array" ref="AA29:AA31">LINEST(Z24:Z26,AA24:AA26,0,1)</f>
        <v>3.9342378123353097</v>
      </c>
    </row>
    <row r="30" spans="1:29" x14ac:dyDescent="0.2">
      <c r="I30" s="33"/>
      <c r="J30" s="33"/>
      <c r="K30" s="33"/>
      <c r="Z30" s="45"/>
      <c r="AA30" s="46">
        <v>1.3518034292458814E-2</v>
      </c>
    </row>
    <row r="31" spans="1:29" ht="13.5" thickBot="1" x14ac:dyDescent="0.25">
      <c r="A31" s="121" t="s">
        <v>58</v>
      </c>
      <c r="B31" s="33"/>
      <c r="I31" s="33" t="s">
        <v>58</v>
      </c>
      <c r="J31" s="33"/>
      <c r="K31" s="33"/>
      <c r="Z31" s="47" t="s">
        <v>57</v>
      </c>
      <c r="AA31" s="48">
        <v>0.99997638838938407</v>
      </c>
    </row>
    <row r="32" spans="1:29" ht="13.9" customHeight="1" thickBot="1" x14ac:dyDescent="0.25">
      <c r="A32" s="247" t="s">
        <v>157</v>
      </c>
      <c r="B32" s="248"/>
      <c r="C32" s="248"/>
      <c r="D32" s="248"/>
      <c r="E32" s="248"/>
      <c r="F32" s="248"/>
      <c r="G32" s="248"/>
      <c r="H32" s="249"/>
      <c r="I32" s="33" t="s">
        <v>58</v>
      </c>
      <c r="J32" s="33"/>
      <c r="K32" s="33"/>
      <c r="T32" s="121" t="s">
        <v>58</v>
      </c>
    </row>
    <row r="33" spans="1:21" ht="12.75" customHeight="1" x14ac:dyDescent="0.2">
      <c r="A33" s="250" t="s">
        <v>75</v>
      </c>
      <c r="B33" s="245" t="s">
        <v>76</v>
      </c>
      <c r="C33" s="245" t="s">
        <v>77</v>
      </c>
      <c r="D33" s="245" t="s">
        <v>78</v>
      </c>
      <c r="E33" s="245" t="s">
        <v>155</v>
      </c>
      <c r="F33" s="245" t="s">
        <v>80</v>
      </c>
      <c r="G33" s="245" t="s">
        <v>81</v>
      </c>
      <c r="H33" s="245" t="s">
        <v>156</v>
      </c>
      <c r="I33" s="59"/>
      <c r="J33" s="59"/>
    </row>
    <row r="34" spans="1:21" x14ac:dyDescent="0.2">
      <c r="A34" s="246"/>
      <c r="B34" s="246"/>
      <c r="C34" s="246"/>
      <c r="D34" s="246"/>
      <c r="E34" s="246"/>
      <c r="F34" s="246"/>
      <c r="G34" s="246"/>
      <c r="H34" s="246"/>
      <c r="I34" s="59"/>
      <c r="J34" s="59"/>
    </row>
    <row r="35" spans="1:21" x14ac:dyDescent="0.2">
      <c r="A35" s="116">
        <v>42471.457627314812</v>
      </c>
      <c r="B35" s="99">
        <v>1803060.97</v>
      </c>
      <c r="C35" s="126">
        <f t="shared" ref="C35:C98" si="1">B35/3600/24</f>
        <v>20.868761226851852</v>
      </c>
      <c r="D35" s="37"/>
      <c r="E35" s="100">
        <v>219.60599999999999</v>
      </c>
      <c r="F35" s="102">
        <v>-0.5</v>
      </c>
      <c r="G35" s="98">
        <v>0</v>
      </c>
      <c r="H35" s="112">
        <v>3.2332100000000001</v>
      </c>
      <c r="I35" s="59"/>
      <c r="J35" s="59"/>
    </row>
    <row r="36" spans="1:21" x14ac:dyDescent="0.2">
      <c r="A36" s="116">
        <v>42471.457673611112</v>
      </c>
      <c r="B36" s="99">
        <v>1803065.23</v>
      </c>
      <c r="C36" s="126">
        <f t="shared" si="1"/>
        <v>20.868810532407405</v>
      </c>
      <c r="D36" s="37"/>
      <c r="E36" s="100">
        <v>219.60499999999999</v>
      </c>
      <c r="F36" s="102">
        <v>-0.5</v>
      </c>
      <c r="G36" s="98">
        <v>0</v>
      </c>
      <c r="H36" s="112">
        <v>3.23326</v>
      </c>
      <c r="I36" s="59"/>
      <c r="J36" s="59"/>
    </row>
    <row r="37" spans="1:21" x14ac:dyDescent="0.2">
      <c r="A37" s="116">
        <v>42471.457731481481</v>
      </c>
      <c r="B37" s="99">
        <v>1803070.23</v>
      </c>
      <c r="C37" s="126">
        <f t="shared" si="1"/>
        <v>20.868868402777778</v>
      </c>
      <c r="D37" s="37"/>
      <c r="E37" s="100">
        <v>219.601</v>
      </c>
      <c r="F37" s="102">
        <v>0.99</v>
      </c>
      <c r="G37" s="98">
        <v>1.49</v>
      </c>
      <c r="H37" s="112">
        <v>3.2332700000000001</v>
      </c>
      <c r="I37" s="59"/>
      <c r="J37" s="59"/>
    </row>
    <row r="38" spans="1:21" x14ac:dyDescent="0.2">
      <c r="A38" s="116">
        <v>42471.457789351851</v>
      </c>
      <c r="B38" s="99">
        <v>1803075.23</v>
      </c>
      <c r="C38" s="126">
        <f t="shared" si="1"/>
        <v>20.868926273148148</v>
      </c>
      <c r="D38" s="37"/>
      <c r="E38" s="100">
        <v>219.60599999999999</v>
      </c>
      <c r="F38" s="102">
        <v>4.0199999999999996</v>
      </c>
      <c r="G38" s="98">
        <v>4.5199999999999996</v>
      </c>
      <c r="H38" s="112">
        <v>3.2333400000000001</v>
      </c>
      <c r="I38" s="59"/>
      <c r="J38" s="59"/>
    </row>
    <row r="39" spans="1:21" x14ac:dyDescent="0.2">
      <c r="A39" s="116">
        <v>42471.45784722222</v>
      </c>
      <c r="B39" s="99">
        <v>1803080.23</v>
      </c>
      <c r="C39" s="126">
        <f t="shared" si="1"/>
        <v>20.868984143518517</v>
      </c>
      <c r="D39" s="37"/>
      <c r="E39" s="100">
        <v>219.61799999999999</v>
      </c>
      <c r="F39" s="102">
        <v>7.32</v>
      </c>
      <c r="G39" s="98">
        <v>7.82</v>
      </c>
      <c r="H39" s="112">
        <v>3.2332999999999998</v>
      </c>
      <c r="I39" s="59"/>
      <c r="J39" s="59"/>
      <c r="U39" s="125"/>
    </row>
    <row r="40" spans="1:21" x14ac:dyDescent="0.2">
      <c r="A40" s="116">
        <v>42471.457916666666</v>
      </c>
      <c r="B40" s="99">
        <v>1803086.16</v>
      </c>
      <c r="C40" s="126">
        <f t="shared" si="1"/>
        <v>20.869052777777778</v>
      </c>
      <c r="D40" s="37"/>
      <c r="E40" s="100">
        <v>219.64400000000001</v>
      </c>
      <c r="F40" s="102">
        <v>9.7899999999999991</v>
      </c>
      <c r="G40" s="98">
        <v>10.29</v>
      </c>
      <c r="H40" s="112">
        <v>3.2332800000000002</v>
      </c>
      <c r="I40" s="59"/>
      <c r="J40" s="59"/>
    </row>
    <row r="41" spans="1:21" x14ac:dyDescent="0.2">
      <c r="A41" s="116">
        <v>42471.457962962966</v>
      </c>
      <c r="B41" s="99">
        <v>1803090.23</v>
      </c>
      <c r="C41" s="126">
        <f t="shared" si="1"/>
        <v>20.86909988425926</v>
      </c>
      <c r="D41" s="37"/>
      <c r="E41" s="100">
        <v>219.672</v>
      </c>
      <c r="F41" s="102">
        <v>13.02</v>
      </c>
      <c r="G41" s="98">
        <v>13.52</v>
      </c>
      <c r="H41" s="112">
        <v>3.2332399999999999</v>
      </c>
      <c r="I41" s="59"/>
      <c r="J41" s="59"/>
    </row>
    <row r="42" spans="1:21" x14ac:dyDescent="0.2">
      <c r="A42" s="116">
        <v>42471.458020833335</v>
      </c>
      <c r="B42" s="99">
        <v>1803095.23</v>
      </c>
      <c r="C42" s="126">
        <f t="shared" si="1"/>
        <v>20.869157754629629</v>
      </c>
      <c r="D42" s="37"/>
      <c r="E42" s="100">
        <v>219.72300000000001</v>
      </c>
      <c r="F42" s="102">
        <v>14.86</v>
      </c>
      <c r="G42" s="98">
        <v>15.36</v>
      </c>
      <c r="H42" s="112">
        <v>3.2332299999999998</v>
      </c>
      <c r="I42" s="59"/>
      <c r="J42" s="59"/>
    </row>
    <row r="43" spans="1:21" ht="12.75" customHeight="1" x14ac:dyDescent="0.2">
      <c r="A43" s="116">
        <v>42471.458078703705</v>
      </c>
      <c r="B43" s="99">
        <v>1803100.23</v>
      </c>
      <c r="C43" s="126">
        <f t="shared" si="1"/>
        <v>20.869215624999999</v>
      </c>
      <c r="D43" s="119">
        <v>6.9444444444444447E-4</v>
      </c>
      <c r="E43" s="100">
        <v>219.79300000000001</v>
      </c>
      <c r="F43" s="102">
        <v>16.23</v>
      </c>
      <c r="G43" s="98">
        <v>16.73</v>
      </c>
      <c r="H43" s="112">
        <v>3.2331599999999998</v>
      </c>
      <c r="I43" s="59"/>
      <c r="J43" s="59"/>
    </row>
    <row r="44" spans="1:21" x14ac:dyDescent="0.2">
      <c r="A44" s="116">
        <v>42471.458136574074</v>
      </c>
      <c r="B44" s="99">
        <v>1803105.23</v>
      </c>
      <c r="C44" s="126">
        <f t="shared" si="1"/>
        <v>20.869273495370368</v>
      </c>
      <c r="D44" s="120">
        <f>(A44-A43)+D43</f>
        <v>7.5231481379079118E-4</v>
      </c>
      <c r="E44" s="100">
        <v>219.876</v>
      </c>
      <c r="F44" s="102">
        <v>17.02</v>
      </c>
      <c r="G44" s="98">
        <v>17.52</v>
      </c>
      <c r="H44" s="112">
        <v>3.23319</v>
      </c>
      <c r="I44" s="59"/>
      <c r="J44" s="59"/>
    </row>
    <row r="45" spans="1:21" x14ac:dyDescent="0.2">
      <c r="A45" s="116">
        <v>42471.458194444444</v>
      </c>
      <c r="B45" s="99">
        <v>1803110.23</v>
      </c>
      <c r="C45" s="126">
        <f t="shared" si="1"/>
        <v>20.869331365740742</v>
      </c>
      <c r="D45" s="120">
        <f t="shared" ref="D45:D108" si="2">(A45-A44)+D44</f>
        <v>8.1018518313713788E-4</v>
      </c>
      <c r="E45" s="100">
        <v>219.976</v>
      </c>
      <c r="F45" s="102">
        <v>17.48</v>
      </c>
      <c r="G45" s="98">
        <v>17.98</v>
      </c>
      <c r="H45" s="112">
        <v>3.2331500000000002</v>
      </c>
    </row>
    <row r="46" spans="1:21" x14ac:dyDescent="0.2">
      <c r="A46" s="116">
        <v>42471.458252314813</v>
      </c>
      <c r="B46" s="99">
        <v>1803115.23</v>
      </c>
      <c r="C46" s="126">
        <f t="shared" si="1"/>
        <v>20.869389236111111</v>
      </c>
      <c r="D46" s="120">
        <f t="shared" si="2"/>
        <v>8.6805555248348459E-4</v>
      </c>
      <c r="E46" s="100">
        <v>220.08699999999999</v>
      </c>
      <c r="F46" s="102">
        <v>17.440000000000001</v>
      </c>
      <c r="G46" s="98">
        <v>17.940000000000001</v>
      </c>
      <c r="H46" s="112">
        <v>3.2330999999999999</v>
      </c>
    </row>
    <row r="47" spans="1:21" x14ac:dyDescent="0.2">
      <c r="A47" s="116">
        <v>42471.458310185182</v>
      </c>
      <c r="B47" s="99">
        <v>1803120.23</v>
      </c>
      <c r="C47" s="126">
        <f t="shared" si="1"/>
        <v>20.869447106481481</v>
      </c>
      <c r="D47" s="120">
        <f t="shared" si="2"/>
        <v>9.259259218298313E-4</v>
      </c>
      <c r="E47" s="100">
        <v>220.21</v>
      </c>
      <c r="F47" s="102">
        <v>17.21</v>
      </c>
      <c r="G47" s="98">
        <v>17.71</v>
      </c>
      <c r="H47" s="112">
        <v>3.2330299999999998</v>
      </c>
    </row>
    <row r="48" spans="1:21" x14ac:dyDescent="0.2">
      <c r="A48" s="116">
        <v>42471.458368055559</v>
      </c>
      <c r="B48" s="99">
        <v>1803125.23</v>
      </c>
      <c r="C48" s="126">
        <f t="shared" si="1"/>
        <v>20.869504976851854</v>
      </c>
      <c r="D48" s="120">
        <f t="shared" si="2"/>
        <v>9.8379629845213572E-4</v>
      </c>
      <c r="E48" s="100">
        <v>220.346</v>
      </c>
      <c r="F48" s="102">
        <v>17.170000000000002</v>
      </c>
      <c r="G48" s="98">
        <v>17.670000000000002</v>
      </c>
      <c r="H48" s="112">
        <v>3.2330299999999998</v>
      </c>
    </row>
    <row r="49" spans="1:9" x14ac:dyDescent="0.2">
      <c r="A49" s="116">
        <v>42471.458425925928</v>
      </c>
      <c r="B49" s="99">
        <v>1803130.23</v>
      </c>
      <c r="C49" s="126">
        <f t="shared" si="1"/>
        <v>20.869562847222223</v>
      </c>
      <c r="D49" s="120">
        <f t="shared" si="2"/>
        <v>1.0416666677984824E-3</v>
      </c>
      <c r="E49" s="100">
        <v>220.48099999999999</v>
      </c>
      <c r="F49" s="102">
        <v>17.34</v>
      </c>
      <c r="G49" s="98">
        <v>17.84</v>
      </c>
      <c r="H49" s="112">
        <v>3.2329400000000001</v>
      </c>
    </row>
    <row r="50" spans="1:9" x14ac:dyDescent="0.2">
      <c r="A50" s="116">
        <v>42471.458483796298</v>
      </c>
      <c r="B50" s="99">
        <v>1803135.23</v>
      </c>
      <c r="C50" s="126">
        <f t="shared" si="1"/>
        <v>20.869620717592593</v>
      </c>
      <c r="D50" s="120">
        <f t="shared" si="2"/>
        <v>1.0995370371448291E-3</v>
      </c>
      <c r="E50" s="100">
        <v>220.631</v>
      </c>
      <c r="F50" s="102">
        <v>17.37</v>
      </c>
      <c r="G50" s="98">
        <v>17.87</v>
      </c>
      <c r="H50" s="112">
        <v>3.23291</v>
      </c>
    </row>
    <row r="51" spans="1:9" x14ac:dyDescent="0.2">
      <c r="A51" s="116">
        <v>42471.458541666667</v>
      </c>
      <c r="B51" s="99">
        <v>1803140.23</v>
      </c>
      <c r="C51" s="126">
        <f t="shared" si="1"/>
        <v>20.869678587962962</v>
      </c>
      <c r="D51" s="120">
        <f t="shared" si="2"/>
        <v>1.1574074064911758E-3</v>
      </c>
      <c r="E51" s="100">
        <v>220.786</v>
      </c>
      <c r="F51" s="102">
        <v>17.75</v>
      </c>
      <c r="G51" s="98">
        <v>18.25</v>
      </c>
      <c r="H51" s="112">
        <v>3.2328399999999999</v>
      </c>
    </row>
    <row r="52" spans="1:9" x14ac:dyDescent="0.2">
      <c r="A52" s="116">
        <v>42471.458599537036</v>
      </c>
      <c r="B52" s="99">
        <v>1803145.23</v>
      </c>
      <c r="C52" s="126">
        <f t="shared" si="1"/>
        <v>20.869736458333332</v>
      </c>
      <c r="D52" s="120">
        <f t="shared" si="2"/>
        <v>1.2152777758375225E-3</v>
      </c>
      <c r="E52" s="100">
        <v>220.96299999999999</v>
      </c>
      <c r="F52" s="102">
        <v>17.89</v>
      </c>
      <c r="G52" s="98">
        <v>18.39</v>
      </c>
      <c r="H52" s="112">
        <v>3.2327699999999999</v>
      </c>
    </row>
    <row r="53" spans="1:9" x14ac:dyDescent="0.2">
      <c r="A53" s="116">
        <v>42471.458657407406</v>
      </c>
      <c r="B53" s="99">
        <v>1803150.23</v>
      </c>
      <c r="C53" s="126">
        <f t="shared" si="1"/>
        <v>20.869794328703701</v>
      </c>
      <c r="D53" s="120">
        <f t="shared" si="2"/>
        <v>1.2731481451838693E-3</v>
      </c>
      <c r="E53" s="100">
        <v>221.13900000000001</v>
      </c>
      <c r="F53" s="102">
        <v>17.93</v>
      </c>
      <c r="G53" s="98">
        <v>18.43</v>
      </c>
      <c r="H53" s="112">
        <v>3.2327300000000001</v>
      </c>
    </row>
    <row r="54" spans="1:9" x14ac:dyDescent="0.2">
      <c r="A54" s="116">
        <v>42471.458715277775</v>
      </c>
      <c r="B54" s="99">
        <v>1803155.23</v>
      </c>
      <c r="C54" s="126">
        <f t="shared" si="1"/>
        <v>20.869852199074074</v>
      </c>
      <c r="D54" s="120">
        <f t="shared" si="2"/>
        <v>1.331018514530216E-3</v>
      </c>
      <c r="E54" s="100">
        <v>221.32900000000001</v>
      </c>
      <c r="F54" s="102">
        <v>17.73</v>
      </c>
      <c r="G54" s="98">
        <v>18.23</v>
      </c>
      <c r="H54" s="112">
        <v>3.2326999999999999</v>
      </c>
    </row>
    <row r="55" spans="1:9" x14ac:dyDescent="0.2">
      <c r="A55" s="116">
        <v>42471.458773148152</v>
      </c>
      <c r="B55" s="99">
        <v>1803160.23</v>
      </c>
      <c r="C55" s="126">
        <f t="shared" si="1"/>
        <v>20.869910069444444</v>
      </c>
      <c r="D55" s="120">
        <f t="shared" si="2"/>
        <v>1.3888888911525203E-3</v>
      </c>
      <c r="E55" s="100">
        <v>221.529</v>
      </c>
      <c r="F55" s="102">
        <v>17.36</v>
      </c>
      <c r="G55" s="98">
        <v>17.86</v>
      </c>
      <c r="H55" s="112">
        <v>3.2326700000000002</v>
      </c>
    </row>
    <row r="56" spans="1:9" x14ac:dyDescent="0.2">
      <c r="A56" s="116">
        <v>42471.458831018521</v>
      </c>
      <c r="B56" s="99">
        <v>1803165.23</v>
      </c>
      <c r="C56" s="126">
        <f t="shared" si="1"/>
        <v>20.869967939814813</v>
      </c>
      <c r="D56" s="120">
        <f t="shared" si="2"/>
        <v>1.446759260498867E-3</v>
      </c>
      <c r="E56" s="100">
        <v>221.73599999999999</v>
      </c>
      <c r="F56" s="102">
        <v>17.36</v>
      </c>
      <c r="G56" s="98">
        <v>17.86</v>
      </c>
      <c r="H56" s="112">
        <v>3.2325599999999999</v>
      </c>
    </row>
    <row r="57" spans="1:9" x14ac:dyDescent="0.2">
      <c r="A57" s="116">
        <v>42471.45888888889</v>
      </c>
      <c r="B57" s="99">
        <v>1803170.23</v>
      </c>
      <c r="C57" s="126">
        <f t="shared" si="1"/>
        <v>20.870025810185187</v>
      </c>
      <c r="D57" s="120">
        <f t="shared" si="2"/>
        <v>1.5046296298452137E-3</v>
      </c>
      <c r="E57" s="100">
        <v>221.952</v>
      </c>
      <c r="F57" s="102">
        <v>17.260000000000002</v>
      </c>
      <c r="G57" s="98">
        <v>17.760000000000002</v>
      </c>
      <c r="H57" s="112">
        <v>3.2325200000000001</v>
      </c>
    </row>
    <row r="58" spans="1:9" x14ac:dyDescent="0.2">
      <c r="A58" s="116">
        <v>42471.45894675926</v>
      </c>
      <c r="B58" s="99">
        <v>1803175.23</v>
      </c>
      <c r="C58" s="126">
        <f t="shared" si="1"/>
        <v>20.870083680555556</v>
      </c>
      <c r="D58" s="120">
        <f t="shared" si="2"/>
        <v>1.5624999991915604E-3</v>
      </c>
      <c r="E58" s="100">
        <v>222.178</v>
      </c>
      <c r="F58" s="102">
        <v>17.489999999999998</v>
      </c>
      <c r="G58" s="98">
        <v>17.989999999999998</v>
      </c>
      <c r="H58" s="112">
        <v>3.2324999999999999</v>
      </c>
    </row>
    <row r="59" spans="1:9" x14ac:dyDescent="0.2">
      <c r="A59" s="116">
        <v>42471.459004629629</v>
      </c>
      <c r="B59" s="99">
        <v>1803180.23</v>
      </c>
      <c r="C59" s="126">
        <f t="shared" si="1"/>
        <v>20.870141550925926</v>
      </c>
      <c r="D59" s="120">
        <f t="shared" si="2"/>
        <v>1.6203703685379071E-3</v>
      </c>
      <c r="E59" s="100">
        <v>222.416</v>
      </c>
      <c r="F59" s="102">
        <v>17.510000000000002</v>
      </c>
      <c r="G59" s="98">
        <v>18.010000000000002</v>
      </c>
      <c r="H59" s="112">
        <v>3.2324199999999998</v>
      </c>
    </row>
    <row r="60" spans="1:9" x14ac:dyDescent="0.2">
      <c r="A60" s="116">
        <v>42471.459062499998</v>
      </c>
      <c r="B60" s="99">
        <v>1803185.23</v>
      </c>
      <c r="C60" s="126">
        <f t="shared" si="1"/>
        <v>20.870199421296295</v>
      </c>
      <c r="D60" s="120">
        <f t="shared" si="2"/>
        <v>1.6782407378842538E-3</v>
      </c>
      <c r="E60" s="100">
        <v>222.66499999999999</v>
      </c>
      <c r="F60" s="102">
        <v>17.850000000000001</v>
      </c>
      <c r="G60" s="98">
        <v>18.350000000000001</v>
      </c>
      <c r="H60" s="112">
        <v>3.23237</v>
      </c>
    </row>
    <row r="61" spans="1:9" x14ac:dyDescent="0.2">
      <c r="A61" s="116">
        <v>42471.459120370368</v>
      </c>
      <c r="B61" s="99">
        <v>1803190.23</v>
      </c>
      <c r="C61" s="126">
        <f t="shared" si="1"/>
        <v>20.870257291666665</v>
      </c>
      <c r="D61" s="120">
        <f t="shared" si="2"/>
        <v>1.7361111072306005E-3</v>
      </c>
      <c r="E61" s="100">
        <v>222.92099999999999</v>
      </c>
      <c r="F61" s="102">
        <v>17.84</v>
      </c>
      <c r="G61" s="98">
        <v>18.34</v>
      </c>
      <c r="H61" s="112">
        <v>3.2323</v>
      </c>
    </row>
    <row r="62" spans="1:9" x14ac:dyDescent="0.2">
      <c r="A62" s="116">
        <v>42471.459178240744</v>
      </c>
      <c r="B62" s="99">
        <v>1803195.23</v>
      </c>
      <c r="C62" s="126">
        <f t="shared" si="1"/>
        <v>20.870315162037038</v>
      </c>
      <c r="D62" s="120">
        <f t="shared" si="2"/>
        <v>1.7939814838529048E-3</v>
      </c>
      <c r="E62" s="100">
        <v>223.18</v>
      </c>
      <c r="F62" s="102">
        <v>17.77</v>
      </c>
      <c r="G62" s="98">
        <v>18.27</v>
      </c>
      <c r="H62" s="112">
        <v>3.23231</v>
      </c>
    </row>
    <row r="63" spans="1:9" x14ac:dyDescent="0.2">
      <c r="A63" s="116">
        <v>42471.459236111114</v>
      </c>
      <c r="B63" s="99">
        <v>1803200.23</v>
      </c>
      <c r="C63" s="126">
        <f t="shared" si="1"/>
        <v>20.870373032407407</v>
      </c>
      <c r="D63" s="120">
        <f t="shared" si="2"/>
        <v>1.8518518531992515E-3</v>
      </c>
      <c r="E63" s="100">
        <v>223.44399999999999</v>
      </c>
      <c r="F63" s="102">
        <v>17.420000000000002</v>
      </c>
      <c r="G63" s="98">
        <v>17.920000000000002</v>
      </c>
      <c r="H63" s="112">
        <v>3.2323200000000001</v>
      </c>
      <c r="I63" s="37"/>
    </row>
    <row r="64" spans="1:9" x14ac:dyDescent="0.2">
      <c r="A64" s="116">
        <v>42471.459293981483</v>
      </c>
      <c r="B64" s="99">
        <v>1803205.23</v>
      </c>
      <c r="C64" s="126">
        <f t="shared" si="1"/>
        <v>20.870430902777777</v>
      </c>
      <c r="D64" s="120">
        <f t="shared" si="2"/>
        <v>1.9097222225455983E-3</v>
      </c>
      <c r="E64" s="100">
        <v>223.703</v>
      </c>
      <c r="F64" s="102">
        <v>17.2</v>
      </c>
      <c r="G64" s="98">
        <v>17.7</v>
      </c>
      <c r="H64" s="112">
        <v>3.2322799999999998</v>
      </c>
      <c r="I64" s="37"/>
    </row>
    <row r="65" spans="1:9" x14ac:dyDescent="0.2">
      <c r="A65" s="116">
        <v>42471.459351851852</v>
      </c>
      <c r="B65" s="99">
        <v>1803210.23</v>
      </c>
      <c r="C65" s="126">
        <f t="shared" si="1"/>
        <v>20.87048877314815</v>
      </c>
      <c r="D65" s="120">
        <f t="shared" si="2"/>
        <v>1.967592591891945E-3</v>
      </c>
      <c r="E65" s="100">
        <v>223.96899999999999</v>
      </c>
      <c r="F65" s="102">
        <v>17.41</v>
      </c>
      <c r="G65" s="98">
        <v>17.91</v>
      </c>
      <c r="H65" s="112">
        <v>3.2323400000000002</v>
      </c>
      <c r="I65" s="37"/>
    </row>
    <row r="66" spans="1:9" x14ac:dyDescent="0.2">
      <c r="A66" s="116">
        <v>42471.459409722222</v>
      </c>
      <c r="B66" s="99">
        <v>1803215.23</v>
      </c>
      <c r="C66" s="126">
        <f t="shared" si="1"/>
        <v>20.870546643518519</v>
      </c>
      <c r="D66" s="120">
        <f t="shared" si="2"/>
        <v>2.0254629612382917E-3</v>
      </c>
      <c r="E66" s="100">
        <v>224.233</v>
      </c>
      <c r="F66" s="102">
        <v>17.46</v>
      </c>
      <c r="G66" s="98">
        <v>17.96</v>
      </c>
      <c r="H66" s="112">
        <v>3.23231</v>
      </c>
      <c r="I66" s="37"/>
    </row>
    <row r="67" spans="1:9" x14ac:dyDescent="0.2">
      <c r="A67" s="116">
        <v>42471.459467592591</v>
      </c>
      <c r="B67" s="99">
        <v>1803220.23</v>
      </c>
      <c r="C67" s="126">
        <f t="shared" si="1"/>
        <v>20.870604513888889</v>
      </c>
      <c r="D67" s="120">
        <f t="shared" si="2"/>
        <v>2.0833333305846384E-3</v>
      </c>
      <c r="E67" s="100">
        <v>224.506</v>
      </c>
      <c r="F67" s="102">
        <v>17.739999999999998</v>
      </c>
      <c r="G67" s="98">
        <v>18.239999999999998</v>
      </c>
      <c r="H67" s="112">
        <v>3.2322899999999999</v>
      </c>
      <c r="I67" s="37"/>
    </row>
    <row r="68" spans="1:9" x14ac:dyDescent="0.2">
      <c r="A68" s="116">
        <v>42471.45952546296</v>
      </c>
      <c r="B68" s="99">
        <v>1803225.23</v>
      </c>
      <c r="C68" s="126">
        <f t="shared" si="1"/>
        <v>20.870662384259258</v>
      </c>
      <c r="D68" s="120">
        <f t="shared" si="2"/>
        <v>2.1412036999309851E-3</v>
      </c>
      <c r="E68" s="100">
        <v>224.786</v>
      </c>
      <c r="F68" s="102">
        <v>17.91</v>
      </c>
      <c r="G68" s="98">
        <v>18.41</v>
      </c>
      <c r="H68" s="112">
        <v>3.2322500000000001</v>
      </c>
      <c r="I68" s="37"/>
    </row>
    <row r="69" spans="1:9" x14ac:dyDescent="0.2">
      <c r="A69" s="116">
        <v>42471.459583333337</v>
      </c>
      <c r="B69" s="99">
        <v>1803230.23</v>
      </c>
      <c r="C69" s="126">
        <f t="shared" si="1"/>
        <v>20.870720254629628</v>
      </c>
      <c r="D69" s="120">
        <f t="shared" si="2"/>
        <v>2.1990740765532894E-3</v>
      </c>
      <c r="E69" s="100">
        <v>225.06399999999999</v>
      </c>
      <c r="F69" s="102">
        <v>17.809999999999999</v>
      </c>
      <c r="G69" s="98">
        <v>18.309999999999999</v>
      </c>
      <c r="H69" s="112">
        <v>3.2322199999999999</v>
      </c>
      <c r="I69" s="37"/>
    </row>
    <row r="70" spans="1:9" x14ac:dyDescent="0.2">
      <c r="A70" s="116">
        <v>42471.459641203706</v>
      </c>
      <c r="B70" s="99">
        <v>1803235.23</v>
      </c>
      <c r="C70" s="126">
        <f t="shared" si="1"/>
        <v>20.870778124999998</v>
      </c>
      <c r="D70" s="120">
        <f t="shared" si="2"/>
        <v>2.2569444458996361E-3</v>
      </c>
      <c r="E70" s="100">
        <v>225.34100000000001</v>
      </c>
      <c r="F70" s="102">
        <v>17.7</v>
      </c>
      <c r="G70" s="98">
        <v>18.2</v>
      </c>
      <c r="H70" s="112">
        <v>3.23224</v>
      </c>
      <c r="I70" s="37"/>
    </row>
    <row r="71" spans="1:9" x14ac:dyDescent="0.2">
      <c r="A71" s="116">
        <v>42471.459699074076</v>
      </c>
      <c r="B71" s="99">
        <v>1803240.23</v>
      </c>
      <c r="C71" s="126">
        <f t="shared" si="1"/>
        <v>20.870835995370371</v>
      </c>
      <c r="D71" s="120">
        <f t="shared" si="2"/>
        <v>2.3148148152459828E-3</v>
      </c>
      <c r="E71" s="100">
        <v>225.61699999999999</v>
      </c>
      <c r="F71" s="102">
        <v>17.48</v>
      </c>
      <c r="G71" s="98">
        <v>17.98</v>
      </c>
      <c r="H71" s="112">
        <v>3.2322000000000002</v>
      </c>
      <c r="I71" s="37"/>
    </row>
    <row r="72" spans="1:9" x14ac:dyDescent="0.2">
      <c r="A72" s="116">
        <v>42471.459756944445</v>
      </c>
      <c r="B72" s="99">
        <v>1803245.23</v>
      </c>
      <c r="C72" s="126">
        <f t="shared" si="1"/>
        <v>20.87089386574074</v>
      </c>
      <c r="D72" s="120">
        <f t="shared" si="2"/>
        <v>2.3726851845923295E-3</v>
      </c>
      <c r="E72" s="100">
        <v>225.88800000000001</v>
      </c>
      <c r="F72" s="102">
        <v>17.45</v>
      </c>
      <c r="G72" s="98">
        <v>17.95</v>
      </c>
      <c r="H72" s="112">
        <v>3.2321599999999999</v>
      </c>
      <c r="I72" s="37"/>
    </row>
    <row r="73" spans="1:9" x14ac:dyDescent="0.2">
      <c r="A73" s="116">
        <v>42471.459814814814</v>
      </c>
      <c r="B73" s="99">
        <v>1803250.23</v>
      </c>
      <c r="C73" s="126">
        <f t="shared" si="1"/>
        <v>20.870951736111113</v>
      </c>
      <c r="D73" s="120">
        <f t="shared" si="2"/>
        <v>2.4305555539386762E-3</v>
      </c>
      <c r="E73" s="100">
        <v>226.15899999999999</v>
      </c>
      <c r="F73" s="102">
        <v>17.38</v>
      </c>
      <c r="G73" s="98">
        <v>17.88</v>
      </c>
      <c r="H73" s="112">
        <v>3.2321200000000001</v>
      </c>
      <c r="I73" s="37"/>
    </row>
    <row r="74" spans="1:9" x14ac:dyDescent="0.2">
      <c r="A74" s="116">
        <v>42471.459872685184</v>
      </c>
      <c r="B74" s="99">
        <v>1803255.23</v>
      </c>
      <c r="C74" s="126">
        <f t="shared" si="1"/>
        <v>20.871009606481483</v>
      </c>
      <c r="D74" s="120">
        <f t="shared" si="2"/>
        <v>2.4884259232850229E-3</v>
      </c>
      <c r="E74" s="100">
        <v>226.428</v>
      </c>
      <c r="F74" s="102">
        <v>17.5</v>
      </c>
      <c r="G74" s="98">
        <v>18</v>
      </c>
      <c r="H74" s="112">
        <v>3.23211</v>
      </c>
      <c r="I74" s="37"/>
    </row>
    <row r="75" spans="1:9" x14ac:dyDescent="0.2">
      <c r="A75" s="116">
        <v>42471.459930555553</v>
      </c>
      <c r="B75" s="99">
        <v>1803260.23</v>
      </c>
      <c r="C75" s="126">
        <f t="shared" si="1"/>
        <v>20.871067476851852</v>
      </c>
      <c r="D75" s="120">
        <f t="shared" si="2"/>
        <v>2.5462962926313696E-3</v>
      </c>
      <c r="E75" s="100">
        <v>226.69900000000001</v>
      </c>
      <c r="F75" s="102">
        <v>17.690000000000001</v>
      </c>
      <c r="G75" s="98">
        <v>18.190000000000001</v>
      </c>
      <c r="H75" s="112">
        <v>3.2320799999999998</v>
      </c>
      <c r="I75" s="37"/>
    </row>
    <row r="76" spans="1:9" x14ac:dyDescent="0.2">
      <c r="A76" s="116">
        <v>42471.459988425922</v>
      </c>
      <c r="B76" s="99">
        <v>1803265.23</v>
      </c>
      <c r="C76" s="126">
        <f t="shared" si="1"/>
        <v>20.871125347222222</v>
      </c>
      <c r="D76" s="120">
        <f t="shared" si="2"/>
        <v>2.6041666619777163E-3</v>
      </c>
      <c r="E76" s="100">
        <v>226.97499999999999</v>
      </c>
      <c r="F76" s="102">
        <v>18.13</v>
      </c>
      <c r="G76" s="98">
        <v>18.63</v>
      </c>
      <c r="H76" s="112">
        <v>3.2320500000000001</v>
      </c>
      <c r="I76" s="37"/>
    </row>
    <row r="77" spans="1:9" x14ac:dyDescent="0.2">
      <c r="A77" s="116">
        <v>42471.460046296299</v>
      </c>
      <c r="B77" s="99">
        <v>1803270.23</v>
      </c>
      <c r="C77" s="126">
        <f t="shared" si="1"/>
        <v>20.871183217592591</v>
      </c>
      <c r="D77" s="120">
        <f t="shared" si="2"/>
        <v>2.6620370386000207E-3</v>
      </c>
      <c r="E77" s="100">
        <v>227.249</v>
      </c>
      <c r="F77" s="102">
        <v>18.02</v>
      </c>
      <c r="G77" s="98">
        <v>18.52</v>
      </c>
      <c r="H77" s="112">
        <v>3.23203</v>
      </c>
      <c r="I77" s="37"/>
    </row>
    <row r="78" spans="1:9" x14ac:dyDescent="0.2">
      <c r="A78" s="116">
        <v>42471.460104166668</v>
      </c>
      <c r="B78" s="99">
        <v>1803275.23</v>
      </c>
      <c r="C78" s="126">
        <f t="shared" si="1"/>
        <v>20.871241087962961</v>
      </c>
      <c r="D78" s="120">
        <f t="shared" si="2"/>
        <v>2.7199074079463674E-3</v>
      </c>
      <c r="E78" s="100">
        <v>227.518</v>
      </c>
      <c r="F78" s="102">
        <v>17.71</v>
      </c>
      <c r="G78" s="98">
        <v>18.21</v>
      </c>
      <c r="H78" s="112">
        <v>3.2320199999999999</v>
      </c>
      <c r="I78" s="37"/>
    </row>
    <row r="79" spans="1:9" x14ac:dyDescent="0.2">
      <c r="A79" s="116">
        <v>42471.460162037038</v>
      </c>
      <c r="B79" s="99">
        <v>1803280.23</v>
      </c>
      <c r="C79" s="126">
        <f t="shared" si="1"/>
        <v>20.871298958333334</v>
      </c>
      <c r="D79" s="120">
        <f t="shared" si="2"/>
        <v>2.7777777772927141E-3</v>
      </c>
      <c r="E79" s="100">
        <v>227.779</v>
      </c>
      <c r="F79" s="102">
        <v>17.45</v>
      </c>
      <c r="G79" s="98">
        <v>17.95</v>
      </c>
      <c r="H79" s="112">
        <v>3.2320000000000002</v>
      </c>
      <c r="I79" s="37"/>
    </row>
    <row r="80" spans="1:9" x14ac:dyDescent="0.2">
      <c r="A80" s="116">
        <v>42471.460219907407</v>
      </c>
      <c r="B80" s="99">
        <v>1803285.23</v>
      </c>
      <c r="C80" s="126">
        <f t="shared" si="1"/>
        <v>20.871356828703703</v>
      </c>
      <c r="D80" s="120">
        <f t="shared" si="2"/>
        <v>2.8356481466390608E-3</v>
      </c>
      <c r="E80" s="100">
        <v>228.041</v>
      </c>
      <c r="F80" s="102">
        <v>17.47</v>
      </c>
      <c r="G80" s="98">
        <v>17.97</v>
      </c>
      <c r="H80" s="112">
        <v>3.23197</v>
      </c>
      <c r="I80" s="37"/>
    </row>
    <row r="81" spans="1:9" x14ac:dyDescent="0.2">
      <c r="A81" s="116">
        <v>42471.460277777776</v>
      </c>
      <c r="B81" s="99">
        <v>1803290.23</v>
      </c>
      <c r="C81" s="126">
        <f t="shared" si="1"/>
        <v>20.871414699074073</v>
      </c>
      <c r="D81" s="120">
        <f t="shared" si="2"/>
        <v>2.8935185159854075E-3</v>
      </c>
      <c r="E81" s="100">
        <v>228.29300000000001</v>
      </c>
      <c r="F81" s="102">
        <v>17.46</v>
      </c>
      <c r="G81" s="98">
        <v>17.96</v>
      </c>
      <c r="H81" s="112">
        <v>3.23204</v>
      </c>
      <c r="I81" s="37"/>
    </row>
    <row r="82" spans="1:9" x14ac:dyDescent="0.2">
      <c r="A82" s="116">
        <v>42471.460335648146</v>
      </c>
      <c r="B82" s="99">
        <v>1803295.23</v>
      </c>
      <c r="C82" s="126">
        <f t="shared" si="1"/>
        <v>20.871472569444446</v>
      </c>
      <c r="D82" s="120">
        <f t="shared" si="2"/>
        <v>2.9513888853317542E-3</v>
      </c>
      <c r="E82" s="100">
        <v>228.548</v>
      </c>
      <c r="F82" s="102">
        <v>17.78</v>
      </c>
      <c r="G82" s="98">
        <v>18.28</v>
      </c>
      <c r="H82" s="112">
        <v>3.2320099999999998</v>
      </c>
      <c r="I82" s="37"/>
    </row>
    <row r="83" spans="1:9" x14ac:dyDescent="0.2">
      <c r="A83" s="116">
        <v>42471.460393518515</v>
      </c>
      <c r="B83" s="99">
        <v>1803300.23</v>
      </c>
      <c r="C83" s="126">
        <f t="shared" si="1"/>
        <v>20.871530439814816</v>
      </c>
      <c r="D83" s="120">
        <f t="shared" si="2"/>
        <v>3.0092592546781009E-3</v>
      </c>
      <c r="E83" s="100">
        <v>228.80099999999999</v>
      </c>
      <c r="F83" s="102">
        <v>17.809999999999999</v>
      </c>
      <c r="G83" s="98">
        <v>18.309999999999999</v>
      </c>
      <c r="H83" s="112">
        <v>3.2320700000000002</v>
      </c>
      <c r="I83" s="37"/>
    </row>
    <row r="84" spans="1:9" x14ac:dyDescent="0.2">
      <c r="A84" s="116">
        <v>42471.460451388892</v>
      </c>
      <c r="B84" s="99">
        <v>1803305.23</v>
      </c>
      <c r="C84" s="126">
        <f t="shared" si="1"/>
        <v>20.871588310185185</v>
      </c>
      <c r="D84" s="120">
        <f t="shared" si="2"/>
        <v>3.0671296313004052E-3</v>
      </c>
      <c r="E84" s="100">
        <v>229.05</v>
      </c>
      <c r="F84" s="102">
        <v>18.07</v>
      </c>
      <c r="G84" s="98">
        <v>18.57</v>
      </c>
      <c r="H84" s="112">
        <v>3.2320500000000001</v>
      </c>
      <c r="I84" s="37"/>
    </row>
    <row r="85" spans="1:9" x14ac:dyDescent="0.2">
      <c r="A85" s="116">
        <v>42471.460509259261</v>
      </c>
      <c r="B85" s="99">
        <v>1803310.23</v>
      </c>
      <c r="C85" s="126">
        <f t="shared" si="1"/>
        <v>20.871646180555555</v>
      </c>
      <c r="D85" s="120">
        <f t="shared" si="2"/>
        <v>3.1250000006467519E-3</v>
      </c>
      <c r="E85" s="100">
        <v>229.38800000000001</v>
      </c>
      <c r="F85" s="102">
        <v>28.93</v>
      </c>
      <c r="G85" s="98">
        <v>29.43</v>
      </c>
      <c r="H85" s="112">
        <v>3.23204</v>
      </c>
      <c r="I85" s="37"/>
    </row>
    <row r="86" spans="1:9" x14ac:dyDescent="0.2">
      <c r="A86" s="116">
        <v>42471.46056712963</v>
      </c>
      <c r="B86" s="99">
        <v>1803315.23</v>
      </c>
      <c r="C86" s="126">
        <f t="shared" si="1"/>
        <v>20.871704050925924</v>
      </c>
      <c r="D86" s="120">
        <f t="shared" si="2"/>
        <v>3.1828703699930986E-3</v>
      </c>
      <c r="E86" s="100">
        <v>229.81399999999999</v>
      </c>
      <c r="F86" s="102">
        <v>32.53</v>
      </c>
      <c r="G86" s="98">
        <v>33.03</v>
      </c>
      <c r="H86" s="112">
        <v>3.2319800000000001</v>
      </c>
      <c r="I86" s="37"/>
    </row>
    <row r="87" spans="1:9" x14ac:dyDescent="0.2">
      <c r="A87" s="116">
        <v>42471.460625</v>
      </c>
      <c r="B87" s="99">
        <v>1803320.23</v>
      </c>
      <c r="C87" s="126">
        <f t="shared" si="1"/>
        <v>20.871761921296297</v>
      </c>
      <c r="D87" s="120">
        <f t="shared" si="2"/>
        <v>3.2407407393394453E-3</v>
      </c>
      <c r="E87" s="100">
        <v>230.274</v>
      </c>
      <c r="F87" s="102">
        <v>34.07</v>
      </c>
      <c r="G87" s="98">
        <v>34.57</v>
      </c>
      <c r="H87" s="112">
        <v>3.2319300000000002</v>
      </c>
      <c r="I87" s="37"/>
    </row>
    <row r="88" spans="1:9" x14ac:dyDescent="0.2">
      <c r="A88" s="116">
        <v>42471.460682870369</v>
      </c>
      <c r="B88" s="99">
        <v>1803325.23</v>
      </c>
      <c r="C88" s="126">
        <f t="shared" si="1"/>
        <v>20.871819791666667</v>
      </c>
      <c r="D88" s="120">
        <f t="shared" si="2"/>
        <v>3.298611108685792E-3</v>
      </c>
      <c r="E88" s="100">
        <v>230.727</v>
      </c>
      <c r="F88" s="102">
        <v>35.67</v>
      </c>
      <c r="G88" s="98">
        <v>36.17</v>
      </c>
      <c r="H88" s="112">
        <v>3.2318899999999999</v>
      </c>
      <c r="I88" s="37"/>
    </row>
    <row r="89" spans="1:9" x14ac:dyDescent="0.2">
      <c r="A89" s="116">
        <v>42471.460740740738</v>
      </c>
      <c r="B89" s="99">
        <v>1803330.23</v>
      </c>
      <c r="C89" s="126">
        <f t="shared" si="1"/>
        <v>20.871877662037036</v>
      </c>
      <c r="D89" s="120">
        <f t="shared" si="2"/>
        <v>3.3564814780321387E-3</v>
      </c>
      <c r="E89" s="100">
        <v>231.172</v>
      </c>
      <c r="F89" s="102">
        <v>35.01</v>
      </c>
      <c r="G89" s="98">
        <v>35.51</v>
      </c>
      <c r="H89" s="112">
        <v>3.2317999999999998</v>
      </c>
      <c r="I89" s="37"/>
    </row>
    <row r="90" spans="1:9" x14ac:dyDescent="0.2">
      <c r="A90" s="116">
        <v>42471.460798611108</v>
      </c>
      <c r="B90" s="99">
        <v>1803335.23</v>
      </c>
      <c r="C90" s="126">
        <f t="shared" si="1"/>
        <v>20.871935532407409</v>
      </c>
      <c r="D90" s="120">
        <f t="shared" si="2"/>
        <v>3.4143518473784855E-3</v>
      </c>
      <c r="E90" s="100">
        <v>231.58699999999999</v>
      </c>
      <c r="F90" s="102">
        <v>34.520000000000003</v>
      </c>
      <c r="G90" s="98">
        <v>35.020000000000003</v>
      </c>
      <c r="H90" s="112">
        <v>3.2318199999999999</v>
      </c>
      <c r="I90" s="37"/>
    </row>
    <row r="91" spans="1:9" x14ac:dyDescent="0.2">
      <c r="A91" s="116">
        <v>42471.460856481484</v>
      </c>
      <c r="B91" s="99">
        <v>1803340.23</v>
      </c>
      <c r="C91" s="126">
        <f t="shared" si="1"/>
        <v>20.871993402777779</v>
      </c>
      <c r="D91" s="120">
        <f t="shared" si="2"/>
        <v>3.4722222240007898E-3</v>
      </c>
      <c r="E91" s="100">
        <v>231.988</v>
      </c>
      <c r="F91" s="102">
        <v>35.01</v>
      </c>
      <c r="G91" s="98">
        <v>35.51</v>
      </c>
      <c r="H91" s="112">
        <v>3.23177</v>
      </c>
      <c r="I91" s="37"/>
    </row>
    <row r="92" spans="1:9" x14ac:dyDescent="0.2">
      <c r="A92" s="116">
        <v>42471.460914351854</v>
      </c>
      <c r="B92" s="99">
        <v>1803345.23</v>
      </c>
      <c r="C92" s="126">
        <f t="shared" si="1"/>
        <v>20.872051273148148</v>
      </c>
      <c r="D92" s="120">
        <f t="shared" si="2"/>
        <v>3.5300925933471365E-3</v>
      </c>
      <c r="E92" s="100">
        <v>232.38</v>
      </c>
      <c r="F92" s="102">
        <v>35.770000000000003</v>
      </c>
      <c r="G92" s="98">
        <v>36.270000000000003</v>
      </c>
      <c r="H92" s="112">
        <v>3.2317399999999998</v>
      </c>
      <c r="I92" s="37"/>
    </row>
    <row r="93" spans="1:9" x14ac:dyDescent="0.2">
      <c r="A93" s="116">
        <v>42471.460972222223</v>
      </c>
      <c r="B93" s="99">
        <v>1803350.23</v>
      </c>
      <c r="C93" s="126">
        <f t="shared" si="1"/>
        <v>20.872109143518518</v>
      </c>
      <c r="D93" s="120">
        <f t="shared" si="2"/>
        <v>3.5879629626934832E-3</v>
      </c>
      <c r="E93" s="100">
        <v>232.76499999999999</v>
      </c>
      <c r="F93" s="102">
        <v>35.15</v>
      </c>
      <c r="G93" s="98">
        <v>35.65</v>
      </c>
      <c r="H93" s="112">
        <v>3.2316699999999998</v>
      </c>
      <c r="I93" s="37"/>
    </row>
    <row r="94" spans="1:9" x14ac:dyDescent="0.2">
      <c r="A94" s="116">
        <v>42471.461030092592</v>
      </c>
      <c r="B94" s="99">
        <v>1803355.23</v>
      </c>
      <c r="C94" s="126">
        <f t="shared" si="1"/>
        <v>20.872167013888888</v>
      </c>
      <c r="D94" s="120">
        <f t="shared" si="2"/>
        <v>3.6458333320398299E-3</v>
      </c>
      <c r="E94" s="100">
        <v>233.12</v>
      </c>
      <c r="F94" s="102">
        <v>34.42</v>
      </c>
      <c r="G94" s="98">
        <v>34.92</v>
      </c>
      <c r="H94" s="112">
        <v>3.2316600000000002</v>
      </c>
      <c r="I94" s="37"/>
    </row>
    <row r="95" spans="1:9" x14ac:dyDescent="0.2">
      <c r="A95" s="116">
        <v>42471.461087962962</v>
      </c>
      <c r="B95" s="99">
        <v>1803360.23</v>
      </c>
      <c r="C95" s="126">
        <f t="shared" si="1"/>
        <v>20.872224884259257</v>
      </c>
      <c r="D95" s="120">
        <f t="shared" si="2"/>
        <v>3.7037037013861766E-3</v>
      </c>
      <c r="E95" s="100">
        <v>233.464</v>
      </c>
      <c r="F95" s="102">
        <v>35.17</v>
      </c>
      <c r="G95" s="98">
        <v>35.67</v>
      </c>
      <c r="H95" s="112">
        <v>3.2316099999999999</v>
      </c>
      <c r="I95" s="37"/>
    </row>
    <row r="96" spans="1:9" x14ac:dyDescent="0.2">
      <c r="A96" s="116">
        <v>42471.461145833331</v>
      </c>
      <c r="B96" s="99">
        <v>1803365.23</v>
      </c>
      <c r="C96" s="126">
        <f t="shared" si="1"/>
        <v>20.87228275462963</v>
      </c>
      <c r="D96" s="120">
        <f t="shared" si="2"/>
        <v>3.7615740707325233E-3</v>
      </c>
      <c r="E96" s="100">
        <v>233.798</v>
      </c>
      <c r="F96" s="102">
        <v>35.86</v>
      </c>
      <c r="G96" s="98">
        <v>36.36</v>
      </c>
      <c r="H96" s="112">
        <v>3.2315299999999998</v>
      </c>
      <c r="I96" s="37"/>
    </row>
    <row r="97" spans="1:9" x14ac:dyDescent="0.2">
      <c r="A97" s="116">
        <v>42471.4612037037</v>
      </c>
      <c r="B97" s="99">
        <v>1803370.23</v>
      </c>
      <c r="C97" s="126">
        <f t="shared" si="1"/>
        <v>20.872340625</v>
      </c>
      <c r="D97" s="120">
        <f t="shared" si="2"/>
        <v>3.81944444007887E-3</v>
      </c>
      <c r="E97" s="100">
        <v>234.131</v>
      </c>
      <c r="F97" s="102">
        <v>35.130000000000003</v>
      </c>
      <c r="G97" s="98">
        <v>35.630000000000003</v>
      </c>
      <c r="H97" s="112">
        <v>3.2314799999999999</v>
      </c>
      <c r="I97" s="37"/>
    </row>
    <row r="98" spans="1:9" x14ac:dyDescent="0.2">
      <c r="A98" s="116">
        <v>42471.461261574077</v>
      </c>
      <c r="B98" s="99">
        <v>1803375.23</v>
      </c>
      <c r="C98" s="126">
        <f t="shared" si="1"/>
        <v>20.872398495370369</v>
      </c>
      <c r="D98" s="120">
        <f t="shared" si="2"/>
        <v>3.8773148167011743E-3</v>
      </c>
      <c r="E98" s="100">
        <v>234.441</v>
      </c>
      <c r="F98" s="102">
        <v>34.68</v>
      </c>
      <c r="G98" s="98">
        <v>35.18</v>
      </c>
      <c r="H98" s="112">
        <v>3.2313900000000002</v>
      </c>
      <c r="I98" s="37"/>
    </row>
    <row r="99" spans="1:9" x14ac:dyDescent="0.2">
      <c r="A99" s="116">
        <v>42471.461319444446</v>
      </c>
      <c r="B99" s="99">
        <v>1803380.23</v>
      </c>
      <c r="C99" s="126">
        <f t="shared" ref="C99:C162" si="3">B99/3600/24</f>
        <v>20.872456365740742</v>
      </c>
      <c r="D99" s="120">
        <f t="shared" si="2"/>
        <v>3.935185186047521E-3</v>
      </c>
      <c r="E99" s="100">
        <v>234.74100000000001</v>
      </c>
      <c r="F99" s="102">
        <v>35.08</v>
      </c>
      <c r="G99" s="98">
        <v>35.58</v>
      </c>
      <c r="H99" s="112">
        <v>3.23136</v>
      </c>
      <c r="I99" s="37"/>
    </row>
    <row r="100" spans="1:9" x14ac:dyDescent="0.2">
      <c r="A100" s="116">
        <v>42471.461388888885</v>
      </c>
      <c r="B100" s="99">
        <v>1803386.11</v>
      </c>
      <c r="C100" s="126">
        <f t="shared" si="3"/>
        <v>20.872524421296298</v>
      </c>
      <c r="D100" s="120">
        <f t="shared" si="2"/>
        <v>4.0046296248975625E-3</v>
      </c>
      <c r="E100" s="100">
        <v>235.084</v>
      </c>
      <c r="F100" s="102">
        <v>35.840000000000003</v>
      </c>
      <c r="G100" s="98">
        <v>36.340000000000003</v>
      </c>
      <c r="H100" s="112">
        <v>3.2312699999999999</v>
      </c>
      <c r="I100" s="37"/>
    </row>
    <row r="101" spans="1:9" x14ac:dyDescent="0.2">
      <c r="A101" s="116">
        <v>42471.461435185185</v>
      </c>
      <c r="B101" s="99">
        <v>1803390.23</v>
      </c>
      <c r="C101" s="126">
        <f t="shared" si="3"/>
        <v>20.872572106481481</v>
      </c>
      <c r="D101" s="120">
        <f t="shared" si="2"/>
        <v>4.0509259247402144E-3</v>
      </c>
      <c r="E101" s="100">
        <v>235.31899999999999</v>
      </c>
      <c r="F101" s="102">
        <v>35.340000000000003</v>
      </c>
      <c r="G101" s="98">
        <v>35.840000000000003</v>
      </c>
      <c r="H101" s="112">
        <v>3.2312699999999999</v>
      </c>
      <c r="I101" s="37"/>
    </row>
    <row r="102" spans="1:9" x14ac:dyDescent="0.2">
      <c r="A102" s="116">
        <v>42471.461493055554</v>
      </c>
      <c r="B102" s="99">
        <v>1803395.23</v>
      </c>
      <c r="C102" s="126">
        <f t="shared" si="3"/>
        <v>20.872629976851851</v>
      </c>
      <c r="D102" s="120">
        <f t="shared" si="2"/>
        <v>4.1087962940865612E-3</v>
      </c>
      <c r="E102" s="100">
        <v>235.58500000000001</v>
      </c>
      <c r="F102" s="102">
        <v>34.659999999999997</v>
      </c>
      <c r="G102" s="98">
        <v>35.159999999999997</v>
      </c>
      <c r="H102" s="112">
        <v>3.2311700000000001</v>
      </c>
      <c r="I102" s="37"/>
    </row>
    <row r="103" spans="1:9" x14ac:dyDescent="0.2">
      <c r="A103" s="116">
        <v>42471.461550925924</v>
      </c>
      <c r="B103" s="99">
        <v>1803400.23</v>
      </c>
      <c r="C103" s="126">
        <f t="shared" si="3"/>
        <v>20.87268784722222</v>
      </c>
      <c r="D103" s="120">
        <f t="shared" si="2"/>
        <v>4.1666666634329079E-3</v>
      </c>
      <c r="E103" s="100">
        <v>235.83799999999999</v>
      </c>
      <c r="F103" s="102">
        <v>35.08</v>
      </c>
      <c r="G103" s="98">
        <v>35.58</v>
      </c>
      <c r="H103" s="112">
        <v>3.2311999999999999</v>
      </c>
      <c r="I103" s="37"/>
    </row>
    <row r="104" spans="1:9" x14ac:dyDescent="0.2">
      <c r="A104" s="116">
        <v>42471.461608796293</v>
      </c>
      <c r="B104" s="99">
        <v>1803405.23</v>
      </c>
      <c r="C104" s="126">
        <f t="shared" si="3"/>
        <v>20.872745717592593</v>
      </c>
      <c r="D104" s="120">
        <f t="shared" si="2"/>
        <v>4.2245370327792546E-3</v>
      </c>
      <c r="E104" s="100">
        <v>236.095</v>
      </c>
      <c r="F104" s="102">
        <v>36.17</v>
      </c>
      <c r="G104" s="98">
        <v>36.67</v>
      </c>
      <c r="H104" s="112">
        <v>3.23115</v>
      </c>
      <c r="I104" s="37"/>
    </row>
    <row r="105" spans="1:9" x14ac:dyDescent="0.2">
      <c r="A105" s="116">
        <v>42471.46166666667</v>
      </c>
      <c r="B105" s="99">
        <v>1803410.23</v>
      </c>
      <c r="C105" s="126">
        <f t="shared" si="3"/>
        <v>20.872803587962963</v>
      </c>
      <c r="D105" s="120">
        <f t="shared" si="2"/>
        <v>4.2824074094015589E-3</v>
      </c>
      <c r="E105" s="100">
        <v>236.339</v>
      </c>
      <c r="F105" s="102">
        <v>35.200000000000003</v>
      </c>
      <c r="G105" s="98">
        <v>35.700000000000003</v>
      </c>
      <c r="H105" s="112">
        <v>3.2311200000000002</v>
      </c>
      <c r="I105" s="37"/>
    </row>
    <row r="106" spans="1:9" x14ac:dyDescent="0.2">
      <c r="A106" s="116">
        <v>42471.461724537039</v>
      </c>
      <c r="B106" s="99">
        <v>1803415.23</v>
      </c>
      <c r="C106" s="126">
        <f t="shared" si="3"/>
        <v>20.872861458333333</v>
      </c>
      <c r="D106" s="120">
        <f t="shared" si="2"/>
        <v>4.3402777787479056E-3</v>
      </c>
      <c r="E106" s="100">
        <v>236.578</v>
      </c>
      <c r="F106" s="102">
        <v>34.74</v>
      </c>
      <c r="G106" s="98">
        <v>35.24</v>
      </c>
      <c r="H106" s="112">
        <v>3.2311999999999999</v>
      </c>
      <c r="I106" s="37"/>
    </row>
    <row r="107" spans="1:9" x14ac:dyDescent="0.2">
      <c r="A107" s="116">
        <v>42471.461782407408</v>
      </c>
      <c r="B107" s="99">
        <v>1803420.23</v>
      </c>
      <c r="C107" s="126">
        <f t="shared" si="3"/>
        <v>20.872919328703706</v>
      </c>
      <c r="D107" s="120">
        <f t="shared" si="2"/>
        <v>4.3981481480942523E-3</v>
      </c>
      <c r="E107" s="100">
        <v>236.79900000000001</v>
      </c>
      <c r="F107" s="102">
        <v>35.03</v>
      </c>
      <c r="G107" s="98">
        <v>35.53</v>
      </c>
      <c r="H107" s="112">
        <v>3.2311299999999998</v>
      </c>
      <c r="I107" s="37"/>
    </row>
    <row r="108" spans="1:9" x14ac:dyDescent="0.2">
      <c r="A108" s="116">
        <v>42471.461840277778</v>
      </c>
      <c r="B108" s="99">
        <v>1803425.23</v>
      </c>
      <c r="C108" s="126">
        <f t="shared" si="3"/>
        <v>20.872977199074075</v>
      </c>
      <c r="D108" s="120">
        <f t="shared" si="2"/>
        <v>4.456018517440599E-3</v>
      </c>
      <c r="E108" s="100">
        <v>237.017</v>
      </c>
      <c r="F108" s="102">
        <v>36.03</v>
      </c>
      <c r="G108" s="98">
        <v>36.53</v>
      </c>
      <c r="H108" s="112">
        <v>3.2311299999999998</v>
      </c>
      <c r="I108" s="37"/>
    </row>
    <row r="109" spans="1:9" x14ac:dyDescent="0.2">
      <c r="A109" s="116">
        <v>42471.461898148147</v>
      </c>
      <c r="B109" s="99">
        <v>1803430.23</v>
      </c>
      <c r="C109" s="126">
        <f t="shared" si="3"/>
        <v>20.873035069444445</v>
      </c>
      <c r="D109" s="120">
        <f t="shared" ref="D109:D172" si="4">(A109-A108)+D108</f>
        <v>4.5138888867869457E-3</v>
      </c>
      <c r="E109" s="100">
        <v>237.23699999999999</v>
      </c>
      <c r="F109" s="102">
        <v>35.21</v>
      </c>
      <c r="G109" s="98">
        <v>35.71</v>
      </c>
      <c r="H109" s="112">
        <v>3.23109</v>
      </c>
      <c r="I109" s="37"/>
    </row>
    <row r="110" spans="1:9" x14ac:dyDescent="0.2">
      <c r="A110" s="116">
        <v>42471.461956018517</v>
      </c>
      <c r="B110" s="99">
        <v>1803435.23</v>
      </c>
      <c r="C110" s="126">
        <f t="shared" si="3"/>
        <v>20.873092939814814</v>
      </c>
      <c r="D110" s="120">
        <f t="shared" si="4"/>
        <v>4.5717592561332924E-3</v>
      </c>
      <c r="E110" s="100">
        <v>237.44200000000001</v>
      </c>
      <c r="F110" s="102">
        <v>34.81</v>
      </c>
      <c r="G110" s="98">
        <v>35.31</v>
      </c>
      <c r="H110" s="112">
        <v>3.2311000000000001</v>
      </c>
      <c r="I110" s="37"/>
    </row>
    <row r="111" spans="1:9" x14ac:dyDescent="0.2">
      <c r="A111" s="116">
        <v>42471.462013888886</v>
      </c>
      <c r="B111" s="99">
        <v>1803440.23</v>
      </c>
      <c r="C111" s="126">
        <f t="shared" si="3"/>
        <v>20.873150810185184</v>
      </c>
      <c r="D111" s="120">
        <f t="shared" si="4"/>
        <v>4.6296296254796391E-3</v>
      </c>
      <c r="E111" s="100">
        <v>237.637</v>
      </c>
      <c r="F111" s="102">
        <v>35.450000000000003</v>
      </c>
      <c r="G111" s="98">
        <v>35.950000000000003</v>
      </c>
      <c r="H111" s="112">
        <v>3.2310500000000002</v>
      </c>
      <c r="I111" s="37"/>
    </row>
    <row r="112" spans="1:9" x14ac:dyDescent="0.2">
      <c r="A112" s="116">
        <v>42471.462071759262</v>
      </c>
      <c r="B112" s="99">
        <v>1803445.23</v>
      </c>
      <c r="C112" s="126">
        <f t="shared" si="3"/>
        <v>20.873208680555553</v>
      </c>
      <c r="D112" s="120">
        <f t="shared" si="4"/>
        <v>4.6875000021019434E-3</v>
      </c>
      <c r="E112" s="100">
        <v>237.828</v>
      </c>
      <c r="F112" s="102">
        <v>35.92</v>
      </c>
      <c r="G112" s="98">
        <v>36.42</v>
      </c>
      <c r="H112" s="112">
        <v>3.2310300000000001</v>
      </c>
      <c r="I112" s="37"/>
    </row>
    <row r="113" spans="1:9" x14ac:dyDescent="0.2">
      <c r="A113" s="116">
        <v>42471.462129629632</v>
      </c>
      <c r="B113" s="99">
        <v>1803450.23</v>
      </c>
      <c r="C113" s="126">
        <f t="shared" si="3"/>
        <v>20.873266550925926</v>
      </c>
      <c r="D113" s="120">
        <f t="shared" si="4"/>
        <v>4.7453703714482902E-3</v>
      </c>
      <c r="E113" s="100">
        <v>238.02</v>
      </c>
      <c r="F113" s="102">
        <v>35.58</v>
      </c>
      <c r="G113" s="98">
        <v>36.08</v>
      </c>
      <c r="H113" s="112">
        <v>3.2309600000000001</v>
      </c>
      <c r="I113" s="37"/>
    </row>
    <row r="114" spans="1:9" x14ac:dyDescent="0.2">
      <c r="A114" s="116">
        <v>42471.462187500001</v>
      </c>
      <c r="B114" s="99">
        <v>1803455.23</v>
      </c>
      <c r="C114" s="126">
        <f t="shared" si="3"/>
        <v>20.873324421296296</v>
      </c>
      <c r="D114" s="120">
        <f t="shared" si="4"/>
        <v>4.8032407407946369E-3</v>
      </c>
      <c r="E114" s="100">
        <v>238.202</v>
      </c>
      <c r="F114" s="102">
        <v>34.6</v>
      </c>
      <c r="G114" s="98">
        <v>35.1</v>
      </c>
      <c r="H114" s="112">
        <v>3.23095</v>
      </c>
      <c r="I114" s="37"/>
    </row>
    <row r="115" spans="1:9" x14ac:dyDescent="0.2">
      <c r="A115" s="116">
        <v>42471.462245370371</v>
      </c>
      <c r="B115" s="99">
        <v>1803460.23</v>
      </c>
      <c r="C115" s="126">
        <f t="shared" si="3"/>
        <v>20.873382291666665</v>
      </c>
      <c r="D115" s="120">
        <f t="shared" si="4"/>
        <v>4.8611111101409836E-3</v>
      </c>
      <c r="E115" s="100">
        <v>238.37100000000001</v>
      </c>
      <c r="F115" s="102">
        <v>35.299999999999997</v>
      </c>
      <c r="G115" s="98">
        <v>35.799999999999997</v>
      </c>
      <c r="H115" s="112">
        <v>3.2309000000000001</v>
      </c>
      <c r="I115" s="37"/>
    </row>
    <row r="116" spans="1:9" x14ac:dyDescent="0.2">
      <c r="A116" s="116">
        <v>42471.46230324074</v>
      </c>
      <c r="B116" s="99">
        <v>1803465.23</v>
      </c>
      <c r="C116" s="126">
        <f t="shared" si="3"/>
        <v>20.873440162037038</v>
      </c>
      <c r="D116" s="120">
        <f t="shared" si="4"/>
        <v>4.9189814794873303E-3</v>
      </c>
      <c r="E116" s="100">
        <v>238.54</v>
      </c>
      <c r="F116" s="102">
        <v>35.9</v>
      </c>
      <c r="G116" s="98">
        <v>36.4</v>
      </c>
      <c r="H116" s="112">
        <v>3.23089</v>
      </c>
      <c r="I116" s="37"/>
    </row>
    <row r="117" spans="1:9" x14ac:dyDescent="0.2">
      <c r="A117" s="116">
        <v>42471.462361111109</v>
      </c>
      <c r="B117" s="99">
        <v>1803470.23</v>
      </c>
      <c r="C117" s="126">
        <f t="shared" si="3"/>
        <v>20.873498032407408</v>
      </c>
      <c r="D117" s="120">
        <f t="shared" si="4"/>
        <v>4.976851848833677E-3</v>
      </c>
      <c r="E117" s="100">
        <v>238.70500000000001</v>
      </c>
      <c r="F117" s="102">
        <v>35.54</v>
      </c>
      <c r="G117" s="98">
        <v>36.04</v>
      </c>
      <c r="H117" s="112">
        <v>3.2309000000000001</v>
      </c>
      <c r="I117" s="37"/>
    </row>
    <row r="118" spans="1:9" x14ac:dyDescent="0.2">
      <c r="A118" s="116">
        <v>42471.462418981479</v>
      </c>
      <c r="B118" s="99">
        <v>1803475.23</v>
      </c>
      <c r="C118" s="126">
        <f t="shared" si="3"/>
        <v>20.873555902777778</v>
      </c>
      <c r="D118" s="120">
        <f t="shared" si="4"/>
        <v>5.0347222181800237E-3</v>
      </c>
      <c r="E118" s="100">
        <v>238.86099999999999</v>
      </c>
      <c r="F118" s="102">
        <v>34.770000000000003</v>
      </c>
      <c r="G118" s="98">
        <v>35.270000000000003</v>
      </c>
      <c r="H118" s="112">
        <v>3.2309199999999998</v>
      </c>
      <c r="I118" s="37"/>
    </row>
    <row r="119" spans="1:9" x14ac:dyDescent="0.2">
      <c r="A119" s="116">
        <v>42471.462476851855</v>
      </c>
      <c r="B119" s="99">
        <v>1803480.23</v>
      </c>
      <c r="C119" s="126">
        <f t="shared" si="3"/>
        <v>20.873613773148147</v>
      </c>
      <c r="D119" s="120">
        <f t="shared" si="4"/>
        <v>5.092592594802328E-3</v>
      </c>
      <c r="E119" s="100">
        <v>239.01400000000001</v>
      </c>
      <c r="F119" s="102">
        <v>34.83</v>
      </c>
      <c r="G119" s="98">
        <v>35.33</v>
      </c>
      <c r="H119" s="112">
        <v>3.2309100000000002</v>
      </c>
      <c r="I119" s="37"/>
    </row>
    <row r="120" spans="1:9" x14ac:dyDescent="0.2">
      <c r="A120" s="116">
        <v>42471.462534722225</v>
      </c>
      <c r="B120" s="99">
        <v>1803485.23</v>
      </c>
      <c r="C120" s="126">
        <f t="shared" si="3"/>
        <v>20.873671643518517</v>
      </c>
      <c r="D120" s="120">
        <f t="shared" si="4"/>
        <v>5.1504629641486747E-3</v>
      </c>
      <c r="E120" s="100">
        <v>239.15199999999999</v>
      </c>
      <c r="F120" s="102">
        <v>39.49</v>
      </c>
      <c r="G120" s="98">
        <v>39.99</v>
      </c>
      <c r="H120" s="112">
        <v>3.2309899999999998</v>
      </c>
      <c r="I120" s="37"/>
    </row>
    <row r="121" spans="1:9" x14ac:dyDescent="0.2">
      <c r="A121" s="116">
        <v>42471.462592592594</v>
      </c>
      <c r="B121" s="99">
        <v>1803490.23</v>
      </c>
      <c r="C121" s="126">
        <f t="shared" si="3"/>
        <v>20.87372951388889</v>
      </c>
      <c r="D121" s="120">
        <f t="shared" si="4"/>
        <v>5.2083333334950214E-3</v>
      </c>
      <c r="E121" s="100">
        <v>239.322</v>
      </c>
      <c r="F121" s="102">
        <v>49.75</v>
      </c>
      <c r="G121" s="98">
        <v>50.25</v>
      </c>
      <c r="H121" s="112">
        <v>3.2309700000000001</v>
      </c>
      <c r="I121" s="37"/>
    </row>
    <row r="122" spans="1:9" x14ac:dyDescent="0.2">
      <c r="A122" s="116">
        <v>42471.462650462963</v>
      </c>
      <c r="B122" s="99">
        <v>1803495.23</v>
      </c>
      <c r="C122" s="126">
        <f t="shared" si="3"/>
        <v>20.873787384259259</v>
      </c>
      <c r="D122" s="120">
        <f t="shared" si="4"/>
        <v>5.2662037028413681E-3</v>
      </c>
      <c r="E122" s="100">
        <v>239.518</v>
      </c>
      <c r="F122" s="102">
        <v>52.34</v>
      </c>
      <c r="G122" s="98">
        <v>52.84</v>
      </c>
      <c r="H122" s="112">
        <v>3.23095</v>
      </c>
      <c r="I122" s="37"/>
    </row>
    <row r="123" spans="1:9" x14ac:dyDescent="0.2">
      <c r="A123" s="116">
        <v>42471.462708333333</v>
      </c>
      <c r="B123" s="99">
        <v>1803500.23</v>
      </c>
      <c r="C123" s="126">
        <f t="shared" si="3"/>
        <v>20.873845254629629</v>
      </c>
      <c r="D123" s="120">
        <f t="shared" si="4"/>
        <v>5.3240740721877148E-3</v>
      </c>
      <c r="E123" s="100">
        <v>239.72</v>
      </c>
      <c r="F123" s="102">
        <v>53</v>
      </c>
      <c r="G123" s="98">
        <v>53.5</v>
      </c>
      <c r="H123" s="112">
        <v>3.2309000000000001</v>
      </c>
      <c r="I123" s="37"/>
    </row>
    <row r="124" spans="1:9" x14ac:dyDescent="0.2">
      <c r="A124" s="116">
        <v>42471.462766203702</v>
      </c>
      <c r="B124" s="99">
        <v>1803505.23</v>
      </c>
      <c r="C124" s="126">
        <f t="shared" si="3"/>
        <v>20.873903125000002</v>
      </c>
      <c r="D124" s="120">
        <f t="shared" si="4"/>
        <v>5.3819444415340615E-3</v>
      </c>
      <c r="E124" s="100">
        <v>239.90899999999999</v>
      </c>
      <c r="F124" s="102">
        <v>51.87</v>
      </c>
      <c r="G124" s="98">
        <v>52.37</v>
      </c>
      <c r="H124" s="112">
        <v>3.23081</v>
      </c>
      <c r="I124" s="37"/>
    </row>
    <row r="125" spans="1:9" x14ac:dyDescent="0.2">
      <c r="A125" s="116">
        <v>42471.462824074071</v>
      </c>
      <c r="B125" s="99">
        <v>1803510.23</v>
      </c>
      <c r="C125" s="126">
        <f t="shared" si="3"/>
        <v>20.873960995370371</v>
      </c>
      <c r="D125" s="120">
        <f t="shared" si="4"/>
        <v>5.4398148108804082E-3</v>
      </c>
      <c r="E125" s="100">
        <v>240.078</v>
      </c>
      <c r="F125" s="102">
        <v>53.3</v>
      </c>
      <c r="G125" s="98">
        <v>53.8</v>
      </c>
      <c r="H125" s="112">
        <v>3.2308300000000001</v>
      </c>
      <c r="I125" s="37"/>
    </row>
    <row r="126" spans="1:9" x14ac:dyDescent="0.2">
      <c r="A126" s="116">
        <v>42471.462881944448</v>
      </c>
      <c r="B126" s="99">
        <v>1803515.23</v>
      </c>
      <c r="C126" s="126">
        <f t="shared" si="3"/>
        <v>20.874018865740741</v>
      </c>
      <c r="D126" s="120">
        <f t="shared" si="4"/>
        <v>5.4976851875027126E-3</v>
      </c>
      <c r="E126" s="100">
        <v>240.251</v>
      </c>
      <c r="F126" s="102">
        <v>52.92</v>
      </c>
      <c r="G126" s="98">
        <v>53.42</v>
      </c>
      <c r="H126" s="112">
        <v>3.2307899999999998</v>
      </c>
      <c r="I126" s="37"/>
    </row>
    <row r="127" spans="1:9" x14ac:dyDescent="0.2">
      <c r="A127" s="116">
        <v>42471.462939814817</v>
      </c>
      <c r="B127" s="99">
        <v>1803520.23</v>
      </c>
      <c r="C127" s="126">
        <f t="shared" si="3"/>
        <v>20.87407673611111</v>
      </c>
      <c r="D127" s="120">
        <f t="shared" si="4"/>
        <v>5.5555555568490593E-3</v>
      </c>
      <c r="E127" s="100">
        <v>240.40799999999999</v>
      </c>
      <c r="F127" s="102">
        <v>52.07</v>
      </c>
      <c r="G127" s="98">
        <v>52.57</v>
      </c>
      <c r="H127" s="112">
        <v>3.2308300000000001</v>
      </c>
      <c r="I127" s="37"/>
    </row>
    <row r="128" spans="1:9" x14ac:dyDescent="0.2">
      <c r="A128" s="116">
        <v>42471.462997685187</v>
      </c>
      <c r="B128" s="99">
        <v>1803525.23</v>
      </c>
      <c r="C128" s="126">
        <f t="shared" si="3"/>
        <v>20.87413460648148</v>
      </c>
      <c r="D128" s="120">
        <f t="shared" si="4"/>
        <v>5.613425926195406E-3</v>
      </c>
      <c r="E128" s="100">
        <v>240.55500000000001</v>
      </c>
      <c r="F128" s="102">
        <v>53.39</v>
      </c>
      <c r="G128" s="98">
        <v>53.89</v>
      </c>
      <c r="H128" s="112">
        <v>3.2308300000000001</v>
      </c>
      <c r="I128" s="37"/>
    </row>
    <row r="129" spans="1:9" x14ac:dyDescent="0.2">
      <c r="A129" s="116">
        <v>42471.463055555556</v>
      </c>
      <c r="B129" s="99">
        <v>1803530.23</v>
      </c>
      <c r="C129" s="126">
        <f t="shared" si="3"/>
        <v>20.874192476851849</v>
      </c>
      <c r="D129" s="120">
        <f t="shared" si="4"/>
        <v>5.6712962955417527E-3</v>
      </c>
      <c r="E129" s="100">
        <v>240.70400000000001</v>
      </c>
      <c r="F129" s="102">
        <v>52.24</v>
      </c>
      <c r="G129" s="98">
        <v>52.74</v>
      </c>
      <c r="H129" s="112">
        <v>3.2307199999999998</v>
      </c>
      <c r="I129" s="37"/>
    </row>
    <row r="130" spans="1:9" x14ac:dyDescent="0.2">
      <c r="A130" s="116">
        <v>42471.463113425925</v>
      </c>
      <c r="B130" s="99">
        <v>1803535.23</v>
      </c>
      <c r="C130" s="126">
        <f t="shared" si="3"/>
        <v>20.874250347222223</v>
      </c>
      <c r="D130" s="120">
        <f t="shared" si="4"/>
        <v>5.7291666648880994E-3</v>
      </c>
      <c r="E130" s="100">
        <v>240.83099999999999</v>
      </c>
      <c r="F130" s="102">
        <v>52.75</v>
      </c>
      <c r="G130" s="98">
        <v>53.25</v>
      </c>
      <c r="H130" s="112">
        <v>3.2307000000000001</v>
      </c>
      <c r="I130" s="37"/>
    </row>
    <row r="131" spans="1:9" x14ac:dyDescent="0.2">
      <c r="A131" s="116">
        <v>42471.463171296295</v>
      </c>
      <c r="B131" s="99">
        <v>1803540.23</v>
      </c>
      <c r="C131" s="126">
        <f t="shared" si="3"/>
        <v>20.874308217592592</v>
      </c>
      <c r="D131" s="120">
        <f t="shared" si="4"/>
        <v>5.7870370342344461E-3</v>
      </c>
      <c r="E131" s="100">
        <v>240.959</v>
      </c>
      <c r="F131" s="102">
        <v>52.9</v>
      </c>
      <c r="G131" s="98">
        <v>53.4</v>
      </c>
      <c r="H131" s="112">
        <v>3.2306400000000002</v>
      </c>
      <c r="I131" s="37"/>
    </row>
    <row r="132" spans="1:9" x14ac:dyDescent="0.2">
      <c r="A132" s="116">
        <v>42471.463229166664</v>
      </c>
      <c r="B132" s="99">
        <v>1803545.23</v>
      </c>
      <c r="C132" s="126">
        <f t="shared" si="3"/>
        <v>20.874366087962965</v>
      </c>
      <c r="D132" s="120">
        <f t="shared" si="4"/>
        <v>5.8449074035807928E-3</v>
      </c>
      <c r="E132" s="100">
        <v>241.08</v>
      </c>
      <c r="F132" s="102">
        <v>52.28</v>
      </c>
      <c r="G132" s="98">
        <v>52.78</v>
      </c>
      <c r="H132" s="112">
        <v>3.2305999999999999</v>
      </c>
      <c r="I132" s="37"/>
    </row>
    <row r="133" spans="1:9" x14ac:dyDescent="0.2">
      <c r="A133" s="116">
        <v>42471.463287037041</v>
      </c>
      <c r="B133" s="99">
        <v>1803550.23</v>
      </c>
      <c r="C133" s="126">
        <f t="shared" si="3"/>
        <v>20.874423958333335</v>
      </c>
      <c r="D133" s="120">
        <f t="shared" si="4"/>
        <v>5.9027777802030971E-3</v>
      </c>
      <c r="E133" s="100">
        <v>241.18899999999999</v>
      </c>
      <c r="F133" s="102">
        <v>53.68</v>
      </c>
      <c r="G133" s="98">
        <v>54.18</v>
      </c>
      <c r="H133" s="112">
        <v>3.23061</v>
      </c>
      <c r="I133" s="37"/>
    </row>
    <row r="134" spans="1:9" x14ac:dyDescent="0.2">
      <c r="A134" s="116">
        <v>42471.46334490741</v>
      </c>
      <c r="B134" s="99">
        <v>1803555.23</v>
      </c>
      <c r="C134" s="126">
        <f t="shared" si="3"/>
        <v>20.874481828703704</v>
      </c>
      <c r="D134" s="120">
        <f t="shared" si="4"/>
        <v>5.9606481495494438E-3</v>
      </c>
      <c r="E134" s="100">
        <v>241.30099999999999</v>
      </c>
      <c r="F134" s="102">
        <v>52.57</v>
      </c>
      <c r="G134" s="98">
        <v>53.07</v>
      </c>
      <c r="H134" s="112">
        <v>3.2305100000000002</v>
      </c>
      <c r="I134" s="37"/>
    </row>
    <row r="135" spans="1:9" x14ac:dyDescent="0.2">
      <c r="A135" s="116">
        <v>42471.463402777779</v>
      </c>
      <c r="B135" s="99">
        <v>1803560.23</v>
      </c>
      <c r="C135" s="126">
        <f t="shared" si="3"/>
        <v>20.874539699074074</v>
      </c>
      <c r="D135" s="120">
        <f t="shared" si="4"/>
        <v>6.0185185188957905E-3</v>
      </c>
      <c r="E135" s="100">
        <v>241.40299999999999</v>
      </c>
      <c r="F135" s="102">
        <v>52.17</v>
      </c>
      <c r="G135" s="98">
        <v>52.67</v>
      </c>
      <c r="H135" s="112">
        <v>3.2305100000000002</v>
      </c>
      <c r="I135" s="37"/>
    </row>
    <row r="136" spans="1:9" x14ac:dyDescent="0.2">
      <c r="A136" s="116">
        <v>42471.463460648149</v>
      </c>
      <c r="B136" s="99">
        <v>1803565.23</v>
      </c>
      <c r="C136" s="126">
        <f t="shared" si="3"/>
        <v>20.874597569444443</v>
      </c>
      <c r="D136" s="120">
        <f t="shared" si="4"/>
        <v>6.0763888882421372E-3</v>
      </c>
      <c r="E136" s="100">
        <v>241.499</v>
      </c>
      <c r="F136" s="102">
        <v>53.4</v>
      </c>
      <c r="G136" s="98">
        <v>53.9</v>
      </c>
      <c r="H136" s="112">
        <v>3.2305000000000001</v>
      </c>
      <c r="I136" s="37"/>
    </row>
    <row r="137" spans="1:9" x14ac:dyDescent="0.2">
      <c r="A137" s="116">
        <v>42471.463518518518</v>
      </c>
      <c r="B137" s="99">
        <v>1803570.23</v>
      </c>
      <c r="C137" s="126">
        <f t="shared" si="3"/>
        <v>20.874655439814813</v>
      </c>
      <c r="D137" s="120">
        <f t="shared" si="4"/>
        <v>6.1342592575884839E-3</v>
      </c>
      <c r="E137" s="100">
        <v>241.59299999999999</v>
      </c>
      <c r="F137" s="102">
        <v>52.34</v>
      </c>
      <c r="G137" s="98">
        <v>52.84</v>
      </c>
      <c r="H137" s="112">
        <v>3.2304599999999999</v>
      </c>
      <c r="I137" s="37"/>
    </row>
    <row r="138" spans="1:9" x14ac:dyDescent="0.2">
      <c r="A138" s="116">
        <v>42471.463576388887</v>
      </c>
      <c r="B138" s="99">
        <v>1803575.23</v>
      </c>
      <c r="C138" s="126">
        <f t="shared" si="3"/>
        <v>20.874713310185186</v>
      </c>
      <c r="D138" s="120">
        <f t="shared" si="4"/>
        <v>6.1921296269348306E-3</v>
      </c>
      <c r="E138" s="100">
        <v>241.68199999999999</v>
      </c>
      <c r="F138" s="102">
        <v>52.7</v>
      </c>
      <c r="G138" s="98">
        <v>53.2</v>
      </c>
      <c r="H138" s="112">
        <v>3.23041</v>
      </c>
      <c r="I138" s="37"/>
    </row>
    <row r="139" spans="1:9" x14ac:dyDescent="0.2">
      <c r="A139" s="116">
        <v>42471.463634259257</v>
      </c>
      <c r="B139" s="99">
        <v>1803580.23</v>
      </c>
      <c r="C139" s="126">
        <f t="shared" si="3"/>
        <v>20.874771180555555</v>
      </c>
      <c r="D139" s="120">
        <f t="shared" si="4"/>
        <v>6.2499999962811774E-3</v>
      </c>
      <c r="E139" s="100">
        <v>241.76599999999999</v>
      </c>
      <c r="F139" s="102">
        <v>52.7</v>
      </c>
      <c r="G139" s="98">
        <v>53.2</v>
      </c>
      <c r="H139" s="112">
        <v>3.2303500000000001</v>
      </c>
      <c r="I139" s="37"/>
    </row>
    <row r="140" spans="1:9" x14ac:dyDescent="0.2">
      <c r="A140" s="116">
        <v>42471.463692129626</v>
      </c>
      <c r="B140" s="99">
        <v>1803585.23</v>
      </c>
      <c r="C140" s="126">
        <f t="shared" si="3"/>
        <v>20.874829050925925</v>
      </c>
      <c r="D140" s="120">
        <f t="shared" si="4"/>
        <v>6.3078703656275241E-3</v>
      </c>
      <c r="E140" s="100">
        <v>241.84700000000001</v>
      </c>
      <c r="F140" s="102">
        <v>52.15</v>
      </c>
      <c r="G140" s="98">
        <v>52.65</v>
      </c>
      <c r="H140" s="112">
        <v>3.2303500000000001</v>
      </c>
      <c r="I140" s="37"/>
    </row>
    <row r="141" spans="1:9" x14ac:dyDescent="0.2">
      <c r="A141" s="116">
        <v>42471.463750000003</v>
      </c>
      <c r="B141" s="99">
        <v>1803590.23</v>
      </c>
      <c r="C141" s="126">
        <f t="shared" si="3"/>
        <v>20.874886921296298</v>
      </c>
      <c r="D141" s="120">
        <f t="shared" si="4"/>
        <v>6.3657407422498284E-3</v>
      </c>
      <c r="E141" s="100">
        <v>241.92099999999999</v>
      </c>
      <c r="F141" s="102">
        <v>53.19</v>
      </c>
      <c r="G141" s="98">
        <v>53.69</v>
      </c>
      <c r="H141" s="112">
        <v>3.2302900000000001</v>
      </c>
      <c r="I141" s="37"/>
    </row>
    <row r="142" spans="1:9" x14ac:dyDescent="0.2">
      <c r="A142" s="116">
        <v>42471.463807870372</v>
      </c>
      <c r="B142" s="99">
        <v>1803595.23</v>
      </c>
      <c r="C142" s="126">
        <f t="shared" si="3"/>
        <v>20.874944791666667</v>
      </c>
      <c r="D142" s="120">
        <f t="shared" si="4"/>
        <v>6.4236111115961751E-3</v>
      </c>
      <c r="E142" s="100">
        <v>241.994</v>
      </c>
      <c r="F142" s="102">
        <v>52.69</v>
      </c>
      <c r="G142" s="98">
        <v>53.19</v>
      </c>
      <c r="H142" s="112">
        <v>3.2302599999999999</v>
      </c>
      <c r="I142" s="37"/>
    </row>
    <row r="143" spans="1:9" x14ac:dyDescent="0.2">
      <c r="A143" s="116">
        <v>42471.463865740741</v>
      </c>
      <c r="B143" s="99">
        <v>1803600.23</v>
      </c>
      <c r="C143" s="126">
        <f t="shared" si="3"/>
        <v>20.875002662037037</v>
      </c>
      <c r="D143" s="120">
        <f t="shared" si="4"/>
        <v>6.4814814809425218E-3</v>
      </c>
      <c r="E143" s="100">
        <v>242.06100000000001</v>
      </c>
      <c r="F143" s="102">
        <v>52.46</v>
      </c>
      <c r="G143" s="98">
        <v>52.96</v>
      </c>
      <c r="H143" s="112">
        <v>3.2301899999999999</v>
      </c>
      <c r="I143" s="37"/>
    </row>
    <row r="144" spans="1:9" x14ac:dyDescent="0.2">
      <c r="A144" s="116">
        <v>42471.463923611111</v>
      </c>
      <c r="B144" s="99">
        <v>1803605.23</v>
      </c>
      <c r="C144" s="126">
        <f t="shared" si="3"/>
        <v>20.875060532407407</v>
      </c>
      <c r="D144" s="120">
        <f t="shared" si="4"/>
        <v>6.5393518502888685E-3</v>
      </c>
      <c r="E144" s="100">
        <v>242.12899999999999</v>
      </c>
      <c r="F144" s="102">
        <v>53.6</v>
      </c>
      <c r="G144" s="98">
        <v>54.1</v>
      </c>
      <c r="H144" s="112">
        <v>3.2301899999999999</v>
      </c>
      <c r="I144" s="37"/>
    </row>
    <row r="145" spans="1:9" x14ac:dyDescent="0.2">
      <c r="A145" s="116">
        <v>42471.46398148148</v>
      </c>
      <c r="B145" s="99">
        <v>1803610.23</v>
      </c>
      <c r="C145" s="126">
        <f t="shared" si="3"/>
        <v>20.875118402777776</v>
      </c>
      <c r="D145" s="120">
        <f t="shared" si="4"/>
        <v>6.5972222196352152E-3</v>
      </c>
      <c r="E145" s="100">
        <v>242.191</v>
      </c>
      <c r="F145" s="102">
        <v>52.51</v>
      </c>
      <c r="G145" s="98">
        <v>53.01</v>
      </c>
      <c r="H145" s="112">
        <v>3.2301799999999998</v>
      </c>
      <c r="I145" s="37"/>
    </row>
    <row r="146" spans="1:9" x14ac:dyDescent="0.2">
      <c r="A146" s="116">
        <v>42471.464039351849</v>
      </c>
      <c r="B146" s="99">
        <v>1803615.23</v>
      </c>
      <c r="C146" s="126">
        <f t="shared" si="3"/>
        <v>20.875176273148146</v>
      </c>
      <c r="D146" s="120">
        <f t="shared" si="4"/>
        <v>6.6550925889815619E-3</v>
      </c>
      <c r="E146" s="100">
        <v>242.25299999999999</v>
      </c>
      <c r="F146" s="102">
        <v>53.01</v>
      </c>
      <c r="G146" s="98">
        <v>53.51</v>
      </c>
      <c r="H146" s="112">
        <v>3.2302200000000001</v>
      </c>
      <c r="I146" s="37"/>
    </row>
    <row r="147" spans="1:9" x14ac:dyDescent="0.2">
      <c r="A147" s="116">
        <v>42471.464097222219</v>
      </c>
      <c r="B147" s="99">
        <v>1803620.23</v>
      </c>
      <c r="C147" s="126">
        <f t="shared" si="3"/>
        <v>20.875234143518519</v>
      </c>
      <c r="D147" s="120">
        <f t="shared" si="4"/>
        <v>6.7129629583279086E-3</v>
      </c>
      <c r="E147" s="100">
        <v>242.31399999999999</v>
      </c>
      <c r="F147" s="102">
        <v>52.81</v>
      </c>
      <c r="G147" s="98">
        <v>53.31</v>
      </c>
      <c r="H147" s="112">
        <v>3.2302499999999998</v>
      </c>
      <c r="I147" s="37"/>
    </row>
    <row r="148" spans="1:9" x14ac:dyDescent="0.2">
      <c r="A148" s="116">
        <v>42471.464155092595</v>
      </c>
      <c r="B148" s="99">
        <v>1803625.23</v>
      </c>
      <c r="C148" s="126">
        <f t="shared" si="3"/>
        <v>20.875292013888888</v>
      </c>
      <c r="D148" s="120">
        <f t="shared" si="4"/>
        <v>6.7708333349502129E-3</v>
      </c>
      <c r="E148" s="100">
        <v>242.37</v>
      </c>
      <c r="F148" s="102">
        <v>52.14</v>
      </c>
      <c r="G148" s="98">
        <v>52.64</v>
      </c>
      <c r="H148" s="112">
        <v>3.2302200000000001</v>
      </c>
      <c r="I148" s="37"/>
    </row>
    <row r="149" spans="1:9" x14ac:dyDescent="0.2">
      <c r="A149" s="116">
        <v>42471.464212962965</v>
      </c>
      <c r="B149" s="99">
        <v>1803630.23</v>
      </c>
      <c r="C149" s="126">
        <f t="shared" si="3"/>
        <v>20.875349884259261</v>
      </c>
      <c r="D149" s="120">
        <f t="shared" si="4"/>
        <v>6.8287037042965596E-3</v>
      </c>
      <c r="E149" s="100">
        <v>242.42</v>
      </c>
      <c r="F149" s="102">
        <v>53.51</v>
      </c>
      <c r="G149" s="98">
        <v>54.01</v>
      </c>
      <c r="H149" s="112">
        <v>3.2302200000000001</v>
      </c>
      <c r="I149" s="37"/>
    </row>
    <row r="150" spans="1:9" x14ac:dyDescent="0.2">
      <c r="A150" s="116">
        <v>42471.464270833334</v>
      </c>
      <c r="B150" s="99">
        <v>1803635.23</v>
      </c>
      <c r="C150" s="126">
        <f t="shared" si="3"/>
        <v>20.875407754629631</v>
      </c>
      <c r="D150" s="120">
        <f t="shared" si="4"/>
        <v>6.8865740736429064E-3</v>
      </c>
      <c r="E150" s="100">
        <v>242.46899999999999</v>
      </c>
      <c r="F150" s="102">
        <v>52.95</v>
      </c>
      <c r="G150" s="98">
        <v>53.45</v>
      </c>
      <c r="H150" s="112">
        <v>3.2301700000000002</v>
      </c>
      <c r="I150" s="37"/>
    </row>
    <row r="151" spans="1:9" x14ac:dyDescent="0.2">
      <c r="A151" s="116">
        <v>42471.464328703703</v>
      </c>
      <c r="B151" s="99">
        <v>1803640.23</v>
      </c>
      <c r="C151" s="126">
        <f t="shared" si="3"/>
        <v>20.875465625</v>
      </c>
      <c r="D151" s="120">
        <f t="shared" si="4"/>
        <v>6.9444444429892531E-3</v>
      </c>
      <c r="E151" s="100">
        <v>242.52</v>
      </c>
      <c r="F151" s="102">
        <v>52.4</v>
      </c>
      <c r="G151" s="98">
        <v>52.9</v>
      </c>
      <c r="H151" s="112">
        <v>3.2301500000000001</v>
      </c>
      <c r="I151" s="37"/>
    </row>
    <row r="152" spans="1:9" x14ac:dyDescent="0.2">
      <c r="A152" s="116">
        <v>42471.464386574073</v>
      </c>
      <c r="B152" s="99">
        <v>1803645.23</v>
      </c>
      <c r="C152" s="126">
        <f t="shared" si="3"/>
        <v>20.87552349537037</v>
      </c>
      <c r="D152" s="120">
        <f t="shared" si="4"/>
        <v>7.0023148123355998E-3</v>
      </c>
      <c r="E152" s="100">
        <v>242.59</v>
      </c>
      <c r="F152" s="102">
        <v>49.54</v>
      </c>
      <c r="G152" s="98">
        <v>50.04</v>
      </c>
      <c r="H152" s="112">
        <v>3.22993</v>
      </c>
      <c r="I152" s="37"/>
    </row>
    <row r="153" spans="1:9" x14ac:dyDescent="0.2">
      <c r="A153" s="116">
        <v>42471.464444444442</v>
      </c>
      <c r="B153" s="99">
        <v>1803650.23</v>
      </c>
      <c r="C153" s="126">
        <f t="shared" si="3"/>
        <v>20.875581365740739</v>
      </c>
      <c r="D153" s="120">
        <f t="shared" si="4"/>
        <v>7.0601851816819465E-3</v>
      </c>
      <c r="E153" s="100">
        <v>242.654</v>
      </c>
      <c r="F153" s="102">
        <v>13.14</v>
      </c>
      <c r="G153" s="98">
        <v>13.64</v>
      </c>
      <c r="H153" s="112">
        <v>3.22987</v>
      </c>
      <c r="I153" s="37"/>
    </row>
    <row r="154" spans="1:9" x14ac:dyDescent="0.2">
      <c r="A154" s="116">
        <v>42471.464502314811</v>
      </c>
      <c r="B154" s="99">
        <v>1803655.23</v>
      </c>
      <c r="C154" s="126">
        <f t="shared" si="3"/>
        <v>20.875639236111109</v>
      </c>
      <c r="D154" s="120">
        <f t="shared" si="4"/>
        <v>7.1180555510282932E-3</v>
      </c>
      <c r="E154" s="100">
        <v>242.65199999999999</v>
      </c>
      <c r="F154" s="102">
        <v>7.23</v>
      </c>
      <c r="G154" s="98">
        <v>7.73</v>
      </c>
      <c r="H154" s="112">
        <v>3.2299099999999998</v>
      </c>
      <c r="I154" s="37"/>
    </row>
    <row r="155" spans="1:9" x14ac:dyDescent="0.2">
      <c r="A155" s="116">
        <v>42471.464560185188</v>
      </c>
      <c r="B155" s="99">
        <v>1803660.23</v>
      </c>
      <c r="C155" s="126">
        <f t="shared" si="3"/>
        <v>20.875697106481482</v>
      </c>
      <c r="D155" s="120">
        <f t="shared" si="4"/>
        <v>7.1759259276505975E-3</v>
      </c>
      <c r="E155" s="100">
        <v>242.643</v>
      </c>
      <c r="F155" s="102">
        <v>4.6900000000000004</v>
      </c>
      <c r="G155" s="98">
        <v>5.19</v>
      </c>
      <c r="H155" s="112">
        <v>3.2300200000000001</v>
      </c>
      <c r="I155" s="37"/>
    </row>
    <row r="156" spans="1:9" x14ac:dyDescent="0.2">
      <c r="A156" s="116">
        <v>42471.464618055557</v>
      </c>
      <c r="B156" s="99">
        <v>1803665.23</v>
      </c>
      <c r="C156" s="126">
        <f t="shared" si="3"/>
        <v>20.875754976851852</v>
      </c>
      <c r="D156" s="120">
        <f t="shared" si="4"/>
        <v>7.2337962969969442E-3</v>
      </c>
      <c r="E156" s="100">
        <v>242.625</v>
      </c>
      <c r="F156" s="102">
        <v>3.27</v>
      </c>
      <c r="G156" s="98">
        <v>3.77</v>
      </c>
      <c r="H156" s="112">
        <v>3.2300599999999999</v>
      </c>
      <c r="I156" s="37"/>
    </row>
    <row r="157" spans="1:9" x14ac:dyDescent="0.2">
      <c r="A157" s="116">
        <v>42471.464675925927</v>
      </c>
      <c r="B157" s="99">
        <v>1803670.23</v>
      </c>
      <c r="C157" s="126">
        <f t="shared" si="3"/>
        <v>20.875812847222221</v>
      </c>
      <c r="D157" s="120">
        <f t="shared" si="4"/>
        <v>7.2916666663432909E-3</v>
      </c>
      <c r="E157" s="100">
        <v>242.61099999999999</v>
      </c>
      <c r="F157" s="102">
        <v>2.73</v>
      </c>
      <c r="G157" s="98">
        <v>3.23</v>
      </c>
      <c r="H157" s="112">
        <v>3.2301799999999998</v>
      </c>
      <c r="I157" s="37"/>
    </row>
    <row r="158" spans="1:9" x14ac:dyDescent="0.2">
      <c r="A158" s="116">
        <v>42471.464733796296</v>
      </c>
      <c r="B158" s="99">
        <v>1803675.23</v>
      </c>
      <c r="C158" s="126">
        <f t="shared" si="3"/>
        <v>20.875870717592594</v>
      </c>
      <c r="D158" s="120">
        <f t="shared" si="4"/>
        <v>7.3495370356896376E-3</v>
      </c>
      <c r="E158" s="100">
        <v>242.596</v>
      </c>
      <c r="F158" s="102">
        <v>6.57</v>
      </c>
      <c r="G158" s="98">
        <v>7.07</v>
      </c>
      <c r="H158" s="112">
        <v>3.2302900000000001</v>
      </c>
      <c r="I158" s="37"/>
    </row>
    <row r="159" spans="1:9" x14ac:dyDescent="0.2">
      <c r="A159" s="116">
        <v>42471.464791666665</v>
      </c>
      <c r="B159" s="99">
        <v>1803680.23</v>
      </c>
      <c r="C159" s="126">
        <f t="shared" si="3"/>
        <v>20.875928587962964</v>
      </c>
      <c r="D159" s="120">
        <f t="shared" si="4"/>
        <v>7.4074074050359843E-3</v>
      </c>
      <c r="E159" s="100">
        <v>242.583</v>
      </c>
      <c r="F159" s="102">
        <v>10.19</v>
      </c>
      <c r="G159" s="98">
        <v>10.69</v>
      </c>
      <c r="H159" s="112">
        <v>3.2303999999999999</v>
      </c>
      <c r="I159" s="37"/>
    </row>
    <row r="160" spans="1:9" x14ac:dyDescent="0.2">
      <c r="A160" s="116">
        <v>42471.464861111112</v>
      </c>
      <c r="B160" s="99">
        <v>1803686.15</v>
      </c>
      <c r="C160" s="126">
        <f t="shared" si="3"/>
        <v>20.875997106481481</v>
      </c>
      <c r="D160" s="120">
        <f t="shared" si="4"/>
        <v>7.4768518511619834E-3</v>
      </c>
      <c r="E160" s="100">
        <v>242.584</v>
      </c>
      <c r="F160" s="102">
        <v>12.37</v>
      </c>
      <c r="G160" s="98">
        <v>12.87</v>
      </c>
      <c r="H160" s="112">
        <v>3.2304900000000001</v>
      </c>
      <c r="I160" s="37"/>
    </row>
    <row r="161" spans="1:9" x14ac:dyDescent="0.2">
      <c r="A161" s="116">
        <v>42471.464907407404</v>
      </c>
      <c r="B161" s="99">
        <v>1803690.23</v>
      </c>
      <c r="C161" s="126">
        <f t="shared" si="3"/>
        <v>20.876044328703703</v>
      </c>
      <c r="D161" s="120">
        <f t="shared" si="4"/>
        <v>7.5231481437286777E-3</v>
      </c>
      <c r="E161" s="100">
        <v>242.584</v>
      </c>
      <c r="F161" s="102">
        <v>15.03</v>
      </c>
      <c r="G161" s="98">
        <v>15.53</v>
      </c>
      <c r="H161" s="112">
        <v>3.23054</v>
      </c>
      <c r="I161" s="37"/>
    </row>
    <row r="162" spans="1:9" x14ac:dyDescent="0.2">
      <c r="A162" s="116">
        <v>42471.464965277781</v>
      </c>
      <c r="B162" s="99">
        <v>1803695.23</v>
      </c>
      <c r="C162" s="126">
        <f t="shared" si="3"/>
        <v>20.876102199074072</v>
      </c>
      <c r="D162" s="120">
        <f t="shared" si="4"/>
        <v>7.5810185203509821E-3</v>
      </c>
      <c r="E162" s="100">
        <v>242.59</v>
      </c>
      <c r="F162" s="102">
        <v>16.190000000000001</v>
      </c>
      <c r="G162" s="98">
        <v>16.690000000000001</v>
      </c>
      <c r="H162" s="112">
        <v>3.2306499999999998</v>
      </c>
      <c r="I162" s="37"/>
    </row>
    <row r="163" spans="1:9" x14ac:dyDescent="0.2">
      <c r="A163" s="116">
        <v>42471.46502314815</v>
      </c>
      <c r="B163" s="99">
        <v>1803700.23</v>
      </c>
      <c r="C163" s="126">
        <f t="shared" ref="C163:C226" si="5">B163/3600/24</f>
        <v>20.876160069444445</v>
      </c>
      <c r="D163" s="120">
        <f t="shared" si="4"/>
        <v>7.6388888896973288E-3</v>
      </c>
      <c r="E163" s="100">
        <v>242.59800000000001</v>
      </c>
      <c r="F163" s="102">
        <v>17.14</v>
      </c>
      <c r="G163" s="98">
        <v>17.64</v>
      </c>
      <c r="H163" s="112">
        <v>3.2306300000000001</v>
      </c>
      <c r="I163" s="37"/>
    </row>
    <row r="164" spans="1:9" x14ac:dyDescent="0.2">
      <c r="A164" s="116">
        <v>42471.465081018519</v>
      </c>
      <c r="B164" s="99">
        <v>1803705.23</v>
      </c>
      <c r="C164" s="126">
        <f t="shared" si="5"/>
        <v>20.876217939814815</v>
      </c>
      <c r="D164" s="120">
        <f t="shared" si="4"/>
        <v>7.6967592590436755E-3</v>
      </c>
      <c r="E164" s="100">
        <v>242.60300000000001</v>
      </c>
      <c r="F164" s="102">
        <v>17.600000000000001</v>
      </c>
      <c r="G164" s="98">
        <v>18.100000000000001</v>
      </c>
      <c r="H164" s="112">
        <v>3.23068</v>
      </c>
      <c r="I164" s="37"/>
    </row>
    <row r="165" spans="1:9" x14ac:dyDescent="0.2">
      <c r="A165" s="116">
        <v>42471.465138888889</v>
      </c>
      <c r="B165" s="99">
        <v>1803710.23</v>
      </c>
      <c r="C165" s="126">
        <f t="shared" si="5"/>
        <v>20.876275810185184</v>
      </c>
      <c r="D165" s="120">
        <f t="shared" si="4"/>
        <v>7.7546296283900222E-3</v>
      </c>
      <c r="E165" s="100">
        <v>242.61799999999999</v>
      </c>
      <c r="F165" s="102">
        <v>17.95</v>
      </c>
      <c r="G165" s="98">
        <v>18.45</v>
      </c>
      <c r="H165" s="112">
        <v>3.2306300000000001</v>
      </c>
      <c r="I165" s="37"/>
    </row>
    <row r="166" spans="1:9" x14ac:dyDescent="0.2">
      <c r="A166" s="116">
        <v>42471.465196759258</v>
      </c>
      <c r="B166" s="99">
        <v>1803715.23</v>
      </c>
      <c r="C166" s="126">
        <f t="shared" si="5"/>
        <v>20.876333680555557</v>
      </c>
      <c r="D166" s="120">
        <f t="shared" si="4"/>
        <v>7.8124999977363689E-3</v>
      </c>
      <c r="E166" s="100">
        <v>242.62799999999999</v>
      </c>
      <c r="F166" s="102">
        <v>17.899999999999999</v>
      </c>
      <c r="G166" s="98">
        <v>18.399999999999999</v>
      </c>
      <c r="H166" s="112">
        <v>3.2306599999999999</v>
      </c>
      <c r="I166" s="37"/>
    </row>
    <row r="167" spans="1:9" x14ac:dyDescent="0.2">
      <c r="A167" s="116">
        <v>42471.465254629627</v>
      </c>
      <c r="B167" s="99">
        <v>1803720.23</v>
      </c>
      <c r="C167" s="126">
        <f t="shared" si="5"/>
        <v>20.876391550925927</v>
      </c>
      <c r="D167" s="120">
        <f t="shared" si="4"/>
        <v>7.8703703670827165E-3</v>
      </c>
      <c r="E167" s="100">
        <v>242.63800000000001</v>
      </c>
      <c r="F167" s="102">
        <v>17.54</v>
      </c>
      <c r="G167" s="98">
        <v>18.04</v>
      </c>
      <c r="H167" s="112">
        <v>3.2306699999999999</v>
      </c>
      <c r="I167" s="37"/>
    </row>
    <row r="168" spans="1:9" x14ac:dyDescent="0.2">
      <c r="A168" s="116">
        <v>42471.465312499997</v>
      </c>
      <c r="B168" s="99">
        <v>1803725.23</v>
      </c>
      <c r="C168" s="126">
        <f t="shared" si="5"/>
        <v>20.876449421296297</v>
      </c>
      <c r="D168" s="120">
        <f t="shared" si="4"/>
        <v>7.9282407364290632E-3</v>
      </c>
      <c r="E168" s="100">
        <v>242.64500000000001</v>
      </c>
      <c r="F168" s="102">
        <v>17.38</v>
      </c>
      <c r="G168" s="98">
        <v>17.88</v>
      </c>
      <c r="H168" s="112">
        <v>3.2307000000000001</v>
      </c>
      <c r="I168" s="37"/>
    </row>
    <row r="169" spans="1:9" x14ac:dyDescent="0.2">
      <c r="A169" s="116">
        <v>42471.465370370373</v>
      </c>
      <c r="B169" s="99">
        <v>1803730.23</v>
      </c>
      <c r="C169" s="126">
        <f t="shared" si="5"/>
        <v>20.876507291666666</v>
      </c>
      <c r="D169" s="120">
        <f t="shared" si="4"/>
        <v>7.9861111130513675E-3</v>
      </c>
      <c r="E169" s="100">
        <v>242.65799999999999</v>
      </c>
      <c r="F169" s="102">
        <v>17.47</v>
      </c>
      <c r="G169" s="98">
        <v>17.97</v>
      </c>
      <c r="H169" s="112">
        <v>3.2307299999999999</v>
      </c>
      <c r="I169" s="37"/>
    </row>
    <row r="170" spans="1:9" x14ac:dyDescent="0.2">
      <c r="A170" s="116">
        <v>42471.465428240743</v>
      </c>
      <c r="B170" s="99">
        <v>1803735.23</v>
      </c>
      <c r="C170" s="126">
        <f t="shared" si="5"/>
        <v>20.876565162037036</v>
      </c>
      <c r="D170" s="120">
        <f t="shared" si="4"/>
        <v>8.0439814823977142E-3</v>
      </c>
      <c r="E170" s="100">
        <v>242.666</v>
      </c>
      <c r="F170" s="102">
        <v>17.559999999999999</v>
      </c>
      <c r="G170" s="98">
        <v>18.059999999999999</v>
      </c>
      <c r="H170" s="112">
        <v>3.2307700000000001</v>
      </c>
      <c r="I170" s="37"/>
    </row>
    <row r="171" spans="1:9" x14ac:dyDescent="0.2">
      <c r="A171" s="116">
        <v>42471.465486111112</v>
      </c>
      <c r="B171" s="99">
        <v>1803740.23</v>
      </c>
      <c r="C171" s="126">
        <f t="shared" si="5"/>
        <v>20.876623032407405</v>
      </c>
      <c r="D171" s="120">
        <f t="shared" si="4"/>
        <v>8.1018518517440609E-3</v>
      </c>
      <c r="E171" s="100">
        <v>242.678</v>
      </c>
      <c r="F171" s="102">
        <v>17.93</v>
      </c>
      <c r="G171" s="98">
        <v>18.43</v>
      </c>
      <c r="H171" s="112">
        <v>3.23081</v>
      </c>
      <c r="I171" s="37"/>
    </row>
    <row r="172" spans="1:9" x14ac:dyDescent="0.2">
      <c r="A172" s="116">
        <v>42471.465543981481</v>
      </c>
      <c r="B172" s="99">
        <v>1803745.23</v>
      </c>
      <c r="C172" s="126">
        <f t="shared" si="5"/>
        <v>20.876680902777778</v>
      </c>
      <c r="D172" s="120">
        <f t="shared" si="4"/>
        <v>8.1597222210904076E-3</v>
      </c>
      <c r="E172" s="100">
        <v>242.68799999999999</v>
      </c>
      <c r="F172" s="102">
        <v>18.16</v>
      </c>
      <c r="G172" s="98">
        <v>18.66</v>
      </c>
      <c r="H172" s="112">
        <v>3.2308500000000002</v>
      </c>
      <c r="I172" s="37"/>
    </row>
    <row r="173" spans="1:9" x14ac:dyDescent="0.2">
      <c r="A173" s="116">
        <v>42471.465601851851</v>
      </c>
      <c r="B173" s="99">
        <v>1803750.23</v>
      </c>
      <c r="C173" s="126">
        <f t="shared" si="5"/>
        <v>20.876738773148148</v>
      </c>
      <c r="D173" s="120">
        <f t="shared" ref="D173:D236" si="6">(A173-A172)+D172</f>
        <v>8.2175925904367543E-3</v>
      </c>
      <c r="E173" s="100">
        <v>242.70500000000001</v>
      </c>
      <c r="F173" s="102">
        <v>18.170000000000002</v>
      </c>
      <c r="G173" s="98">
        <v>18.670000000000002</v>
      </c>
      <c r="H173" s="112">
        <v>3.2308699999999999</v>
      </c>
      <c r="I173" s="37"/>
    </row>
    <row r="174" spans="1:9" x14ac:dyDescent="0.2">
      <c r="A174" s="116">
        <v>42471.46565972222</v>
      </c>
      <c r="B174" s="99">
        <v>1803755.23</v>
      </c>
      <c r="C174" s="126">
        <f t="shared" si="5"/>
        <v>20.876796643518517</v>
      </c>
      <c r="D174" s="120">
        <f t="shared" si="6"/>
        <v>8.275462959783101E-3</v>
      </c>
      <c r="E174" s="100">
        <v>242.71</v>
      </c>
      <c r="F174" s="102">
        <v>18.13</v>
      </c>
      <c r="G174" s="98">
        <v>18.63</v>
      </c>
      <c r="H174" s="112">
        <v>3.2308699999999999</v>
      </c>
      <c r="I174" s="37"/>
    </row>
    <row r="175" spans="1:9" x14ac:dyDescent="0.2">
      <c r="A175" s="116">
        <v>42471.465717592589</v>
      </c>
      <c r="B175" s="99">
        <v>1803760.23</v>
      </c>
      <c r="C175" s="126">
        <f t="shared" si="5"/>
        <v>20.87685451388889</v>
      </c>
      <c r="D175" s="120">
        <f t="shared" si="6"/>
        <v>8.3333333291294477E-3</v>
      </c>
      <c r="E175" s="100">
        <v>242.72399999999999</v>
      </c>
      <c r="F175" s="102">
        <v>17.62</v>
      </c>
      <c r="G175" s="98">
        <v>18.12</v>
      </c>
      <c r="H175" s="112">
        <v>3.2308500000000002</v>
      </c>
      <c r="I175" s="37"/>
    </row>
    <row r="176" spans="1:9" x14ac:dyDescent="0.2">
      <c r="A176" s="116">
        <v>42471.465775462966</v>
      </c>
      <c r="B176" s="99">
        <v>1803765.23</v>
      </c>
      <c r="C176" s="126">
        <f t="shared" si="5"/>
        <v>20.87691238425926</v>
      </c>
      <c r="D176" s="120">
        <f t="shared" si="6"/>
        <v>8.391203705751752E-3</v>
      </c>
      <c r="E176" s="100">
        <v>242.733</v>
      </c>
      <c r="F176" s="102">
        <v>17.489999999999998</v>
      </c>
      <c r="G176" s="98">
        <v>17.989999999999998</v>
      </c>
      <c r="H176" s="112">
        <v>3.2308400000000002</v>
      </c>
      <c r="I176" s="37"/>
    </row>
    <row r="177" spans="1:9" x14ac:dyDescent="0.2">
      <c r="A177" s="116">
        <v>42471.465833333335</v>
      </c>
      <c r="B177" s="99">
        <v>1803770.23</v>
      </c>
      <c r="C177" s="126">
        <f t="shared" si="5"/>
        <v>20.876970254629629</v>
      </c>
      <c r="D177" s="120">
        <f t="shared" si="6"/>
        <v>8.4490740750980987E-3</v>
      </c>
      <c r="E177" s="100">
        <v>242.74799999999999</v>
      </c>
      <c r="F177" s="102">
        <v>17.489999999999998</v>
      </c>
      <c r="G177" s="98">
        <v>17.989999999999998</v>
      </c>
      <c r="H177" s="112">
        <v>3.2309100000000002</v>
      </c>
      <c r="I177" s="37"/>
    </row>
    <row r="178" spans="1:9" x14ac:dyDescent="0.2">
      <c r="A178" s="116">
        <v>42471.465891203705</v>
      </c>
      <c r="B178" s="99">
        <v>1803775.23</v>
      </c>
      <c r="C178" s="126">
        <f t="shared" si="5"/>
        <v>20.877028124999999</v>
      </c>
      <c r="D178" s="120">
        <f t="shared" si="6"/>
        <v>8.5069444444444454E-3</v>
      </c>
      <c r="E178" s="100">
        <v>242.75700000000001</v>
      </c>
      <c r="F178" s="102">
        <v>17.739999999999998</v>
      </c>
      <c r="G178" s="98">
        <v>18.239999999999998</v>
      </c>
      <c r="H178" s="112">
        <v>3.2309000000000001</v>
      </c>
      <c r="I178" s="37"/>
    </row>
    <row r="179" spans="1:9" x14ac:dyDescent="0.2">
      <c r="A179" s="116">
        <v>42471.465949074074</v>
      </c>
      <c r="B179" s="99">
        <v>1803780.23</v>
      </c>
      <c r="C179" s="126">
        <f t="shared" si="5"/>
        <v>20.877085995370368</v>
      </c>
      <c r="D179" s="120">
        <f t="shared" si="6"/>
        <v>8.5648148137907922E-3</v>
      </c>
      <c r="E179" s="100">
        <v>242.76900000000001</v>
      </c>
      <c r="F179" s="102">
        <v>17.88</v>
      </c>
      <c r="G179" s="98">
        <v>18.38</v>
      </c>
      <c r="H179" s="112">
        <v>3.2309600000000001</v>
      </c>
      <c r="I179" s="37"/>
    </row>
    <row r="180" spans="1:9" x14ac:dyDescent="0.2">
      <c r="A180" s="116">
        <v>42471.466006944444</v>
      </c>
      <c r="B180" s="99">
        <v>1803785.23</v>
      </c>
      <c r="C180" s="126">
        <f t="shared" si="5"/>
        <v>20.877143865740742</v>
      </c>
      <c r="D180" s="120">
        <f t="shared" si="6"/>
        <v>8.6226851831371389E-3</v>
      </c>
      <c r="E180" s="100">
        <v>242.774</v>
      </c>
      <c r="F180" s="102">
        <v>18.16</v>
      </c>
      <c r="G180" s="98">
        <v>18.66</v>
      </c>
      <c r="H180" s="112">
        <v>3.2309299999999999</v>
      </c>
      <c r="I180" s="37"/>
    </row>
    <row r="181" spans="1:9" x14ac:dyDescent="0.2">
      <c r="A181" s="116">
        <v>42471.466064814813</v>
      </c>
      <c r="B181" s="99">
        <v>1803790.23</v>
      </c>
      <c r="C181" s="126">
        <f t="shared" si="5"/>
        <v>20.877201736111111</v>
      </c>
      <c r="D181" s="120">
        <f t="shared" si="6"/>
        <v>8.6805555524834856E-3</v>
      </c>
      <c r="E181" s="100">
        <v>242.785</v>
      </c>
      <c r="F181" s="102">
        <v>18.23</v>
      </c>
      <c r="G181" s="98">
        <v>18.73</v>
      </c>
      <c r="H181" s="112">
        <v>3.2309199999999998</v>
      </c>
      <c r="I181" s="37"/>
    </row>
    <row r="182" spans="1:9" x14ac:dyDescent="0.2">
      <c r="A182" s="116">
        <v>42471.466122685182</v>
      </c>
      <c r="B182" s="99">
        <v>1803795.23</v>
      </c>
      <c r="C182" s="126">
        <f t="shared" si="5"/>
        <v>20.877259606481481</v>
      </c>
      <c r="D182" s="120">
        <f t="shared" si="6"/>
        <v>8.7384259218298323E-3</v>
      </c>
      <c r="E182" s="100">
        <v>242.79499999999999</v>
      </c>
      <c r="F182" s="102">
        <v>17.91</v>
      </c>
      <c r="G182" s="98">
        <v>18.41</v>
      </c>
      <c r="H182" s="112">
        <v>3.2309600000000001</v>
      </c>
      <c r="I182" s="37"/>
    </row>
    <row r="183" spans="1:9" x14ac:dyDescent="0.2">
      <c r="A183" s="116">
        <v>42471.466180555559</v>
      </c>
      <c r="B183" s="99">
        <v>1803800.23</v>
      </c>
      <c r="C183" s="126">
        <f t="shared" si="5"/>
        <v>20.877317476851854</v>
      </c>
      <c r="D183" s="120">
        <f t="shared" si="6"/>
        <v>8.7962962984521366E-3</v>
      </c>
      <c r="E183" s="100">
        <v>242.80600000000001</v>
      </c>
      <c r="F183" s="102">
        <v>17.62</v>
      </c>
      <c r="G183" s="98">
        <v>18.12</v>
      </c>
      <c r="H183" s="112">
        <v>3.2309399999999999</v>
      </c>
      <c r="I183" s="37"/>
    </row>
    <row r="184" spans="1:9" x14ac:dyDescent="0.2">
      <c r="A184" s="116">
        <v>42471.466238425928</v>
      </c>
      <c r="B184" s="99">
        <v>1803805.23</v>
      </c>
      <c r="C184" s="126">
        <f t="shared" si="5"/>
        <v>20.877375347222223</v>
      </c>
      <c r="D184" s="120">
        <f t="shared" si="6"/>
        <v>8.8541666677984833E-3</v>
      </c>
      <c r="E184" s="100">
        <v>242.816</v>
      </c>
      <c r="F184" s="102">
        <v>17.510000000000002</v>
      </c>
      <c r="G184" s="98">
        <v>18.010000000000002</v>
      </c>
      <c r="H184" s="112">
        <v>3.2309700000000001</v>
      </c>
      <c r="I184" s="37"/>
    </row>
    <row r="185" spans="1:9" x14ac:dyDescent="0.2">
      <c r="A185" s="116">
        <v>42471.466296296298</v>
      </c>
      <c r="B185" s="99">
        <v>1803810.23</v>
      </c>
      <c r="C185" s="126">
        <f t="shared" si="5"/>
        <v>20.877433217592593</v>
      </c>
      <c r="D185" s="120">
        <f t="shared" si="6"/>
        <v>8.91203703714483E-3</v>
      </c>
      <c r="E185" s="100">
        <v>242.827</v>
      </c>
      <c r="F185" s="102">
        <v>17.690000000000001</v>
      </c>
      <c r="G185" s="98">
        <v>18.190000000000001</v>
      </c>
      <c r="H185" s="112">
        <v>3.2309700000000001</v>
      </c>
      <c r="I185" s="37"/>
    </row>
    <row r="186" spans="1:9" x14ac:dyDescent="0.2">
      <c r="A186" s="116">
        <v>42471.466354166667</v>
      </c>
      <c r="B186" s="99">
        <v>1803815.23</v>
      </c>
      <c r="C186" s="126">
        <f t="shared" si="5"/>
        <v>20.877491087962962</v>
      </c>
      <c r="D186" s="120">
        <f t="shared" si="6"/>
        <v>8.9699074064911767E-3</v>
      </c>
      <c r="E186" s="100">
        <v>242.83799999999999</v>
      </c>
      <c r="F186" s="102">
        <v>17.600000000000001</v>
      </c>
      <c r="G186" s="98">
        <v>18.100000000000001</v>
      </c>
      <c r="H186" s="112">
        <v>3.2310699999999999</v>
      </c>
      <c r="I186" s="37"/>
    </row>
    <row r="187" spans="1:9" x14ac:dyDescent="0.2">
      <c r="A187" s="116">
        <v>42471.466412037036</v>
      </c>
      <c r="B187" s="99">
        <v>1803820.23</v>
      </c>
      <c r="C187" s="126">
        <f t="shared" si="5"/>
        <v>20.877548958333332</v>
      </c>
      <c r="D187" s="120">
        <f t="shared" si="6"/>
        <v>9.0277777758375234E-3</v>
      </c>
      <c r="E187" s="100">
        <v>242.84700000000001</v>
      </c>
      <c r="F187" s="102">
        <v>17.93</v>
      </c>
      <c r="G187" s="98">
        <v>18.43</v>
      </c>
      <c r="H187" s="112">
        <v>3.2311000000000001</v>
      </c>
      <c r="I187" s="37"/>
    </row>
    <row r="188" spans="1:9" x14ac:dyDescent="0.2">
      <c r="A188" s="116">
        <v>42471.466469907406</v>
      </c>
      <c r="B188" s="99">
        <v>1803825.23</v>
      </c>
      <c r="C188" s="126">
        <f t="shared" si="5"/>
        <v>20.877606828703701</v>
      </c>
      <c r="D188" s="120">
        <f t="shared" si="6"/>
        <v>9.0856481451838701E-3</v>
      </c>
      <c r="E188" s="100">
        <v>242.857</v>
      </c>
      <c r="F188" s="102">
        <v>18</v>
      </c>
      <c r="G188" s="98">
        <v>18.5</v>
      </c>
      <c r="H188" s="112">
        <v>3.2311100000000001</v>
      </c>
      <c r="I188" s="37"/>
    </row>
    <row r="189" spans="1:9" x14ac:dyDescent="0.2">
      <c r="A189" s="116">
        <v>42471.466527777775</v>
      </c>
      <c r="B189" s="99">
        <v>1803830.23</v>
      </c>
      <c r="C189" s="126">
        <f t="shared" si="5"/>
        <v>20.877664699074074</v>
      </c>
      <c r="D189" s="120">
        <f t="shared" si="6"/>
        <v>9.1435185145302168E-3</v>
      </c>
      <c r="E189" s="100">
        <v>242.86</v>
      </c>
      <c r="F189" s="102">
        <v>18.260000000000002</v>
      </c>
      <c r="G189" s="98">
        <v>18.760000000000002</v>
      </c>
      <c r="H189" s="112">
        <v>3.2311200000000002</v>
      </c>
      <c r="I189" s="37"/>
    </row>
    <row r="190" spans="1:9" x14ac:dyDescent="0.2">
      <c r="A190" s="116">
        <v>42471.466585648152</v>
      </c>
      <c r="B190" s="99">
        <v>1803835.23</v>
      </c>
      <c r="C190" s="126">
        <f t="shared" si="5"/>
        <v>20.877722569444444</v>
      </c>
      <c r="D190" s="120">
        <f t="shared" si="6"/>
        <v>9.2013888911525211E-3</v>
      </c>
      <c r="E190" s="100">
        <v>242.874</v>
      </c>
      <c r="F190" s="102">
        <v>17.95</v>
      </c>
      <c r="G190" s="98">
        <v>18.45</v>
      </c>
      <c r="H190" s="112">
        <v>3.2311100000000001</v>
      </c>
      <c r="I190" s="37"/>
    </row>
    <row r="191" spans="1:9" x14ac:dyDescent="0.2">
      <c r="A191" s="116">
        <v>42471.466643518521</v>
      </c>
      <c r="B191" s="99">
        <v>1803840.23</v>
      </c>
      <c r="C191" s="126">
        <f t="shared" si="5"/>
        <v>20.877780439814813</v>
      </c>
      <c r="D191" s="120">
        <f t="shared" si="6"/>
        <v>9.2592592604988679E-3</v>
      </c>
      <c r="E191" s="100">
        <v>242.88399999999999</v>
      </c>
      <c r="F191" s="102">
        <v>17.68</v>
      </c>
      <c r="G191" s="98">
        <v>18.18</v>
      </c>
      <c r="H191" s="112">
        <v>3.2310599999999998</v>
      </c>
      <c r="I191" s="37"/>
    </row>
    <row r="192" spans="1:9" x14ac:dyDescent="0.2">
      <c r="A192" s="116">
        <v>42471.46670138889</v>
      </c>
      <c r="B192" s="99">
        <v>1803845.23</v>
      </c>
      <c r="C192" s="126">
        <f t="shared" si="5"/>
        <v>20.877838310185187</v>
      </c>
      <c r="D192" s="120">
        <f t="shared" si="6"/>
        <v>9.3171296298452146E-3</v>
      </c>
      <c r="E192" s="100">
        <v>242.89400000000001</v>
      </c>
      <c r="F192" s="102">
        <v>17.420000000000002</v>
      </c>
      <c r="G192" s="98">
        <v>17.920000000000002</v>
      </c>
      <c r="H192" s="112">
        <v>3.23109</v>
      </c>
      <c r="I192" s="37"/>
    </row>
    <row r="193" spans="1:9" x14ac:dyDescent="0.2">
      <c r="A193" s="116">
        <v>42471.46675925926</v>
      </c>
      <c r="B193" s="99">
        <v>1803850.23</v>
      </c>
      <c r="C193" s="126">
        <f t="shared" si="5"/>
        <v>20.877896180555556</v>
      </c>
      <c r="D193" s="120">
        <f t="shared" si="6"/>
        <v>9.3749999991915613E-3</v>
      </c>
      <c r="E193" s="100">
        <v>242.90199999999999</v>
      </c>
      <c r="F193" s="102">
        <v>17.52</v>
      </c>
      <c r="G193" s="98">
        <v>18.02</v>
      </c>
      <c r="H193" s="112">
        <v>3.2310699999999999</v>
      </c>
      <c r="I193" s="37"/>
    </row>
    <row r="194" spans="1:9" x14ac:dyDescent="0.2">
      <c r="A194" s="116">
        <v>42471.466817129629</v>
      </c>
      <c r="B194" s="99">
        <v>1803855.23</v>
      </c>
      <c r="C194" s="126">
        <f t="shared" si="5"/>
        <v>20.877954050925926</v>
      </c>
      <c r="D194" s="120">
        <f t="shared" si="6"/>
        <v>9.432870368537908E-3</v>
      </c>
      <c r="E194" s="100">
        <v>242.911</v>
      </c>
      <c r="F194" s="102">
        <v>17.7</v>
      </c>
      <c r="G194" s="98">
        <v>18.2</v>
      </c>
      <c r="H194" s="112">
        <v>3.23108</v>
      </c>
      <c r="I194" s="37"/>
    </row>
    <row r="195" spans="1:9" x14ac:dyDescent="0.2">
      <c r="A195" s="116">
        <v>42471.466874999998</v>
      </c>
      <c r="B195" s="99">
        <v>1803860.23</v>
      </c>
      <c r="C195" s="126">
        <f t="shared" si="5"/>
        <v>20.878011921296295</v>
      </c>
      <c r="D195" s="120">
        <f t="shared" si="6"/>
        <v>9.4907407378842547E-3</v>
      </c>
      <c r="E195" s="100">
        <v>242.92</v>
      </c>
      <c r="F195" s="102">
        <v>17.940000000000001</v>
      </c>
      <c r="G195" s="98">
        <v>18.440000000000001</v>
      </c>
      <c r="H195" s="112">
        <v>3.23109</v>
      </c>
      <c r="I195" s="37"/>
    </row>
    <row r="196" spans="1:9" x14ac:dyDescent="0.2">
      <c r="A196" s="116">
        <v>42471.466932870368</v>
      </c>
      <c r="B196" s="99">
        <v>1803865.23</v>
      </c>
      <c r="C196" s="126">
        <f t="shared" si="5"/>
        <v>20.878069791666665</v>
      </c>
      <c r="D196" s="120">
        <f t="shared" si="6"/>
        <v>9.5486111072306014E-3</v>
      </c>
      <c r="E196" s="100">
        <v>242.92500000000001</v>
      </c>
      <c r="F196" s="102">
        <v>18.21</v>
      </c>
      <c r="G196" s="98">
        <v>18.71</v>
      </c>
      <c r="H196" s="112">
        <v>3.2311399999999999</v>
      </c>
      <c r="I196" s="37"/>
    </row>
    <row r="197" spans="1:9" x14ac:dyDescent="0.2">
      <c r="A197" s="116">
        <v>42471.466990740744</v>
      </c>
      <c r="B197" s="99">
        <v>1803870.23</v>
      </c>
      <c r="C197" s="126">
        <f t="shared" si="5"/>
        <v>20.878127662037038</v>
      </c>
      <c r="D197" s="120">
        <f t="shared" si="6"/>
        <v>9.6064814838529057E-3</v>
      </c>
      <c r="E197" s="100">
        <v>242.93299999999999</v>
      </c>
      <c r="F197" s="102">
        <v>18.2</v>
      </c>
      <c r="G197" s="98">
        <v>18.7</v>
      </c>
      <c r="H197" s="112">
        <v>3.2311000000000001</v>
      </c>
      <c r="I197" s="37"/>
    </row>
    <row r="198" spans="1:9" x14ac:dyDescent="0.2">
      <c r="A198" s="116">
        <v>42471.467048611114</v>
      </c>
      <c r="B198" s="99">
        <v>1803875.23</v>
      </c>
      <c r="C198" s="126">
        <f t="shared" si="5"/>
        <v>20.878185532407407</v>
      </c>
      <c r="D198" s="120">
        <f t="shared" si="6"/>
        <v>9.6643518531992524E-3</v>
      </c>
      <c r="E198" s="100">
        <v>242.94</v>
      </c>
      <c r="F198" s="102">
        <v>17.940000000000001</v>
      </c>
      <c r="G198" s="98">
        <v>18.440000000000001</v>
      </c>
      <c r="H198" s="112">
        <v>3.2311299999999998</v>
      </c>
      <c r="I198" s="37"/>
    </row>
    <row r="199" spans="1:9" x14ac:dyDescent="0.2">
      <c r="A199" s="116">
        <v>42471.467106481483</v>
      </c>
      <c r="B199" s="99">
        <v>1803880.23</v>
      </c>
      <c r="C199" s="126">
        <f t="shared" si="5"/>
        <v>20.878243402777777</v>
      </c>
      <c r="D199" s="120">
        <f t="shared" si="6"/>
        <v>9.7222222225455991E-3</v>
      </c>
      <c r="E199" s="100">
        <v>242.952</v>
      </c>
      <c r="F199" s="102">
        <v>17.66</v>
      </c>
      <c r="G199" s="98">
        <v>18.16</v>
      </c>
      <c r="H199" s="112">
        <v>3.2311100000000001</v>
      </c>
      <c r="I199" s="37"/>
    </row>
    <row r="200" spans="1:9" x14ac:dyDescent="0.2">
      <c r="A200" s="116">
        <v>42471.467164351852</v>
      </c>
      <c r="B200" s="99">
        <v>1803885.23</v>
      </c>
      <c r="C200" s="126">
        <f t="shared" si="5"/>
        <v>20.87830127314815</v>
      </c>
      <c r="D200" s="120">
        <f t="shared" si="6"/>
        <v>9.7800925918919458E-3</v>
      </c>
      <c r="E200" s="100">
        <v>242.96199999999999</v>
      </c>
      <c r="F200" s="102">
        <v>17.55</v>
      </c>
      <c r="G200" s="98">
        <v>18.05</v>
      </c>
      <c r="H200" s="112">
        <v>3.2310699999999999</v>
      </c>
      <c r="I200" s="37"/>
    </row>
    <row r="201" spans="1:9" x14ac:dyDescent="0.2">
      <c r="A201" s="116">
        <v>42471.467222222222</v>
      </c>
      <c r="B201" s="99">
        <v>1803890.23</v>
      </c>
      <c r="C201" s="126">
        <f t="shared" si="5"/>
        <v>20.878359143518519</v>
      </c>
      <c r="D201" s="120">
        <f t="shared" si="6"/>
        <v>9.8379629612382925E-3</v>
      </c>
      <c r="E201" s="100">
        <v>242.96899999999999</v>
      </c>
      <c r="F201" s="102">
        <v>17.55</v>
      </c>
      <c r="G201" s="98">
        <v>18.05</v>
      </c>
      <c r="H201" s="112">
        <v>3.2311000000000001</v>
      </c>
      <c r="I201" s="37"/>
    </row>
    <row r="202" spans="1:9" x14ac:dyDescent="0.2">
      <c r="A202" s="116">
        <v>42471.467280092591</v>
      </c>
      <c r="B202" s="99">
        <v>1803895.23</v>
      </c>
      <c r="C202" s="126">
        <f t="shared" si="5"/>
        <v>20.878417013888889</v>
      </c>
      <c r="D202" s="120">
        <f t="shared" si="6"/>
        <v>9.8958333305846392E-3</v>
      </c>
      <c r="E202" s="100">
        <v>242.97399999999999</v>
      </c>
      <c r="F202" s="102">
        <v>17.66</v>
      </c>
      <c r="G202" s="98">
        <v>18.16</v>
      </c>
      <c r="H202" s="112">
        <v>3.23108</v>
      </c>
      <c r="I202" s="37"/>
    </row>
    <row r="203" spans="1:9" x14ac:dyDescent="0.2">
      <c r="A203" s="116">
        <v>42471.46733796296</v>
      </c>
      <c r="B203" s="99">
        <v>1803900.23</v>
      </c>
      <c r="C203" s="126">
        <f t="shared" si="5"/>
        <v>20.878474884259258</v>
      </c>
      <c r="D203" s="120">
        <f t="shared" si="6"/>
        <v>9.9537036999309859E-3</v>
      </c>
      <c r="E203" s="100">
        <v>242.98099999999999</v>
      </c>
      <c r="F203" s="102">
        <v>17.86</v>
      </c>
      <c r="G203" s="98">
        <v>18.36</v>
      </c>
      <c r="H203" s="112">
        <v>3.2311000000000001</v>
      </c>
      <c r="I203" s="37"/>
    </row>
    <row r="204" spans="1:9" x14ac:dyDescent="0.2">
      <c r="A204" s="116">
        <v>42471.467395833337</v>
      </c>
      <c r="B204" s="99">
        <v>1803905.23</v>
      </c>
      <c r="C204" s="126">
        <f t="shared" si="5"/>
        <v>20.878532754629628</v>
      </c>
      <c r="D204" s="120">
        <f t="shared" si="6"/>
        <v>1.001157407655329E-2</v>
      </c>
      <c r="E204" s="100">
        <v>242.989</v>
      </c>
      <c r="F204" s="102">
        <v>18.12</v>
      </c>
      <c r="G204" s="98">
        <v>18.62</v>
      </c>
      <c r="H204" s="112">
        <v>3.23109</v>
      </c>
      <c r="I204" s="37"/>
    </row>
    <row r="205" spans="1:9" x14ac:dyDescent="0.2">
      <c r="A205" s="116">
        <v>42471.467453703706</v>
      </c>
      <c r="B205" s="99">
        <v>1803910.23</v>
      </c>
      <c r="C205" s="126">
        <f t="shared" si="5"/>
        <v>20.878590624999998</v>
      </c>
      <c r="D205" s="120">
        <f t="shared" si="6"/>
        <v>1.0069444445899637E-2</v>
      </c>
      <c r="E205" s="100">
        <v>242.98</v>
      </c>
      <c r="F205" s="102">
        <v>27.69</v>
      </c>
      <c r="G205" s="98">
        <v>28.19</v>
      </c>
      <c r="H205" s="112">
        <v>3.2311200000000002</v>
      </c>
      <c r="I205" s="37"/>
    </row>
    <row r="206" spans="1:9" x14ac:dyDescent="0.2">
      <c r="A206" s="116">
        <v>42471.467511574076</v>
      </c>
      <c r="B206" s="99">
        <v>1803915.23</v>
      </c>
      <c r="C206" s="126">
        <f t="shared" si="5"/>
        <v>20.878648495370371</v>
      </c>
      <c r="D206" s="120">
        <f t="shared" si="6"/>
        <v>1.0127314815245984E-2</v>
      </c>
      <c r="E206" s="100">
        <v>242.99299999999999</v>
      </c>
      <c r="F206" s="102">
        <v>32.548999999999999</v>
      </c>
      <c r="G206" s="98">
        <v>33.048999999999999</v>
      </c>
      <c r="H206" s="112">
        <v>3.2311000000000001</v>
      </c>
      <c r="I206" s="37"/>
    </row>
    <row r="207" spans="1:9" x14ac:dyDescent="0.2">
      <c r="A207" s="116">
        <v>42471.467569444445</v>
      </c>
      <c r="B207" s="99">
        <v>1803920.23</v>
      </c>
      <c r="C207" s="126">
        <f t="shared" si="5"/>
        <v>20.87870636574074</v>
      </c>
      <c r="D207" s="120">
        <f t="shared" si="6"/>
        <v>1.018518518459233E-2</v>
      </c>
      <c r="E207" s="100">
        <v>243.01300000000001</v>
      </c>
      <c r="F207" s="102">
        <v>34.61</v>
      </c>
      <c r="G207" s="98">
        <v>35.11</v>
      </c>
      <c r="H207" s="112">
        <v>3.2310699999999999</v>
      </c>
      <c r="I207" s="37"/>
    </row>
    <row r="208" spans="1:9" x14ac:dyDescent="0.2">
      <c r="A208" s="116">
        <v>42471.467627314814</v>
      </c>
      <c r="B208" s="99">
        <v>1803925.23</v>
      </c>
      <c r="C208" s="126">
        <f t="shared" si="5"/>
        <v>20.878764236111113</v>
      </c>
      <c r="D208" s="120">
        <f t="shared" si="6"/>
        <v>1.0243055553938677E-2</v>
      </c>
      <c r="E208" s="100">
        <v>243.03299999999999</v>
      </c>
      <c r="F208" s="102">
        <v>36.14</v>
      </c>
      <c r="G208" s="98">
        <v>36.64</v>
      </c>
      <c r="H208" s="112">
        <v>3.23109</v>
      </c>
      <c r="I208" s="37"/>
    </row>
    <row r="209" spans="1:9" x14ac:dyDescent="0.2">
      <c r="A209" s="116">
        <v>42471.467685185184</v>
      </c>
      <c r="B209" s="99">
        <v>1803930.23</v>
      </c>
      <c r="C209" s="126">
        <f t="shared" si="5"/>
        <v>20.878822106481483</v>
      </c>
      <c r="D209" s="120">
        <f t="shared" si="6"/>
        <v>1.0300925923285024E-2</v>
      </c>
      <c r="E209" s="100">
        <v>243.05699999999999</v>
      </c>
      <c r="F209" s="102">
        <v>35.950000000000003</v>
      </c>
      <c r="G209" s="98">
        <v>36.450000000000003</v>
      </c>
      <c r="H209" s="112">
        <v>3.2310500000000002</v>
      </c>
      <c r="I209" s="37"/>
    </row>
    <row r="210" spans="1:9" x14ac:dyDescent="0.2">
      <c r="A210" s="116">
        <v>42471.467743055553</v>
      </c>
      <c r="B210" s="99">
        <v>1803935.23</v>
      </c>
      <c r="C210" s="126">
        <f t="shared" si="5"/>
        <v>20.878879976851852</v>
      </c>
      <c r="D210" s="120">
        <f t="shared" si="6"/>
        <v>1.0358796292631371E-2</v>
      </c>
      <c r="E210" s="100">
        <v>243.07499999999999</v>
      </c>
      <c r="F210" s="102">
        <v>34.99</v>
      </c>
      <c r="G210" s="98">
        <v>35.49</v>
      </c>
      <c r="H210" s="112">
        <v>3.2310099999999999</v>
      </c>
      <c r="I210" s="37"/>
    </row>
    <row r="211" spans="1:9" x14ac:dyDescent="0.2">
      <c r="A211" s="116">
        <v>42471.467800925922</v>
      </c>
      <c r="B211" s="99">
        <v>1803940.23</v>
      </c>
      <c r="C211" s="126">
        <f t="shared" si="5"/>
        <v>20.878937847222222</v>
      </c>
      <c r="D211" s="120">
        <f t="shared" si="6"/>
        <v>1.0416666661977717E-2</v>
      </c>
      <c r="E211" s="100">
        <v>243.09700000000001</v>
      </c>
      <c r="F211" s="102">
        <v>35.24</v>
      </c>
      <c r="G211" s="98">
        <v>35.74</v>
      </c>
      <c r="H211" s="112">
        <v>3.2309800000000002</v>
      </c>
      <c r="I211" s="37"/>
    </row>
    <row r="212" spans="1:9" x14ac:dyDescent="0.2">
      <c r="A212" s="116">
        <v>42471.467858796299</v>
      </c>
      <c r="B212" s="99">
        <v>1803945.23</v>
      </c>
      <c r="C212" s="126">
        <f t="shared" si="5"/>
        <v>20.878995717592591</v>
      </c>
      <c r="D212" s="120">
        <f t="shared" si="6"/>
        <v>1.0474537038600022E-2</v>
      </c>
      <c r="E212" s="100">
        <v>243.11199999999999</v>
      </c>
      <c r="F212" s="102">
        <v>36.47</v>
      </c>
      <c r="G212" s="98">
        <v>36.97</v>
      </c>
      <c r="H212" s="112">
        <v>3.23095</v>
      </c>
      <c r="I212" s="37"/>
    </row>
    <row r="213" spans="1:9" x14ac:dyDescent="0.2">
      <c r="A213" s="116">
        <v>42471.467916666668</v>
      </c>
      <c r="B213" s="99">
        <v>1803950.23</v>
      </c>
      <c r="C213" s="126">
        <f t="shared" si="5"/>
        <v>20.879053587962961</v>
      </c>
      <c r="D213" s="120">
        <f t="shared" si="6"/>
        <v>1.0532407407946368E-2</v>
      </c>
      <c r="E213" s="100">
        <v>243.12899999999999</v>
      </c>
      <c r="F213" s="102">
        <v>35.96</v>
      </c>
      <c r="G213" s="98">
        <v>36.46</v>
      </c>
      <c r="H213" s="112">
        <v>3.2309199999999998</v>
      </c>
      <c r="I213" s="37"/>
    </row>
    <row r="214" spans="1:9" x14ac:dyDescent="0.2">
      <c r="A214" s="116">
        <v>42471.467974537038</v>
      </c>
      <c r="B214" s="99">
        <v>1803955.23</v>
      </c>
      <c r="C214" s="126">
        <f t="shared" si="5"/>
        <v>20.879111458333334</v>
      </c>
      <c r="D214" s="120">
        <f t="shared" si="6"/>
        <v>1.0590277777292715E-2</v>
      </c>
      <c r="E214" s="100">
        <v>243.14400000000001</v>
      </c>
      <c r="F214" s="102">
        <v>34.94</v>
      </c>
      <c r="G214" s="98">
        <v>35.44</v>
      </c>
      <c r="H214" s="112">
        <v>3.2309199999999998</v>
      </c>
      <c r="I214" s="37"/>
    </row>
    <row r="215" spans="1:9" x14ac:dyDescent="0.2">
      <c r="A215" s="116">
        <v>42471.468032407407</v>
      </c>
      <c r="B215" s="99">
        <v>1803960.23</v>
      </c>
      <c r="C215" s="126">
        <f t="shared" si="5"/>
        <v>20.879169328703703</v>
      </c>
      <c r="D215" s="120">
        <f t="shared" si="6"/>
        <v>1.0648148146639062E-2</v>
      </c>
      <c r="E215" s="100">
        <v>243.161</v>
      </c>
      <c r="F215" s="102">
        <v>34.99</v>
      </c>
      <c r="G215" s="98">
        <v>35.49</v>
      </c>
      <c r="H215" s="112">
        <v>3.23089</v>
      </c>
      <c r="I215" s="37"/>
    </row>
    <row r="216" spans="1:9" x14ac:dyDescent="0.2">
      <c r="A216" s="116">
        <v>42471.468090277776</v>
      </c>
      <c r="B216" s="99">
        <v>1803965.23</v>
      </c>
      <c r="C216" s="126">
        <f t="shared" si="5"/>
        <v>20.879227199074073</v>
      </c>
      <c r="D216" s="120">
        <f t="shared" si="6"/>
        <v>1.0706018515985408E-2</v>
      </c>
      <c r="E216" s="100">
        <v>243.17400000000001</v>
      </c>
      <c r="F216" s="102">
        <v>36.26</v>
      </c>
      <c r="G216" s="98">
        <v>36.76</v>
      </c>
      <c r="H216" s="112">
        <v>3.2307899999999998</v>
      </c>
      <c r="I216" s="37"/>
    </row>
    <row r="217" spans="1:9" x14ac:dyDescent="0.2">
      <c r="A217" s="116">
        <v>42471.468148148146</v>
      </c>
      <c r="B217" s="99">
        <v>1803970.23</v>
      </c>
      <c r="C217" s="126">
        <f t="shared" si="5"/>
        <v>20.879285069444446</v>
      </c>
      <c r="D217" s="120">
        <f t="shared" si="6"/>
        <v>1.0763888885331755E-2</v>
      </c>
      <c r="E217" s="100">
        <v>243.184</v>
      </c>
      <c r="F217" s="102">
        <v>35.950000000000003</v>
      </c>
      <c r="G217" s="98">
        <v>36.450000000000003</v>
      </c>
      <c r="H217" s="112">
        <v>3.2307700000000001</v>
      </c>
      <c r="I217" s="37"/>
    </row>
    <row r="218" spans="1:9" x14ac:dyDescent="0.2">
      <c r="A218" s="116">
        <v>42471.468206018515</v>
      </c>
      <c r="B218" s="99">
        <v>1803975.23</v>
      </c>
      <c r="C218" s="126">
        <f t="shared" si="5"/>
        <v>20.879342939814816</v>
      </c>
      <c r="D218" s="120">
        <f t="shared" si="6"/>
        <v>1.0821759254678102E-2</v>
      </c>
      <c r="E218" s="100">
        <v>243.20500000000001</v>
      </c>
      <c r="F218" s="102">
        <v>34.93</v>
      </c>
      <c r="G218" s="98">
        <v>35.43</v>
      </c>
      <c r="H218" s="112">
        <v>3.2307199999999998</v>
      </c>
      <c r="I218" s="37"/>
    </row>
    <row r="219" spans="1:9" x14ac:dyDescent="0.2">
      <c r="A219" s="116">
        <v>42471.468263888892</v>
      </c>
      <c r="B219" s="99">
        <v>1803980.23</v>
      </c>
      <c r="C219" s="126">
        <f t="shared" si="5"/>
        <v>20.879400810185185</v>
      </c>
      <c r="D219" s="120">
        <f t="shared" si="6"/>
        <v>1.0879629631300406E-2</v>
      </c>
      <c r="E219" s="100">
        <v>243.215</v>
      </c>
      <c r="F219" s="102">
        <v>35.42</v>
      </c>
      <c r="G219" s="98">
        <v>35.92</v>
      </c>
      <c r="H219" s="112">
        <v>3.2307100000000002</v>
      </c>
      <c r="I219" s="37"/>
    </row>
    <row r="220" spans="1:9" x14ac:dyDescent="0.2">
      <c r="A220" s="116">
        <v>42471.468333333331</v>
      </c>
      <c r="B220" s="99">
        <v>1803986.11</v>
      </c>
      <c r="C220" s="126">
        <f t="shared" si="5"/>
        <v>20.879468865740744</v>
      </c>
      <c r="D220" s="120">
        <f t="shared" si="6"/>
        <v>1.0949074070150448E-2</v>
      </c>
      <c r="E220" s="100">
        <v>243.22800000000001</v>
      </c>
      <c r="F220" s="102">
        <v>35.869999999999997</v>
      </c>
      <c r="G220" s="98">
        <v>36.369999999999997</v>
      </c>
      <c r="H220" s="112">
        <v>3.2306400000000002</v>
      </c>
      <c r="I220" s="37"/>
    </row>
    <row r="221" spans="1:9" x14ac:dyDescent="0.2">
      <c r="A221" s="116">
        <v>42471.46837962963</v>
      </c>
      <c r="B221" s="99">
        <v>1803990.23</v>
      </c>
      <c r="C221" s="126">
        <f t="shared" si="5"/>
        <v>20.879516550925924</v>
      </c>
      <c r="D221" s="120">
        <f t="shared" si="6"/>
        <v>1.0995370369993099E-2</v>
      </c>
      <c r="E221" s="100">
        <v>243.238</v>
      </c>
      <c r="F221" s="102">
        <v>35.99</v>
      </c>
      <c r="G221" s="98">
        <v>36.49</v>
      </c>
      <c r="H221" s="112">
        <v>3.2305999999999999</v>
      </c>
      <c r="I221" s="37"/>
    </row>
    <row r="222" spans="1:9" x14ac:dyDescent="0.2">
      <c r="A222" s="116">
        <v>42471.4684375</v>
      </c>
      <c r="B222" s="99">
        <v>1803995.23</v>
      </c>
      <c r="C222" s="126">
        <f t="shared" si="5"/>
        <v>20.879574421296297</v>
      </c>
      <c r="D222" s="120">
        <f t="shared" si="6"/>
        <v>1.1053240739339446E-2</v>
      </c>
      <c r="E222" s="100">
        <v>243.24700000000001</v>
      </c>
      <c r="F222" s="102">
        <v>34.89</v>
      </c>
      <c r="G222" s="98">
        <v>35.39</v>
      </c>
      <c r="H222" s="112">
        <v>3.2305899999999999</v>
      </c>
      <c r="I222" s="37"/>
    </row>
    <row r="223" spans="1:9" x14ac:dyDescent="0.2">
      <c r="A223" s="116">
        <v>42471.468495370369</v>
      </c>
      <c r="B223" s="99">
        <v>1804000.23</v>
      </c>
      <c r="C223" s="126">
        <f t="shared" si="5"/>
        <v>20.879632291666667</v>
      </c>
      <c r="D223" s="120">
        <f t="shared" si="6"/>
        <v>1.1111111108685793E-2</v>
      </c>
      <c r="E223" s="100">
        <v>243.251</v>
      </c>
      <c r="F223" s="102">
        <v>35.35</v>
      </c>
      <c r="G223" s="98">
        <v>35.85</v>
      </c>
      <c r="H223" s="112">
        <v>3.23054</v>
      </c>
      <c r="I223" s="37"/>
    </row>
    <row r="224" spans="1:9" x14ac:dyDescent="0.2">
      <c r="A224" s="116">
        <v>42471.468553240738</v>
      </c>
      <c r="B224" s="99">
        <v>1804005.23</v>
      </c>
      <c r="C224" s="126">
        <f t="shared" si="5"/>
        <v>20.879690162037036</v>
      </c>
      <c r="D224" s="120">
        <f t="shared" si="6"/>
        <v>1.116898147803214E-2</v>
      </c>
      <c r="E224" s="100">
        <v>243.26300000000001</v>
      </c>
      <c r="F224" s="102">
        <v>36.31</v>
      </c>
      <c r="G224" s="98">
        <v>36.81</v>
      </c>
      <c r="H224" s="112">
        <v>3.23054</v>
      </c>
      <c r="I224" s="37"/>
    </row>
    <row r="225" spans="1:9" x14ac:dyDescent="0.2">
      <c r="A225" s="116">
        <v>42471.468611111108</v>
      </c>
      <c r="B225" s="99">
        <v>1804010.23</v>
      </c>
      <c r="C225" s="126">
        <f t="shared" si="5"/>
        <v>20.879748032407409</v>
      </c>
      <c r="D225" s="120">
        <f t="shared" si="6"/>
        <v>1.1226851847378486E-2</v>
      </c>
      <c r="E225" s="100">
        <v>243.27600000000001</v>
      </c>
      <c r="F225" s="102">
        <v>35.81</v>
      </c>
      <c r="G225" s="98">
        <v>36.31</v>
      </c>
      <c r="H225" s="112">
        <v>3.2305299999999999</v>
      </c>
      <c r="I225" s="37"/>
    </row>
    <row r="226" spans="1:9" x14ac:dyDescent="0.2">
      <c r="A226" s="116">
        <v>42471.468668981484</v>
      </c>
      <c r="B226" s="99">
        <v>1804015.23</v>
      </c>
      <c r="C226" s="126">
        <f t="shared" si="5"/>
        <v>20.879805902777779</v>
      </c>
      <c r="D226" s="120">
        <f t="shared" si="6"/>
        <v>1.1284722224000791E-2</v>
      </c>
      <c r="E226" s="100">
        <v>243.28299999999999</v>
      </c>
      <c r="F226" s="102">
        <v>35.08</v>
      </c>
      <c r="G226" s="98">
        <v>35.58</v>
      </c>
      <c r="H226" s="112">
        <v>3.2304900000000001</v>
      </c>
      <c r="I226" s="37"/>
    </row>
    <row r="227" spans="1:9" x14ac:dyDescent="0.2">
      <c r="A227" s="116">
        <v>42471.468726851854</v>
      </c>
      <c r="B227" s="99">
        <v>1804020.23</v>
      </c>
      <c r="C227" s="126">
        <f t="shared" ref="C227:C277" si="7">B227/3600/24</f>
        <v>20.879863773148148</v>
      </c>
      <c r="D227" s="120">
        <f t="shared" si="6"/>
        <v>1.1342592593347137E-2</v>
      </c>
      <c r="E227" s="100">
        <v>243.28899999999999</v>
      </c>
      <c r="F227" s="102">
        <v>35.25</v>
      </c>
      <c r="G227" s="98">
        <v>35.75</v>
      </c>
      <c r="H227" s="112">
        <v>3.2305000000000001</v>
      </c>
      <c r="I227" s="37"/>
    </row>
    <row r="228" spans="1:9" x14ac:dyDescent="0.2">
      <c r="A228" s="116">
        <v>42471.468784722223</v>
      </c>
      <c r="B228" s="99">
        <v>1804025.23</v>
      </c>
      <c r="C228" s="126">
        <f t="shared" si="7"/>
        <v>20.879921643518518</v>
      </c>
      <c r="D228" s="120">
        <f t="shared" si="6"/>
        <v>1.1400462962693484E-2</v>
      </c>
      <c r="E228" s="100">
        <v>243.29</v>
      </c>
      <c r="F228" s="102">
        <v>36.450000000000003</v>
      </c>
      <c r="G228" s="98">
        <v>36.950000000000003</v>
      </c>
      <c r="H228" s="112">
        <v>3.2305199999999998</v>
      </c>
      <c r="I228" s="37"/>
    </row>
    <row r="229" spans="1:9" x14ac:dyDescent="0.2">
      <c r="A229" s="116">
        <v>42471.468842592592</v>
      </c>
      <c r="B229" s="99">
        <v>1804030.23</v>
      </c>
      <c r="C229" s="126">
        <f t="shared" si="7"/>
        <v>20.879979513888888</v>
      </c>
      <c r="D229" s="120">
        <f t="shared" si="6"/>
        <v>1.1458333332039831E-2</v>
      </c>
      <c r="E229" s="100">
        <v>243.30099999999999</v>
      </c>
      <c r="F229" s="102">
        <v>36.01</v>
      </c>
      <c r="G229" s="98">
        <v>36.51</v>
      </c>
      <c r="H229" s="112">
        <v>3.23048</v>
      </c>
      <c r="I229" s="37"/>
    </row>
    <row r="230" spans="1:9" x14ac:dyDescent="0.2">
      <c r="A230" s="116">
        <v>42471.468900462962</v>
      </c>
      <c r="B230" s="99">
        <v>1804035.23</v>
      </c>
      <c r="C230" s="126">
        <f t="shared" si="7"/>
        <v>20.880037384259257</v>
      </c>
      <c r="D230" s="120">
        <f t="shared" si="6"/>
        <v>1.1516203701386177E-2</v>
      </c>
      <c r="E230" s="100">
        <v>243.309</v>
      </c>
      <c r="F230" s="102">
        <v>35</v>
      </c>
      <c r="G230" s="98">
        <v>35.5</v>
      </c>
      <c r="H230" s="112">
        <v>3.2305100000000002</v>
      </c>
      <c r="I230" s="37"/>
    </row>
    <row r="231" spans="1:9" x14ac:dyDescent="0.2">
      <c r="A231" s="116">
        <v>42471.468958333331</v>
      </c>
      <c r="B231" s="99">
        <v>1804040.23</v>
      </c>
      <c r="C231" s="126">
        <f t="shared" si="7"/>
        <v>20.88009525462963</v>
      </c>
      <c r="D231" s="120">
        <f t="shared" si="6"/>
        <v>1.1574074070732524E-2</v>
      </c>
      <c r="E231" s="100">
        <v>243.31299999999999</v>
      </c>
      <c r="F231" s="102">
        <v>35.29</v>
      </c>
      <c r="G231" s="98">
        <v>35.79</v>
      </c>
      <c r="H231" s="112">
        <v>3.2305000000000001</v>
      </c>
      <c r="I231" s="37"/>
    </row>
    <row r="232" spans="1:9" x14ac:dyDescent="0.2">
      <c r="A232" s="116">
        <v>42471.4690162037</v>
      </c>
      <c r="B232" s="99">
        <v>1804045.23</v>
      </c>
      <c r="C232" s="126">
        <f t="shared" si="7"/>
        <v>20.880153125</v>
      </c>
      <c r="D232" s="120">
        <f t="shared" si="6"/>
        <v>1.1631944440078871E-2</v>
      </c>
      <c r="E232" s="100">
        <v>243.31899999999999</v>
      </c>
      <c r="F232" s="102">
        <v>36.270000000000003</v>
      </c>
      <c r="G232" s="98">
        <v>36.770000000000003</v>
      </c>
      <c r="H232" s="112">
        <v>3.23054</v>
      </c>
      <c r="I232" s="37"/>
    </row>
    <row r="233" spans="1:9" x14ac:dyDescent="0.2">
      <c r="A233" s="116">
        <v>42471.469074074077</v>
      </c>
      <c r="B233" s="99">
        <v>1804050.23</v>
      </c>
      <c r="C233" s="126">
        <f t="shared" si="7"/>
        <v>20.880210995370369</v>
      </c>
      <c r="D233" s="120">
        <f t="shared" si="6"/>
        <v>1.1689814816701175E-2</v>
      </c>
      <c r="E233" s="100">
        <v>243.327</v>
      </c>
      <c r="F233" s="102">
        <v>35.64</v>
      </c>
      <c r="G233" s="98">
        <v>36.14</v>
      </c>
      <c r="H233" s="112">
        <v>3.2304900000000001</v>
      </c>
      <c r="I233" s="37"/>
    </row>
    <row r="234" spans="1:9" x14ac:dyDescent="0.2">
      <c r="A234" s="116">
        <v>42471.469131944446</v>
      </c>
      <c r="B234" s="99">
        <v>1804055.23</v>
      </c>
      <c r="C234" s="126">
        <f t="shared" si="7"/>
        <v>20.880268865740742</v>
      </c>
      <c r="D234" s="120">
        <f t="shared" si="6"/>
        <v>1.1747685186047522E-2</v>
      </c>
      <c r="E234" s="100">
        <v>243.328</v>
      </c>
      <c r="F234" s="102">
        <v>35.32</v>
      </c>
      <c r="G234" s="98">
        <v>35.82</v>
      </c>
      <c r="H234" s="112">
        <v>3.23048</v>
      </c>
      <c r="I234" s="37"/>
    </row>
    <row r="235" spans="1:9" x14ac:dyDescent="0.2">
      <c r="A235" s="116">
        <v>42471.469189814816</v>
      </c>
      <c r="B235" s="99">
        <v>1804060.23</v>
      </c>
      <c r="C235" s="126">
        <f t="shared" si="7"/>
        <v>20.880326736111112</v>
      </c>
      <c r="D235" s="120">
        <f t="shared" si="6"/>
        <v>1.1805555555393869E-2</v>
      </c>
      <c r="E235" s="100">
        <v>243.33099999999999</v>
      </c>
      <c r="F235" s="102">
        <v>35.33</v>
      </c>
      <c r="G235" s="98">
        <v>35.83</v>
      </c>
      <c r="H235" s="112">
        <v>3.2304499999999998</v>
      </c>
      <c r="I235" s="37"/>
    </row>
    <row r="236" spans="1:9" x14ac:dyDescent="0.2">
      <c r="A236" s="116">
        <v>42471.469247685185</v>
      </c>
      <c r="B236" s="99">
        <v>1804065.23</v>
      </c>
      <c r="C236" s="126">
        <f t="shared" si="7"/>
        <v>20.880384606481481</v>
      </c>
      <c r="D236" s="120">
        <f t="shared" si="6"/>
        <v>1.1863425924740215E-2</v>
      </c>
      <c r="E236" s="100">
        <v>243.33699999999999</v>
      </c>
      <c r="F236" s="102">
        <v>36.36</v>
      </c>
      <c r="G236" s="98">
        <v>36.86</v>
      </c>
      <c r="H236" s="112">
        <v>3.2303999999999999</v>
      </c>
      <c r="I236" s="37"/>
    </row>
    <row r="237" spans="1:9" x14ac:dyDescent="0.2">
      <c r="A237" s="116">
        <v>42471.469305555554</v>
      </c>
      <c r="B237" s="99">
        <v>1804070.23</v>
      </c>
      <c r="C237" s="126">
        <f t="shared" si="7"/>
        <v>20.880442476851851</v>
      </c>
      <c r="D237" s="120">
        <f t="shared" ref="D237:D272" si="8">(A237-A236)+D236</f>
        <v>1.1921296294086562E-2</v>
      </c>
      <c r="E237" s="100">
        <v>243.34100000000001</v>
      </c>
      <c r="F237" s="102">
        <v>35.99</v>
      </c>
      <c r="G237" s="98">
        <v>36.49</v>
      </c>
      <c r="H237" s="112">
        <v>3.2304200000000001</v>
      </c>
      <c r="I237" s="37"/>
    </row>
    <row r="238" spans="1:9" x14ac:dyDescent="0.2">
      <c r="A238" s="116">
        <v>42471.469363425924</v>
      </c>
      <c r="B238" s="99">
        <v>1804075.23</v>
      </c>
      <c r="C238" s="126">
        <f t="shared" si="7"/>
        <v>20.88050034722222</v>
      </c>
      <c r="D238" s="120">
        <f t="shared" si="8"/>
        <v>1.1979166663432909E-2</v>
      </c>
      <c r="E238" s="100">
        <v>243.34700000000001</v>
      </c>
      <c r="F238" s="102">
        <v>35.020000000000003</v>
      </c>
      <c r="G238" s="98">
        <v>35.520000000000003</v>
      </c>
      <c r="H238" s="112">
        <v>3.2303700000000002</v>
      </c>
      <c r="I238" s="37"/>
    </row>
    <row r="239" spans="1:9" x14ac:dyDescent="0.2">
      <c r="A239" s="116">
        <v>42471.469421296293</v>
      </c>
      <c r="B239" s="99">
        <v>1804080.26</v>
      </c>
      <c r="C239" s="126">
        <f t="shared" si="7"/>
        <v>20.880558564814816</v>
      </c>
      <c r="D239" s="120">
        <f t="shared" si="8"/>
        <v>1.2037037032779255E-2</v>
      </c>
      <c r="E239" s="100">
        <v>243.35300000000001</v>
      </c>
      <c r="F239" s="102">
        <v>35.29</v>
      </c>
      <c r="G239" s="98">
        <v>35.79</v>
      </c>
      <c r="H239" s="112">
        <v>3.2303700000000002</v>
      </c>
      <c r="I239" s="37"/>
    </row>
    <row r="240" spans="1:9" x14ac:dyDescent="0.2">
      <c r="A240" s="116">
        <v>42471.46947916667</v>
      </c>
      <c r="B240" s="99">
        <v>1804085.23</v>
      </c>
      <c r="C240" s="126">
        <f t="shared" si="7"/>
        <v>20.880616087962963</v>
      </c>
      <c r="D240" s="120">
        <f t="shared" si="8"/>
        <v>1.209490740940156E-2</v>
      </c>
      <c r="E240" s="100">
        <v>243.34899999999999</v>
      </c>
      <c r="F240" s="102">
        <v>36.39</v>
      </c>
      <c r="G240" s="98">
        <v>36.89</v>
      </c>
      <c r="H240" s="112">
        <v>3.2304300000000001</v>
      </c>
      <c r="I240" s="37"/>
    </row>
    <row r="241" spans="1:9" x14ac:dyDescent="0.2">
      <c r="A241" s="116">
        <v>42471.469537037039</v>
      </c>
      <c r="B241" s="99">
        <v>1804090.23</v>
      </c>
      <c r="C241" s="126">
        <f t="shared" si="7"/>
        <v>20.880673958333333</v>
      </c>
      <c r="D241" s="120">
        <f t="shared" si="8"/>
        <v>1.2152777778747906E-2</v>
      </c>
      <c r="E241" s="100">
        <v>243.328</v>
      </c>
      <c r="F241" s="102">
        <v>49.76</v>
      </c>
      <c r="G241" s="98">
        <v>50.26</v>
      </c>
      <c r="H241" s="112">
        <v>3.2304599999999999</v>
      </c>
      <c r="I241" s="37"/>
    </row>
    <row r="242" spans="1:9" x14ac:dyDescent="0.2">
      <c r="A242" s="116">
        <v>42471.469594907408</v>
      </c>
      <c r="B242" s="99">
        <v>1804095.23</v>
      </c>
      <c r="C242" s="126">
        <f t="shared" si="7"/>
        <v>20.880731828703706</v>
      </c>
      <c r="D242" s="120">
        <f t="shared" si="8"/>
        <v>1.2210648148094253E-2</v>
      </c>
      <c r="E242" s="100">
        <v>243.34100000000001</v>
      </c>
      <c r="F242" s="102">
        <v>52.55</v>
      </c>
      <c r="G242" s="98">
        <v>53.05</v>
      </c>
      <c r="H242" s="112">
        <v>3.23041</v>
      </c>
      <c r="I242" s="37"/>
    </row>
    <row r="243" spans="1:9" x14ac:dyDescent="0.2">
      <c r="A243" s="116">
        <v>42471.469652777778</v>
      </c>
      <c r="B243" s="99">
        <v>1804100.23</v>
      </c>
      <c r="C243" s="126">
        <f t="shared" si="7"/>
        <v>20.880789699074075</v>
      </c>
      <c r="D243" s="120">
        <f t="shared" si="8"/>
        <v>1.22685185174406E-2</v>
      </c>
      <c r="E243" s="100">
        <v>243.35</v>
      </c>
      <c r="F243" s="102">
        <v>54.14</v>
      </c>
      <c r="G243" s="98">
        <v>54.64</v>
      </c>
      <c r="H243" s="112">
        <v>3.2303700000000002</v>
      </c>
      <c r="I243" s="37"/>
    </row>
    <row r="244" spans="1:9" x14ac:dyDescent="0.2">
      <c r="A244" s="116">
        <v>42471.469710648147</v>
      </c>
      <c r="B244" s="99">
        <v>1804105.23</v>
      </c>
      <c r="C244" s="126">
        <f t="shared" si="7"/>
        <v>20.880847569444445</v>
      </c>
      <c r="D244" s="120">
        <f t="shared" si="8"/>
        <v>1.2326388886786947E-2</v>
      </c>
      <c r="E244" s="100">
        <v>243.36600000000001</v>
      </c>
      <c r="F244" s="102">
        <v>52.5</v>
      </c>
      <c r="G244" s="98">
        <v>53</v>
      </c>
      <c r="H244" s="112">
        <v>3.23027</v>
      </c>
      <c r="I244" s="37"/>
    </row>
    <row r="245" spans="1:9" x14ac:dyDescent="0.2">
      <c r="A245" s="116">
        <v>42471.469768518517</v>
      </c>
      <c r="B245" s="99">
        <v>1804110.23</v>
      </c>
      <c r="C245" s="126">
        <f t="shared" si="7"/>
        <v>20.880905439814814</v>
      </c>
      <c r="D245" s="120">
        <f t="shared" si="8"/>
        <v>1.2384259256133293E-2</v>
      </c>
      <c r="E245" s="100">
        <v>243.37799999999999</v>
      </c>
      <c r="F245" s="102">
        <v>53.63</v>
      </c>
      <c r="G245" s="98">
        <v>54.13</v>
      </c>
      <c r="H245" s="112">
        <v>3.2302399999999998</v>
      </c>
      <c r="I245" s="37"/>
    </row>
    <row r="246" spans="1:9" x14ac:dyDescent="0.2">
      <c r="A246" s="116">
        <v>42471.469826388886</v>
      </c>
      <c r="B246" s="99">
        <v>1804115.23</v>
      </c>
      <c r="C246" s="126">
        <f t="shared" si="7"/>
        <v>20.880963310185184</v>
      </c>
      <c r="D246" s="120">
        <f t="shared" si="8"/>
        <v>1.244212962547964E-2</v>
      </c>
      <c r="E246" s="100">
        <v>243.38800000000001</v>
      </c>
      <c r="F246" s="102">
        <v>53.56</v>
      </c>
      <c r="G246" s="98">
        <v>54.06</v>
      </c>
      <c r="H246" s="112">
        <v>3.2301899999999999</v>
      </c>
      <c r="I246" s="37"/>
    </row>
    <row r="247" spans="1:9" x14ac:dyDescent="0.2">
      <c r="A247" s="116">
        <v>42471.469884259262</v>
      </c>
      <c r="B247" s="99">
        <v>1804120.23</v>
      </c>
      <c r="C247" s="126">
        <f t="shared" si="7"/>
        <v>20.881021180555553</v>
      </c>
      <c r="D247" s="120">
        <f t="shared" si="8"/>
        <v>1.2500000002101944E-2</v>
      </c>
      <c r="E247" s="100">
        <v>243.399</v>
      </c>
      <c r="F247" s="102">
        <v>52.58</v>
      </c>
      <c r="G247" s="98">
        <v>53.08</v>
      </c>
      <c r="H247" s="112">
        <v>3.2302</v>
      </c>
      <c r="I247" s="37"/>
    </row>
    <row r="248" spans="1:9" x14ac:dyDescent="0.2">
      <c r="A248" s="116">
        <v>42471.469942129632</v>
      </c>
      <c r="B248" s="99">
        <v>1804125.23</v>
      </c>
      <c r="C248" s="126">
        <f t="shared" si="7"/>
        <v>20.881079050925926</v>
      </c>
      <c r="D248" s="120">
        <f t="shared" si="8"/>
        <v>1.2557870371448291E-2</v>
      </c>
      <c r="E248" s="100">
        <v>243.405</v>
      </c>
      <c r="F248" s="102">
        <v>54.14</v>
      </c>
      <c r="G248" s="98">
        <v>54.64</v>
      </c>
      <c r="H248" s="112">
        <v>3.23021</v>
      </c>
      <c r="I248" s="37"/>
    </row>
    <row r="249" spans="1:9" x14ac:dyDescent="0.2">
      <c r="A249" s="116">
        <v>42471.47</v>
      </c>
      <c r="B249" s="99">
        <v>1804130.23</v>
      </c>
      <c r="C249" s="126">
        <f t="shared" si="7"/>
        <v>20.881136921296296</v>
      </c>
      <c r="D249" s="120">
        <f t="shared" si="8"/>
        <v>1.2615740740794638E-2</v>
      </c>
      <c r="E249" s="100">
        <v>243.416</v>
      </c>
      <c r="F249" s="102">
        <v>53.44</v>
      </c>
      <c r="G249" s="98">
        <v>53.94</v>
      </c>
      <c r="H249" s="112">
        <v>3.2301299999999999</v>
      </c>
      <c r="I249" s="37"/>
    </row>
    <row r="250" spans="1:9" x14ac:dyDescent="0.2">
      <c r="A250" s="116">
        <v>42471.470057870371</v>
      </c>
      <c r="B250" s="99">
        <v>1804135.23</v>
      </c>
      <c r="C250" s="126">
        <f t="shared" si="7"/>
        <v>20.881194791666665</v>
      </c>
      <c r="D250" s="120">
        <f t="shared" si="8"/>
        <v>1.2673611110140984E-2</v>
      </c>
      <c r="E250" s="100">
        <v>243.42</v>
      </c>
      <c r="F250" s="102">
        <v>53</v>
      </c>
      <c r="G250" s="98">
        <v>53.5</v>
      </c>
      <c r="H250" s="112">
        <v>3.2301600000000001</v>
      </c>
      <c r="I250" s="37"/>
    </row>
    <row r="251" spans="1:9" x14ac:dyDescent="0.2">
      <c r="A251" s="116">
        <v>42471.47011574074</v>
      </c>
      <c r="B251" s="99">
        <v>1804140.23</v>
      </c>
      <c r="C251" s="126">
        <f t="shared" si="7"/>
        <v>20.881252662037038</v>
      </c>
      <c r="D251" s="120">
        <f t="shared" si="8"/>
        <v>1.2731481479487331E-2</v>
      </c>
      <c r="E251" s="100">
        <v>243.43</v>
      </c>
      <c r="F251" s="102">
        <v>54.23</v>
      </c>
      <c r="G251" s="98">
        <v>54.73</v>
      </c>
      <c r="H251" s="112">
        <v>3.2301299999999999</v>
      </c>
      <c r="I251" s="37"/>
    </row>
    <row r="252" spans="1:9" x14ac:dyDescent="0.2">
      <c r="A252" s="116">
        <v>42471.470173611109</v>
      </c>
      <c r="B252" s="99">
        <v>1804145.23</v>
      </c>
      <c r="C252" s="126">
        <f t="shared" si="7"/>
        <v>20.881310532407408</v>
      </c>
      <c r="D252" s="120">
        <f t="shared" si="8"/>
        <v>1.2789351848833678E-2</v>
      </c>
      <c r="E252" s="100">
        <v>243.43799999999999</v>
      </c>
      <c r="F252" s="102">
        <v>52.85</v>
      </c>
      <c r="G252" s="98">
        <v>53.35</v>
      </c>
      <c r="H252" s="112">
        <v>3.2301000000000002</v>
      </c>
      <c r="I252" s="37"/>
    </row>
    <row r="253" spans="1:9" x14ac:dyDescent="0.2">
      <c r="A253" s="116">
        <v>42471.470231481479</v>
      </c>
      <c r="B253" s="99">
        <v>1804150.23</v>
      </c>
      <c r="C253" s="126">
        <f t="shared" si="7"/>
        <v>20.881368402777778</v>
      </c>
      <c r="D253" s="120">
        <f t="shared" si="8"/>
        <v>1.2847222218180025E-2</v>
      </c>
      <c r="E253" s="100">
        <v>243.441</v>
      </c>
      <c r="F253" s="102">
        <v>53.55</v>
      </c>
      <c r="G253" s="98">
        <v>54.05</v>
      </c>
      <c r="H253" s="112">
        <v>3.2301199999999999</v>
      </c>
      <c r="I253" s="37"/>
    </row>
    <row r="254" spans="1:9" x14ac:dyDescent="0.2">
      <c r="A254" s="116">
        <v>42471.470289351855</v>
      </c>
      <c r="B254" s="99">
        <v>1804155.23</v>
      </c>
      <c r="C254" s="126">
        <f t="shared" si="7"/>
        <v>20.881426273148147</v>
      </c>
      <c r="D254" s="120">
        <f t="shared" si="8"/>
        <v>1.2905092594802329E-2</v>
      </c>
      <c r="E254" s="100">
        <v>243.44900000000001</v>
      </c>
      <c r="F254" s="102">
        <v>53.64</v>
      </c>
      <c r="G254" s="98">
        <v>54.14</v>
      </c>
      <c r="H254" s="112">
        <v>3.2300300000000002</v>
      </c>
      <c r="I254" s="37"/>
    </row>
    <row r="255" spans="1:9" x14ac:dyDescent="0.2">
      <c r="A255" s="116">
        <v>42471.470347222225</v>
      </c>
      <c r="B255" s="99">
        <v>1804160.23</v>
      </c>
      <c r="C255" s="126">
        <f t="shared" si="7"/>
        <v>20.881484143518517</v>
      </c>
      <c r="D255" s="120">
        <f t="shared" si="8"/>
        <v>1.2962962964148676E-2</v>
      </c>
      <c r="E255" s="100">
        <v>243.45599999999999</v>
      </c>
      <c r="F255" s="102">
        <v>52.76</v>
      </c>
      <c r="G255" s="98">
        <v>53.26</v>
      </c>
      <c r="H255" s="112">
        <v>3.23</v>
      </c>
      <c r="I255" s="37"/>
    </row>
    <row r="256" spans="1:9" x14ac:dyDescent="0.2">
      <c r="A256" s="116">
        <v>42471.470405092594</v>
      </c>
      <c r="B256" s="99">
        <v>1804165.23</v>
      </c>
      <c r="C256" s="126">
        <f t="shared" si="7"/>
        <v>20.88154201388889</v>
      </c>
      <c r="D256" s="120">
        <f t="shared" si="8"/>
        <v>1.3020833333495022E-2</v>
      </c>
      <c r="E256" s="100">
        <v>243.45699999999999</v>
      </c>
      <c r="F256" s="102">
        <v>54.44</v>
      </c>
      <c r="G256" s="98">
        <v>54.94</v>
      </c>
      <c r="H256" s="112">
        <v>3.2300399999999998</v>
      </c>
      <c r="I256" s="37"/>
    </row>
    <row r="257" spans="1:9" x14ac:dyDescent="0.2">
      <c r="A257" s="116">
        <v>42471.470462962963</v>
      </c>
      <c r="B257" s="99">
        <v>1804170.23</v>
      </c>
      <c r="C257" s="126">
        <f t="shared" si="7"/>
        <v>20.881599884259259</v>
      </c>
      <c r="D257" s="120">
        <f t="shared" si="8"/>
        <v>1.3078703702841369E-2</v>
      </c>
      <c r="E257" s="100">
        <v>243.465</v>
      </c>
      <c r="F257" s="102">
        <v>53.4</v>
      </c>
      <c r="G257" s="98">
        <v>53.9</v>
      </c>
      <c r="H257" s="112">
        <v>3.2300499999999999</v>
      </c>
      <c r="I257" s="37"/>
    </row>
    <row r="258" spans="1:9" x14ac:dyDescent="0.2">
      <c r="A258" s="116">
        <v>42471.470520833333</v>
      </c>
      <c r="B258" s="99">
        <v>1804175.23</v>
      </c>
      <c r="C258" s="126">
        <f t="shared" si="7"/>
        <v>20.881657754629629</v>
      </c>
      <c r="D258" s="120">
        <f t="shared" si="8"/>
        <v>1.3136574072187716E-2</v>
      </c>
      <c r="E258" s="100">
        <v>243.465</v>
      </c>
      <c r="F258" s="102">
        <v>53.08</v>
      </c>
      <c r="G258" s="98">
        <v>53.58</v>
      </c>
      <c r="H258" s="112">
        <v>3.23</v>
      </c>
      <c r="I258" s="37"/>
    </row>
    <row r="259" spans="1:9" x14ac:dyDescent="0.2">
      <c r="A259" s="116">
        <v>42471.470578703702</v>
      </c>
      <c r="B259" s="99">
        <v>1804180.23</v>
      </c>
      <c r="C259" s="126">
        <f t="shared" si="7"/>
        <v>20.881715625000002</v>
      </c>
      <c r="D259" s="120">
        <f t="shared" si="8"/>
        <v>1.3194444441534062E-2</v>
      </c>
      <c r="E259" s="100">
        <v>243.471</v>
      </c>
      <c r="F259" s="102">
        <v>54.18</v>
      </c>
      <c r="G259" s="98">
        <v>54.68</v>
      </c>
      <c r="H259" s="112">
        <v>3.2299699999999998</v>
      </c>
      <c r="I259" s="37"/>
    </row>
    <row r="260" spans="1:9" x14ac:dyDescent="0.2">
      <c r="A260" s="116">
        <v>42471.470636574071</v>
      </c>
      <c r="B260" s="99">
        <v>1804185.23</v>
      </c>
      <c r="C260" s="126">
        <f t="shared" si="7"/>
        <v>20.881773495370371</v>
      </c>
      <c r="D260" s="120">
        <f t="shared" si="8"/>
        <v>1.3252314810880409E-2</v>
      </c>
      <c r="E260" s="100">
        <v>243.48</v>
      </c>
      <c r="F260" s="102">
        <v>52.77</v>
      </c>
      <c r="G260" s="98">
        <v>53.27</v>
      </c>
      <c r="H260" s="112">
        <v>3.2299799999999999</v>
      </c>
      <c r="I260" s="37"/>
    </row>
    <row r="261" spans="1:9" x14ac:dyDescent="0.2">
      <c r="A261" s="116">
        <v>42471.470694444448</v>
      </c>
      <c r="B261" s="99">
        <v>1804190.23</v>
      </c>
      <c r="C261" s="126">
        <f t="shared" si="7"/>
        <v>20.881831365740741</v>
      </c>
      <c r="D261" s="120">
        <f t="shared" si="8"/>
        <v>1.3310185187502713E-2</v>
      </c>
      <c r="E261" s="100">
        <v>243.47900000000001</v>
      </c>
      <c r="F261" s="102">
        <v>53.63</v>
      </c>
      <c r="G261" s="98">
        <v>54.13</v>
      </c>
      <c r="H261" s="112">
        <v>3.2299199999999999</v>
      </c>
      <c r="I261" s="37"/>
    </row>
    <row r="262" spans="1:9" x14ac:dyDescent="0.2">
      <c r="A262" s="116">
        <v>42471.470763888887</v>
      </c>
      <c r="B262" s="99">
        <v>1804196.06</v>
      </c>
      <c r="C262" s="126">
        <f t="shared" si="7"/>
        <v>20.881898842592594</v>
      </c>
      <c r="D262" s="120">
        <f t="shared" si="8"/>
        <v>1.3379629626352755E-2</v>
      </c>
      <c r="E262" s="100">
        <v>243.48599999999999</v>
      </c>
      <c r="F262" s="102">
        <v>53.6</v>
      </c>
      <c r="G262" s="98">
        <v>54.1</v>
      </c>
      <c r="H262" s="112">
        <v>3.22993</v>
      </c>
      <c r="I262" s="37"/>
    </row>
    <row r="263" spans="1:9" x14ac:dyDescent="0.2">
      <c r="A263" s="116">
        <v>42471.470810185187</v>
      </c>
      <c r="B263" s="99">
        <v>1804200.23</v>
      </c>
      <c r="C263" s="126">
        <f t="shared" si="7"/>
        <v>20.88194710648148</v>
      </c>
      <c r="D263" s="120">
        <f t="shared" si="8"/>
        <v>1.3425925926195407E-2</v>
      </c>
      <c r="E263" s="100">
        <v>243.49100000000001</v>
      </c>
      <c r="F263" s="102">
        <v>52.38</v>
      </c>
      <c r="G263" s="98">
        <v>52.88</v>
      </c>
      <c r="H263" s="112">
        <v>3.23</v>
      </c>
      <c r="I263" s="37"/>
    </row>
    <row r="264" spans="1:9" x14ac:dyDescent="0.2">
      <c r="A264" s="116">
        <v>42471.470868055556</v>
      </c>
      <c r="B264" s="99">
        <v>1804205.23</v>
      </c>
      <c r="C264" s="126">
        <f t="shared" si="7"/>
        <v>20.882004976851849</v>
      </c>
      <c r="D264" s="120">
        <f t="shared" si="8"/>
        <v>1.3483796295541754E-2</v>
      </c>
      <c r="E264" s="100">
        <v>243.488</v>
      </c>
      <c r="F264" s="102">
        <v>54.27</v>
      </c>
      <c r="G264" s="98">
        <v>54.77</v>
      </c>
      <c r="H264" s="112">
        <v>3.2299899999999999</v>
      </c>
      <c r="I264" s="37"/>
    </row>
    <row r="265" spans="1:9" x14ac:dyDescent="0.2">
      <c r="A265" s="116">
        <v>42471.470925925925</v>
      </c>
      <c r="B265" s="99">
        <v>1804210.23</v>
      </c>
      <c r="C265" s="126">
        <f t="shared" si="7"/>
        <v>20.882062847222223</v>
      </c>
      <c r="D265" s="120">
        <f t="shared" si="8"/>
        <v>1.35416666648881E-2</v>
      </c>
      <c r="E265" s="100">
        <v>243.49799999999999</v>
      </c>
      <c r="F265" s="102">
        <v>53.43</v>
      </c>
      <c r="G265" s="98">
        <v>53.93</v>
      </c>
      <c r="H265" s="112">
        <v>3.2299699999999998</v>
      </c>
      <c r="I265" s="37"/>
    </row>
    <row r="266" spans="1:9" x14ac:dyDescent="0.2">
      <c r="A266" s="116">
        <v>42471.470983796295</v>
      </c>
      <c r="B266" s="99">
        <v>1804215.23</v>
      </c>
      <c r="C266" s="126">
        <f t="shared" si="7"/>
        <v>20.882120717592592</v>
      </c>
      <c r="D266" s="120">
        <f t="shared" si="8"/>
        <v>1.3599537034234447E-2</v>
      </c>
      <c r="E266" s="100">
        <v>243.501</v>
      </c>
      <c r="F266" s="102">
        <v>53.01</v>
      </c>
      <c r="G266" s="98">
        <v>53.51</v>
      </c>
      <c r="H266" s="112">
        <v>3.2299099999999998</v>
      </c>
      <c r="I266" s="37"/>
    </row>
    <row r="267" spans="1:9" x14ac:dyDescent="0.2">
      <c r="A267" s="116">
        <v>42471.471041666664</v>
      </c>
      <c r="B267" s="99">
        <v>1804220.23</v>
      </c>
      <c r="C267" s="126">
        <f t="shared" si="7"/>
        <v>20.882178587962965</v>
      </c>
      <c r="D267" s="120">
        <f t="shared" si="8"/>
        <v>1.3657407403580794E-2</v>
      </c>
      <c r="E267" s="100">
        <v>243.49799999999999</v>
      </c>
      <c r="F267" s="102">
        <v>54.02</v>
      </c>
      <c r="G267" s="98">
        <v>54.52</v>
      </c>
      <c r="H267" s="112">
        <v>3.2298900000000001</v>
      </c>
      <c r="I267" s="37"/>
    </row>
    <row r="268" spans="1:9" x14ac:dyDescent="0.2">
      <c r="A268" s="116">
        <v>42471.471099537041</v>
      </c>
      <c r="B268" s="99">
        <v>1804225.23</v>
      </c>
      <c r="C268" s="126">
        <f t="shared" si="7"/>
        <v>20.882236458333335</v>
      </c>
      <c r="D268" s="120">
        <f t="shared" si="8"/>
        <v>1.3715277780203098E-2</v>
      </c>
      <c r="E268" s="100">
        <v>243.50800000000001</v>
      </c>
      <c r="F268" s="102">
        <v>52.74</v>
      </c>
      <c r="G268" s="98">
        <v>53.24</v>
      </c>
      <c r="H268" s="112">
        <v>3.2298900000000001</v>
      </c>
      <c r="I268" s="37"/>
    </row>
    <row r="269" spans="1:9" x14ac:dyDescent="0.2">
      <c r="A269" s="116">
        <v>42471.47115740741</v>
      </c>
      <c r="B269" s="99">
        <v>1804230.23</v>
      </c>
      <c r="C269" s="126">
        <f t="shared" si="7"/>
        <v>20.882294328703704</v>
      </c>
      <c r="D269" s="120">
        <f t="shared" si="8"/>
        <v>1.3773148149549445E-2</v>
      </c>
      <c r="E269" s="100">
        <v>243.50899999999999</v>
      </c>
      <c r="F269" s="102">
        <v>53.61</v>
      </c>
      <c r="G269" s="98">
        <v>54.11</v>
      </c>
      <c r="H269" s="112">
        <v>3.2298399999999998</v>
      </c>
      <c r="I269" s="37"/>
    </row>
    <row r="270" spans="1:9" x14ac:dyDescent="0.2">
      <c r="A270" s="116">
        <v>42471.471215277779</v>
      </c>
      <c r="B270" s="99">
        <v>1804235.23</v>
      </c>
      <c r="C270" s="126">
        <f t="shared" si="7"/>
        <v>20.882352199074074</v>
      </c>
      <c r="D270" s="120">
        <f t="shared" si="8"/>
        <v>1.3831018518895791E-2</v>
      </c>
      <c r="E270" s="100">
        <v>243.50800000000001</v>
      </c>
      <c r="F270" s="102">
        <v>53.51</v>
      </c>
      <c r="G270" s="98">
        <v>54.01</v>
      </c>
      <c r="H270" s="112">
        <v>3.2298499999999999</v>
      </c>
      <c r="I270" s="37"/>
    </row>
    <row r="271" spans="1:9" x14ac:dyDescent="0.2">
      <c r="A271" s="116">
        <v>42471.471273148149</v>
      </c>
      <c r="B271" s="99">
        <v>1804240.23</v>
      </c>
      <c r="C271" s="126">
        <f t="shared" si="7"/>
        <v>20.882410069444443</v>
      </c>
      <c r="D271" s="120">
        <f t="shared" si="8"/>
        <v>1.3888888888242138E-2</v>
      </c>
      <c r="E271" s="100">
        <v>243.51300000000001</v>
      </c>
      <c r="F271" s="102">
        <v>52.67</v>
      </c>
      <c r="G271" s="98">
        <v>53.17</v>
      </c>
      <c r="H271" s="112">
        <v>3.22986</v>
      </c>
      <c r="I271" s="37"/>
    </row>
    <row r="272" spans="1:9" x14ac:dyDescent="0.2">
      <c r="A272" s="116">
        <v>42471.471331018518</v>
      </c>
      <c r="B272" s="99">
        <v>1804245.23</v>
      </c>
      <c r="C272" s="126">
        <f t="shared" si="7"/>
        <v>20.882467939814813</v>
      </c>
      <c r="D272" s="120">
        <f t="shared" si="8"/>
        <v>1.3946759257588485E-2</v>
      </c>
      <c r="E272" s="100">
        <v>243.512</v>
      </c>
      <c r="F272" s="102">
        <v>54.03</v>
      </c>
      <c r="G272" s="98">
        <v>54.53</v>
      </c>
      <c r="H272" s="112">
        <v>3.2298100000000001</v>
      </c>
      <c r="I272" s="37"/>
    </row>
    <row r="273" spans="1:9" x14ac:dyDescent="0.2">
      <c r="A273" s="116">
        <v>42471.471388888887</v>
      </c>
      <c r="B273" s="99">
        <v>1804250.23</v>
      </c>
      <c r="C273" s="126">
        <f t="shared" si="7"/>
        <v>20.882525810185186</v>
      </c>
      <c r="D273" s="37"/>
      <c r="E273" s="100">
        <v>243.578</v>
      </c>
      <c r="F273" s="102">
        <v>19.239999999999998</v>
      </c>
      <c r="G273" s="98">
        <v>19.739999999999998</v>
      </c>
      <c r="H273" s="112">
        <v>3.2295600000000002</v>
      </c>
      <c r="I273" s="37"/>
    </row>
    <row r="274" spans="1:9" x14ac:dyDescent="0.2">
      <c r="A274" s="116">
        <v>42471.513090277775</v>
      </c>
      <c r="B274" s="99">
        <v>1807853.06</v>
      </c>
      <c r="C274" s="126">
        <f t="shared" si="7"/>
        <v>20.924225231481483</v>
      </c>
      <c r="D274" s="37"/>
      <c r="E274" s="100">
        <v>242.28399999999999</v>
      </c>
      <c r="F274" s="102">
        <v>-0.54</v>
      </c>
      <c r="G274" s="98">
        <v>-0.04</v>
      </c>
      <c r="H274" s="112">
        <v>3.2329599999999998</v>
      </c>
      <c r="I274" s="37"/>
    </row>
    <row r="275" spans="1:9" x14ac:dyDescent="0.2">
      <c r="A275" s="116">
        <v>42471.542743055557</v>
      </c>
      <c r="B275" s="99">
        <v>1810415.33</v>
      </c>
      <c r="C275" s="126">
        <f t="shared" si="7"/>
        <v>20.953881134259259</v>
      </c>
      <c r="D275" s="37"/>
      <c r="E275" s="100">
        <v>241.94</v>
      </c>
      <c r="F275" s="102">
        <v>-0.53</v>
      </c>
      <c r="G275" s="98">
        <v>-0.03</v>
      </c>
      <c r="H275" s="112">
        <v>3.2328700000000001</v>
      </c>
      <c r="I275" s="37"/>
    </row>
    <row r="276" spans="1:9" x14ac:dyDescent="0.2">
      <c r="A276" s="116">
        <v>42471.542800925927</v>
      </c>
      <c r="B276" s="99">
        <v>1810420.33</v>
      </c>
      <c r="C276" s="126">
        <f t="shared" si="7"/>
        <v>20.953939004629628</v>
      </c>
      <c r="D276" s="37"/>
      <c r="E276" s="100">
        <v>241.90100000000001</v>
      </c>
      <c r="F276" s="102">
        <v>-0.53</v>
      </c>
      <c r="G276" s="98">
        <v>-0.03</v>
      </c>
      <c r="H276" s="112">
        <v>3.2328700000000001</v>
      </c>
      <c r="I276" s="37"/>
    </row>
    <row r="277" spans="1:9" x14ac:dyDescent="0.2">
      <c r="A277" s="116">
        <v>42471.542858796296</v>
      </c>
      <c r="B277" s="99">
        <v>1810425.33</v>
      </c>
      <c r="C277" s="126">
        <f t="shared" si="7"/>
        <v>20.953996875000001</v>
      </c>
      <c r="D277" s="37"/>
      <c r="E277" s="100">
        <v>241.899</v>
      </c>
      <c r="F277" s="102">
        <v>-0.53</v>
      </c>
      <c r="G277" s="98">
        <v>-0.03</v>
      </c>
      <c r="H277" s="112">
        <v>3.2328899999999998</v>
      </c>
      <c r="I277" s="37"/>
    </row>
    <row r="278" spans="1:9" x14ac:dyDescent="0.2">
      <c r="A278" s="128"/>
      <c r="B278" s="128"/>
      <c r="C278" s="128"/>
      <c r="D278" s="128"/>
      <c r="E278" s="128"/>
      <c r="F278" s="128"/>
      <c r="G278" s="128"/>
      <c r="H278" s="128"/>
      <c r="I278" s="128"/>
    </row>
    <row r="279" spans="1:9" x14ac:dyDescent="0.2">
      <c r="A279" s="128"/>
      <c r="B279" s="128"/>
      <c r="C279" s="128"/>
      <c r="D279" s="128"/>
      <c r="E279" s="128"/>
      <c r="F279" s="128"/>
      <c r="G279" s="128"/>
      <c r="H279" s="128"/>
      <c r="I279" s="128"/>
    </row>
    <row r="280" spans="1:9" x14ac:dyDescent="0.2">
      <c r="A280" s="128"/>
      <c r="B280" s="128"/>
      <c r="C280" s="128"/>
      <c r="D280" s="128"/>
      <c r="E280" s="128"/>
      <c r="F280" s="128"/>
      <c r="G280" s="128"/>
      <c r="H280" s="128"/>
      <c r="I280" s="128"/>
    </row>
    <row r="281" spans="1:9" x14ac:dyDescent="0.2">
      <c r="A281" s="128"/>
      <c r="B281" s="128"/>
      <c r="C281" s="128"/>
      <c r="D281" s="128"/>
      <c r="E281" s="128"/>
      <c r="F281" s="128"/>
      <c r="G281" s="128"/>
      <c r="H281" s="128"/>
      <c r="I281" s="128"/>
    </row>
    <row r="282" spans="1:9" x14ac:dyDescent="0.2">
      <c r="A282" s="128"/>
      <c r="B282" s="128"/>
      <c r="C282" s="128"/>
      <c r="D282" s="128"/>
      <c r="E282" s="128"/>
      <c r="F282" s="128"/>
      <c r="G282" s="128"/>
      <c r="H282" s="128"/>
      <c r="I282" s="128"/>
    </row>
    <row r="283" spans="1:9" x14ac:dyDescent="0.2">
      <c r="A283" s="128"/>
      <c r="B283" s="128"/>
      <c r="C283" s="128"/>
      <c r="D283" s="128"/>
      <c r="E283" s="128"/>
      <c r="F283" s="128"/>
      <c r="G283" s="128"/>
      <c r="H283" s="128"/>
      <c r="I283" s="128"/>
    </row>
    <row r="284" spans="1:9" x14ac:dyDescent="0.2">
      <c r="A284" s="128"/>
      <c r="B284" s="128"/>
      <c r="C284" s="128"/>
      <c r="D284" s="128"/>
      <c r="E284" s="128"/>
      <c r="F284" s="128"/>
      <c r="G284" s="128"/>
      <c r="H284" s="128"/>
      <c r="I284" s="128"/>
    </row>
    <row r="285" spans="1:9" x14ac:dyDescent="0.2">
      <c r="A285" s="128"/>
      <c r="B285" s="128"/>
      <c r="C285" s="128"/>
      <c r="D285" s="128"/>
      <c r="E285" s="128"/>
      <c r="F285" s="128"/>
      <c r="G285" s="128"/>
      <c r="H285" s="128"/>
      <c r="I285" s="128"/>
    </row>
    <row r="286" spans="1:9" x14ac:dyDescent="0.2">
      <c r="A286" s="128"/>
      <c r="B286" s="128"/>
      <c r="C286" s="128"/>
      <c r="D286" s="128"/>
      <c r="E286" s="128"/>
      <c r="F286" s="128"/>
      <c r="G286" s="128"/>
      <c r="H286" s="128"/>
      <c r="I286" s="128"/>
    </row>
    <row r="287" spans="1:9" x14ac:dyDescent="0.2">
      <c r="A287" s="128"/>
      <c r="B287" s="128"/>
      <c r="C287" s="128"/>
      <c r="D287" s="128"/>
      <c r="E287" s="128"/>
      <c r="F287" s="128"/>
      <c r="G287" s="128"/>
      <c r="H287" s="128"/>
      <c r="I287" s="128"/>
    </row>
    <row r="288" spans="1:9" x14ac:dyDescent="0.2">
      <c r="A288" s="128"/>
      <c r="B288" s="128"/>
      <c r="C288" s="128"/>
      <c r="D288" s="128"/>
      <c r="E288" s="128"/>
      <c r="F288" s="128"/>
      <c r="G288" s="128"/>
      <c r="H288" s="128"/>
      <c r="I288" s="128"/>
    </row>
    <row r="289" spans="1:9" x14ac:dyDescent="0.2">
      <c r="A289" s="128"/>
      <c r="B289" s="128"/>
      <c r="C289" s="128"/>
      <c r="D289" s="128"/>
      <c r="E289" s="128"/>
      <c r="F289" s="128"/>
      <c r="G289" s="128"/>
      <c r="H289" s="128"/>
      <c r="I289" s="128"/>
    </row>
    <row r="290" spans="1:9" x14ac:dyDescent="0.2">
      <c r="A290" s="128"/>
      <c r="B290" s="128"/>
      <c r="C290" s="128"/>
      <c r="D290" s="128"/>
      <c r="E290" s="128"/>
      <c r="F290" s="128"/>
      <c r="G290" s="128"/>
      <c r="H290" s="128"/>
      <c r="I290" s="128"/>
    </row>
    <row r="291" spans="1:9" x14ac:dyDescent="0.2">
      <c r="A291" s="128"/>
      <c r="B291" s="128"/>
      <c r="C291" s="128"/>
      <c r="D291" s="128"/>
      <c r="E291" s="128"/>
      <c r="F291" s="128"/>
      <c r="G291" s="128"/>
      <c r="H291" s="128"/>
      <c r="I291" s="128"/>
    </row>
    <row r="292" spans="1:9" x14ac:dyDescent="0.2">
      <c r="A292" s="128"/>
      <c r="B292" s="128"/>
      <c r="C292" s="128"/>
      <c r="D292" s="128"/>
      <c r="E292" s="128"/>
      <c r="F292" s="128"/>
      <c r="G292" s="128"/>
      <c r="H292" s="128"/>
      <c r="I292" s="128"/>
    </row>
    <row r="293" spans="1:9" x14ac:dyDescent="0.2">
      <c r="A293" s="128"/>
      <c r="B293" s="128"/>
      <c r="C293" s="128"/>
      <c r="D293" s="128"/>
      <c r="E293" s="128"/>
      <c r="F293" s="128"/>
      <c r="G293" s="128"/>
      <c r="H293" s="128"/>
      <c r="I293" s="128"/>
    </row>
  </sheetData>
  <mergeCells count="48">
    <mergeCell ref="A29:C29"/>
    <mergeCell ref="A33:A34"/>
    <mergeCell ref="B33:B34"/>
    <mergeCell ref="C33:C34"/>
    <mergeCell ref="D33:D34"/>
    <mergeCell ref="E33:E34"/>
    <mergeCell ref="F33:F34"/>
    <mergeCell ref="G33:G34"/>
    <mergeCell ref="A32:H32"/>
    <mergeCell ref="H33:H34"/>
    <mergeCell ref="V19:X19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J19:U19"/>
    <mergeCell ref="A12:B12"/>
    <mergeCell ref="C12:D12"/>
    <mergeCell ref="F12:G12"/>
    <mergeCell ref="H12:I12"/>
    <mergeCell ref="A13:B13"/>
    <mergeCell ref="C13:D13"/>
    <mergeCell ref="F13:G13"/>
    <mergeCell ref="H13:I13"/>
    <mergeCell ref="A10:B10"/>
    <mergeCell ref="C10:D10"/>
    <mergeCell ref="F10:G10"/>
    <mergeCell ref="H10:I10"/>
    <mergeCell ref="A11:B11"/>
    <mergeCell ref="C11:D11"/>
    <mergeCell ref="F11:G11"/>
    <mergeCell ref="H11:I11"/>
    <mergeCell ref="F2:I3"/>
    <mergeCell ref="A6:D6"/>
    <mergeCell ref="A8:D8"/>
    <mergeCell ref="F8:I8"/>
    <mergeCell ref="A9:B9"/>
    <mergeCell ref="C9:D9"/>
    <mergeCell ref="F9:G9"/>
    <mergeCell ref="H9:I9"/>
  </mergeCells>
  <conditionalFormatting sqref="J23:J26 O23:U26 L23:M26">
    <cfRule type="cellIs" dxfId="7" priority="2" stopIfTrue="1" operator="lessThanOrEqual">
      <formula>0</formula>
    </cfRule>
  </conditionalFormatting>
  <conditionalFormatting sqref="N23:N26">
    <cfRule type="cellIs" dxfId="6" priority="1" stopIfTrue="1" operator="lessThan">
      <formula>$N$22*0.8</formula>
    </cfRule>
  </conditionalFormatting>
  <pageMargins left="0.39" right="0.56000000000000005" top="0.5" bottom="0.5" header="0.5" footer="0.5"/>
  <pageSetup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showGridLines="0" zoomScale="75" zoomScaleNormal="75" workbookViewId="0">
      <selection activeCell="A30" sqref="A30"/>
    </sheetView>
  </sheetViews>
  <sheetFormatPr defaultColWidth="9.140625" defaultRowHeight="12.75" x14ac:dyDescent="0.2"/>
  <cols>
    <col min="1" max="1" width="18.85546875" style="121" customWidth="1"/>
    <col min="2" max="3" width="12.140625" style="121" customWidth="1"/>
    <col min="4" max="4" width="10.140625" style="121" bestFit="1" customWidth="1"/>
    <col min="5" max="5" width="11.7109375" style="121" customWidth="1"/>
    <col min="6" max="6" width="10" style="121" customWidth="1"/>
    <col min="7" max="7" width="12.140625" style="121" customWidth="1"/>
    <col min="8" max="8" width="9" style="121" customWidth="1"/>
    <col min="9" max="9" width="9.28515625" style="121" customWidth="1"/>
    <col min="10" max="10" width="13.42578125" style="121" customWidth="1"/>
    <col min="11" max="11" width="7.7109375" style="121" customWidth="1"/>
    <col min="12" max="12" width="10.140625" style="121" customWidth="1"/>
    <col min="13" max="13" width="12.42578125" style="121" customWidth="1"/>
    <col min="14" max="14" width="9.140625" style="121"/>
    <col min="15" max="15" width="10.28515625" style="121" customWidth="1"/>
    <col min="16" max="16" width="11.28515625" style="121" customWidth="1"/>
    <col min="17" max="17" width="11.5703125" style="121" customWidth="1"/>
    <col min="18" max="18" width="12.5703125" style="121" customWidth="1"/>
    <col min="19" max="19" width="10.7109375" style="121" customWidth="1"/>
    <col min="20" max="20" width="11.85546875" style="121" customWidth="1"/>
    <col min="21" max="21" width="7.7109375" style="121" customWidth="1"/>
    <col min="22" max="22" width="14.42578125" style="121" customWidth="1"/>
    <col min="23" max="23" width="11.5703125" style="121" customWidth="1"/>
    <col min="24" max="24" width="11.28515625" style="121" customWidth="1"/>
    <col min="25" max="25" width="4.42578125" style="121" customWidth="1"/>
    <col min="26" max="26" width="17" style="121" customWidth="1"/>
    <col min="27" max="27" width="13.85546875" style="121" customWidth="1"/>
    <col min="28" max="28" width="11.5703125" style="121" customWidth="1"/>
    <col min="29" max="29" width="12.42578125" style="121" customWidth="1"/>
    <col min="30" max="16384" width="9.140625" style="121"/>
  </cols>
  <sheetData>
    <row r="1" spans="1:29" x14ac:dyDescent="0.2">
      <c r="AC1" s="84" t="s">
        <v>58</v>
      </c>
    </row>
    <row r="2" spans="1:29" ht="12.75" customHeight="1" x14ac:dyDescent="0.2">
      <c r="F2" s="194" t="s">
        <v>64</v>
      </c>
      <c r="G2" s="195"/>
      <c r="H2" s="195"/>
      <c r="I2" s="195"/>
    </row>
    <row r="3" spans="1:29" ht="27" customHeight="1" x14ac:dyDescent="0.25">
      <c r="F3" s="195"/>
      <c r="G3" s="195"/>
      <c r="H3" s="195"/>
      <c r="I3" s="195"/>
      <c r="L3" s="49" t="s">
        <v>73</v>
      </c>
      <c r="M3" s="50"/>
      <c r="N3" s="50"/>
      <c r="O3" s="50"/>
      <c r="P3" s="50"/>
      <c r="Q3" s="50"/>
      <c r="R3" s="50"/>
      <c r="S3" s="50"/>
      <c r="T3" s="50"/>
      <c r="U3" s="50"/>
    </row>
    <row r="4" spans="1:29" ht="15" customHeight="1" x14ac:dyDescent="0.2"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8" x14ac:dyDescent="0.25">
      <c r="F5" s="84" t="s">
        <v>58</v>
      </c>
      <c r="K5" s="36"/>
      <c r="L5" s="69" t="s">
        <v>67</v>
      </c>
      <c r="M5" s="50"/>
      <c r="N5" s="50"/>
      <c r="O5" s="42"/>
      <c r="P5" s="50"/>
      <c r="Q5" s="50"/>
      <c r="R5" s="50"/>
      <c r="S5" s="50"/>
      <c r="T5" s="50"/>
      <c r="U5" s="50"/>
    </row>
    <row r="6" spans="1:29" ht="18" x14ac:dyDescent="0.25">
      <c r="A6" s="196" t="s">
        <v>58</v>
      </c>
      <c r="B6" s="197"/>
      <c r="C6" s="197"/>
      <c r="D6" s="197"/>
      <c r="L6" s="42"/>
      <c r="M6" s="50"/>
      <c r="N6" s="50"/>
      <c r="O6" s="50"/>
      <c r="P6" s="50"/>
      <c r="Q6" s="50"/>
      <c r="R6" s="50"/>
      <c r="S6" s="50"/>
      <c r="T6" s="50"/>
      <c r="U6" s="50"/>
    </row>
    <row r="7" spans="1:29" ht="13.5" thickBot="1" x14ac:dyDescent="0.25"/>
    <row r="8" spans="1:29" ht="13.5" thickBot="1" x14ac:dyDescent="0.25">
      <c r="A8" s="198" t="s">
        <v>0</v>
      </c>
      <c r="B8" s="199"/>
      <c r="C8" s="199"/>
      <c r="D8" s="200"/>
      <c r="F8" s="201" t="s">
        <v>27</v>
      </c>
      <c r="G8" s="202"/>
      <c r="H8" s="202"/>
      <c r="I8" s="203"/>
      <c r="L8" s="50" t="s">
        <v>68</v>
      </c>
      <c r="M8" s="50"/>
      <c r="N8" s="50"/>
      <c r="O8" s="50"/>
      <c r="P8" s="61">
        <v>5.4</v>
      </c>
    </row>
    <row r="9" spans="1:29" ht="18.75" thickBot="1" x14ac:dyDescent="0.3">
      <c r="A9" s="204" t="s">
        <v>7</v>
      </c>
      <c r="B9" s="205"/>
      <c r="C9" s="206" t="s">
        <v>166</v>
      </c>
      <c r="D9" s="207"/>
      <c r="F9" s="208" t="s">
        <v>2</v>
      </c>
      <c r="G9" s="209"/>
      <c r="H9" s="206" t="s">
        <v>182</v>
      </c>
      <c r="I9" s="210"/>
      <c r="K9" s="36"/>
      <c r="L9" s="50" t="s">
        <v>69</v>
      </c>
      <c r="M9" s="50"/>
      <c r="N9" s="62"/>
      <c r="O9" s="96" t="s">
        <v>163</v>
      </c>
      <c r="P9" s="63">
        <v>-0.12</v>
      </c>
    </row>
    <row r="10" spans="1:29" x14ac:dyDescent="0.2">
      <c r="A10" s="211" t="s">
        <v>158</v>
      </c>
      <c r="B10" s="212"/>
      <c r="C10" s="213">
        <v>2965.32</v>
      </c>
      <c r="D10" s="214"/>
      <c r="F10" s="215" t="s">
        <v>1</v>
      </c>
      <c r="G10" s="216"/>
      <c r="H10" s="217" t="s">
        <v>183</v>
      </c>
      <c r="I10" s="218"/>
      <c r="K10" s="121" t="s">
        <v>58</v>
      </c>
      <c r="L10" s="50"/>
      <c r="M10" s="50"/>
      <c r="N10" s="50"/>
      <c r="O10" s="50"/>
      <c r="P10" s="50"/>
    </row>
    <row r="11" spans="1:29" x14ac:dyDescent="0.2">
      <c r="A11" s="211" t="s">
        <v>43</v>
      </c>
      <c r="B11" s="219"/>
      <c r="C11" s="220">
        <v>3.2389999999999999</v>
      </c>
      <c r="D11" s="221"/>
      <c r="F11" s="215" t="s">
        <v>49</v>
      </c>
      <c r="G11" s="216"/>
      <c r="H11" s="222">
        <v>3.657</v>
      </c>
      <c r="I11" s="218"/>
      <c r="N11" s="50"/>
      <c r="O11" s="50"/>
      <c r="P11" s="50"/>
      <c r="Q11" s="50"/>
    </row>
    <row r="12" spans="1:29" x14ac:dyDescent="0.2">
      <c r="A12" s="223" t="s">
        <v>44</v>
      </c>
      <c r="B12" s="219"/>
      <c r="C12" s="222">
        <v>0.33</v>
      </c>
      <c r="D12" s="218"/>
      <c r="F12" s="224" t="s">
        <v>50</v>
      </c>
      <c r="G12" s="216"/>
      <c r="H12" s="222">
        <v>1.61</v>
      </c>
      <c r="I12" s="218"/>
    </row>
    <row r="13" spans="1:29" ht="13.5" thickBot="1" x14ac:dyDescent="0.25">
      <c r="A13" s="211" t="s">
        <v>45</v>
      </c>
      <c r="B13" s="219"/>
      <c r="C13" s="225">
        <f>C11-C12</f>
        <v>2.9089999999999998</v>
      </c>
      <c r="D13" s="226"/>
      <c r="F13" s="215" t="s">
        <v>51</v>
      </c>
      <c r="G13" s="216"/>
      <c r="H13" s="222">
        <v>0.66200000000000003</v>
      </c>
      <c r="I13" s="218"/>
    </row>
    <row r="14" spans="1:29" ht="15" x14ac:dyDescent="0.2">
      <c r="A14" s="211" t="s">
        <v>47</v>
      </c>
      <c r="B14" s="219"/>
      <c r="C14" s="222">
        <v>2.5539999999999998</v>
      </c>
      <c r="D14" s="218"/>
      <c r="F14" s="204" t="s">
        <v>26</v>
      </c>
      <c r="G14" s="205"/>
      <c r="H14" s="230">
        <v>30000</v>
      </c>
      <c r="I14" s="231"/>
      <c r="K14" s="35"/>
      <c r="M14" s="34"/>
      <c r="N14" s="34"/>
      <c r="O14" s="39"/>
      <c r="P14" s="34"/>
    </row>
    <row r="15" spans="1:29" ht="15.75" x14ac:dyDescent="0.25">
      <c r="A15" s="223" t="s">
        <v>46</v>
      </c>
      <c r="B15" s="219"/>
      <c r="C15" s="222">
        <v>0.16</v>
      </c>
      <c r="D15" s="218"/>
      <c r="F15" s="223" t="s">
        <v>28</v>
      </c>
      <c r="G15" s="212"/>
      <c r="H15" s="232">
        <v>0.189</v>
      </c>
      <c r="I15" s="233"/>
      <c r="J15" s="122" t="s">
        <v>58</v>
      </c>
      <c r="K15" s="35"/>
      <c r="M15" s="34"/>
      <c r="N15" s="34"/>
      <c r="O15" s="40"/>
      <c r="P15" s="34"/>
    </row>
    <row r="16" spans="1:29" ht="13.5" thickBot="1" x14ac:dyDescent="0.25">
      <c r="A16" s="234" t="s">
        <v>48</v>
      </c>
      <c r="B16" s="235"/>
      <c r="C16" s="236">
        <f>C14-C15</f>
        <v>2.3939999999999997</v>
      </c>
      <c r="D16" s="237"/>
      <c r="F16" s="238" t="s">
        <v>30</v>
      </c>
      <c r="G16" s="239"/>
      <c r="H16" s="240">
        <v>0.87170000000000003</v>
      </c>
      <c r="I16" s="241"/>
      <c r="J16" s="122" t="s">
        <v>58</v>
      </c>
    </row>
    <row r="18" spans="1:29" ht="13.5" thickBot="1" x14ac:dyDescent="0.25"/>
    <row r="19" spans="1:29" ht="13.5" thickBot="1" x14ac:dyDescent="0.25">
      <c r="A19" s="2" t="s">
        <v>9</v>
      </c>
      <c r="B19" s="3" t="s">
        <v>11</v>
      </c>
      <c r="C19" s="3" t="s">
        <v>13</v>
      </c>
      <c r="D19" s="2" t="s">
        <v>15</v>
      </c>
      <c r="E19" s="2" t="s">
        <v>16</v>
      </c>
      <c r="F19" s="2" t="s">
        <v>3</v>
      </c>
      <c r="G19" s="2" t="s">
        <v>4</v>
      </c>
      <c r="H19" s="2" t="s">
        <v>21</v>
      </c>
      <c r="I19" s="4" t="s">
        <v>29</v>
      </c>
      <c r="J19" s="242" t="s">
        <v>42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27" t="s">
        <v>72</v>
      </c>
      <c r="W19" s="228"/>
      <c r="X19" s="229"/>
      <c r="AB19" s="121" t="s">
        <v>58</v>
      </c>
    </row>
    <row r="20" spans="1:29" s="1" customFormat="1" ht="14.25" x14ac:dyDescent="0.25">
      <c r="A20" s="5" t="s">
        <v>8</v>
      </c>
      <c r="B20" s="6" t="s">
        <v>12</v>
      </c>
      <c r="C20" s="6" t="s">
        <v>14</v>
      </c>
      <c r="D20" s="5"/>
      <c r="E20" s="5" t="s">
        <v>17</v>
      </c>
      <c r="F20" s="5"/>
      <c r="G20" s="5"/>
      <c r="H20" s="5" t="s">
        <v>22</v>
      </c>
      <c r="I20" s="7" t="s">
        <v>25</v>
      </c>
      <c r="J20" s="20" t="s">
        <v>11</v>
      </c>
      <c r="K20" s="20" t="s">
        <v>31</v>
      </c>
      <c r="L20" s="20" t="s">
        <v>54</v>
      </c>
      <c r="M20" s="20" t="s">
        <v>13</v>
      </c>
      <c r="N20" s="20" t="s">
        <v>33</v>
      </c>
      <c r="O20" s="20" t="s">
        <v>61</v>
      </c>
      <c r="P20" s="21" t="s">
        <v>36</v>
      </c>
      <c r="Q20" s="22" t="s">
        <v>38</v>
      </c>
      <c r="R20" s="22" t="s">
        <v>40</v>
      </c>
      <c r="S20" s="20" t="s">
        <v>55</v>
      </c>
      <c r="T20" s="20" t="s">
        <v>6</v>
      </c>
      <c r="U20" s="20" t="s">
        <v>41</v>
      </c>
      <c r="V20" s="24" t="s">
        <v>52</v>
      </c>
      <c r="W20" s="24" t="s">
        <v>52</v>
      </c>
      <c r="X20" s="24" t="s">
        <v>52</v>
      </c>
      <c r="AB20" s="1" t="s">
        <v>58</v>
      </c>
      <c r="AC20" s="1" t="s">
        <v>58</v>
      </c>
    </row>
    <row r="21" spans="1:29" ht="13.5" thickBot="1" x14ac:dyDescent="0.25">
      <c r="A21" s="8" t="s">
        <v>10</v>
      </c>
      <c r="B21" s="8" t="s">
        <v>20</v>
      </c>
      <c r="C21" s="8" t="s">
        <v>24</v>
      </c>
      <c r="D21" s="8" t="s">
        <v>19</v>
      </c>
      <c r="E21" s="8" t="s">
        <v>18</v>
      </c>
      <c r="F21" s="9"/>
      <c r="G21" s="9"/>
      <c r="H21" s="8" t="s">
        <v>23</v>
      </c>
      <c r="I21" s="8" t="s">
        <v>10</v>
      </c>
      <c r="J21" s="23" t="s">
        <v>20</v>
      </c>
      <c r="K21" s="23" t="s">
        <v>32</v>
      </c>
      <c r="L21" s="23" t="s">
        <v>20</v>
      </c>
      <c r="M21" s="23" t="s">
        <v>34</v>
      </c>
      <c r="N21" s="23" t="s">
        <v>34</v>
      </c>
      <c r="O21" s="23" t="s">
        <v>35</v>
      </c>
      <c r="P21" s="23" t="s">
        <v>10</v>
      </c>
      <c r="Q21" s="23" t="s">
        <v>37</v>
      </c>
      <c r="R21" s="23" t="s">
        <v>39</v>
      </c>
      <c r="S21" s="23"/>
      <c r="T21" s="23"/>
      <c r="U21" s="23"/>
      <c r="V21" s="25" t="s">
        <v>11</v>
      </c>
      <c r="W21" s="25" t="s">
        <v>53</v>
      </c>
      <c r="X21" s="25" t="s">
        <v>33</v>
      </c>
      <c r="Z21" s="38" t="s">
        <v>65</v>
      </c>
      <c r="AA21" s="38" t="s">
        <v>59</v>
      </c>
      <c r="AB21" s="38" t="s">
        <v>60</v>
      </c>
      <c r="AC21" s="121" t="s">
        <v>58</v>
      </c>
    </row>
    <row r="22" spans="1:29" x14ac:dyDescent="0.2">
      <c r="A22" s="10" t="s">
        <v>5</v>
      </c>
      <c r="B22" s="11"/>
      <c r="C22" s="11"/>
      <c r="D22" s="11"/>
      <c r="E22" s="11"/>
      <c r="F22" s="12"/>
      <c r="G22" s="67">
        <v>42439</v>
      </c>
      <c r="H22" s="12"/>
      <c r="I22" s="12"/>
      <c r="J22" s="17">
        <f>C13</f>
        <v>2.9089999999999998</v>
      </c>
      <c r="K22" s="17">
        <f>C16^2*PI()/4</f>
        <v>4.5013022283973365</v>
      </c>
      <c r="L22" s="17">
        <f>SQRT(K22/PI())*2</f>
        <v>2.3939999999999997</v>
      </c>
      <c r="M22" s="17">
        <f>(N22-N23)+M23</f>
        <v>3.2041052089135871</v>
      </c>
      <c r="N22" s="17">
        <f>J22*K22</f>
        <v>13.094288182407851</v>
      </c>
      <c r="O22" s="65">
        <f>M22/N22</f>
        <v>0.24469487491640024</v>
      </c>
      <c r="P22" s="17"/>
      <c r="Q22" s="12"/>
      <c r="R22" s="12"/>
      <c r="S22" s="12"/>
      <c r="T22" s="12"/>
      <c r="U22" s="12"/>
      <c r="V22" s="27">
        <f>(J22-$J$22)/$J$22</f>
        <v>0</v>
      </c>
      <c r="W22" s="27">
        <f>(L22-$L$22)/$L$22</f>
        <v>0</v>
      </c>
      <c r="X22" s="27">
        <f>(N22-$N$22)/$N$22</f>
        <v>0</v>
      </c>
      <c r="Y22" s="121" t="s">
        <v>58</v>
      </c>
      <c r="Z22" s="41"/>
      <c r="AA22" s="41" t="s">
        <v>58</v>
      </c>
      <c r="AB22" s="38"/>
      <c r="AC22" s="121" t="s">
        <v>58</v>
      </c>
    </row>
    <row r="23" spans="1:29" x14ac:dyDescent="0.2">
      <c r="A23" s="10">
        <v>500</v>
      </c>
      <c r="B23" s="52">
        <v>6.8920000000000003</v>
      </c>
      <c r="C23" s="13">
        <f>P8</f>
        <v>5.4</v>
      </c>
      <c r="D23" s="29">
        <v>175.6</v>
      </c>
      <c r="E23" s="14">
        <v>28</v>
      </c>
      <c r="F23" s="15">
        <v>0.47986111111111113</v>
      </c>
      <c r="G23" s="16">
        <v>42488</v>
      </c>
      <c r="H23" s="29"/>
      <c r="I23" s="29"/>
      <c r="J23" s="18">
        <f>B23-$C$12-$H$11</f>
        <v>2.9050000000000002</v>
      </c>
      <c r="K23" s="18">
        <f>K22-0.02</f>
        <v>4.4813022283973369</v>
      </c>
      <c r="L23" s="31">
        <f>SQRT(K23/PI())*2</f>
        <v>2.3886756182255673</v>
      </c>
      <c r="M23" s="18">
        <f>C23-$H$12-$H$13</f>
        <v>3.1280000000000001</v>
      </c>
      <c r="N23" s="18">
        <f>J23*K23</f>
        <v>13.018182973494264</v>
      </c>
      <c r="O23" s="66">
        <f>M23/N23</f>
        <v>0.24027930828509478</v>
      </c>
      <c r="P23" s="18">
        <f>I23-((0.002*H23+0.001)*viscosity)</f>
        <v>-8.717000000000001E-4</v>
      </c>
      <c r="Q23" s="30">
        <f>((H23/60)*viscosity*J23)/(K23*(P23/14.7))*1000</f>
        <v>0</v>
      </c>
      <c r="R23" s="18">
        <f>(D23*K23/J23)/100</f>
        <v>2.7088353573375978</v>
      </c>
      <c r="S23" s="18">
        <f>R23/$H$15</f>
        <v>14.332462208135437</v>
      </c>
      <c r="T23" s="13">
        <f>-LOG(S23)/LOG(O23)</f>
        <v>1.867190984785938</v>
      </c>
      <c r="U23" s="19">
        <f>Q23/O23</f>
        <v>0</v>
      </c>
      <c r="V23" s="26">
        <f>(J23-$J$22)/$J$22</f>
        <v>-1.3750429700926641E-3</v>
      </c>
      <c r="W23" s="26">
        <f>(L23-$L$22)/$L$22</f>
        <v>-2.224052537356891E-3</v>
      </c>
      <c r="X23" s="26">
        <f>(N23-$N$22)/$N$22</f>
        <v>-5.8120921010302914E-3</v>
      </c>
      <c r="Y23" s="121" t="s">
        <v>58</v>
      </c>
      <c r="Z23" s="38">
        <f>244.9324496*viscosity*H23/K23</f>
        <v>0</v>
      </c>
      <c r="AA23" s="38">
        <v>0</v>
      </c>
      <c r="AB23" s="38">
        <v>0</v>
      </c>
      <c r="AC23" s="121" t="s">
        <v>58</v>
      </c>
    </row>
    <row r="24" spans="1:29" x14ac:dyDescent="0.2">
      <c r="A24" s="10">
        <v>2000</v>
      </c>
      <c r="B24" s="57">
        <f>B23-0.0128</f>
        <v>6.8792</v>
      </c>
      <c r="C24" s="13">
        <f>P8+P9</f>
        <v>5.28</v>
      </c>
      <c r="D24" s="29">
        <v>212.3</v>
      </c>
      <c r="E24" s="14">
        <v>28</v>
      </c>
      <c r="F24" s="15">
        <v>0.58124999999999993</v>
      </c>
      <c r="G24" s="16">
        <v>42585</v>
      </c>
      <c r="H24" s="29">
        <v>0.5</v>
      </c>
      <c r="I24" s="71">
        <v>2.4350000000000001</v>
      </c>
      <c r="J24" s="18">
        <f>B24-$C$12-$H$11</f>
        <v>2.8921999999999999</v>
      </c>
      <c r="K24" s="18">
        <f>N24/J24</f>
        <v>4.45964420631155</v>
      </c>
      <c r="L24" s="18">
        <f>SQRT(K24/PI())*2</f>
        <v>2.3828964221981876</v>
      </c>
      <c r="M24" s="18">
        <f>C24-$H$12-$H$13</f>
        <v>3.008</v>
      </c>
      <c r="N24" s="18">
        <f>N23-(M23-M24)</f>
        <v>12.898182973494265</v>
      </c>
      <c r="O24" s="66">
        <f>M24/N24</f>
        <v>0.23321114347512614</v>
      </c>
      <c r="P24" s="18">
        <f>I24-((0.002*H24+0.001)*viscosity)</f>
        <v>2.4332566</v>
      </c>
      <c r="Q24" s="56">
        <f>((H24/60)*viscosity*J24)/(K24*(P24/14.7))*1000</f>
        <v>28.460553021148751</v>
      </c>
      <c r="R24" s="18">
        <f>(D24*K24/J24)/100</f>
        <v>3.2735719002833212</v>
      </c>
      <c r="S24" s="18">
        <f>R24/$H$15</f>
        <v>17.320486244885299</v>
      </c>
      <c r="T24" s="13">
        <f>-LOG(S24)/LOG(O24)</f>
        <v>1.958969878238574</v>
      </c>
      <c r="U24" s="19">
        <f>Q24/O24</f>
        <v>122.03770624787619</v>
      </c>
      <c r="V24" s="26">
        <f>(J24-$J$22)/$J$22</f>
        <v>-5.7751804743897996E-3</v>
      </c>
      <c r="W24" s="26">
        <f>(L24-$L$22)/$L$22</f>
        <v>-4.6380859656691888E-3</v>
      </c>
      <c r="X24" s="26">
        <f>(N24-$N$22)/$N$22</f>
        <v>-1.4976393232054654E-2</v>
      </c>
      <c r="Y24" s="121" t="s">
        <v>58</v>
      </c>
      <c r="Z24" s="38">
        <f>244.9324496*viscosity*H24/K24</f>
        <v>23.937741043798013</v>
      </c>
      <c r="AA24" s="38">
        <f>P24/J24</f>
        <v>0.84131685222322106</v>
      </c>
      <c r="AB24" s="38">
        <f>IF(H24&gt;0,P24/H24,"")</f>
        <v>4.8665132</v>
      </c>
      <c r="AC24" s="121" t="s">
        <v>58</v>
      </c>
    </row>
    <row r="25" spans="1:29" x14ac:dyDescent="0.2">
      <c r="A25" s="10">
        <f t="shared" ref="A25:D26" si="0">A24</f>
        <v>2000</v>
      </c>
      <c r="B25" s="57">
        <f t="shared" si="0"/>
        <v>6.8792</v>
      </c>
      <c r="C25" s="13">
        <f t="shared" si="0"/>
        <v>5.28</v>
      </c>
      <c r="D25" s="29">
        <f t="shared" si="0"/>
        <v>212.3</v>
      </c>
      <c r="E25" s="14">
        <v>28</v>
      </c>
      <c r="F25" s="15">
        <f>F24</f>
        <v>0.58124999999999993</v>
      </c>
      <c r="G25" s="16">
        <f>G24</f>
        <v>42585</v>
      </c>
      <c r="H25" s="28">
        <v>1</v>
      </c>
      <c r="I25" s="71">
        <v>4.9000000000000004</v>
      </c>
      <c r="J25" s="11">
        <f>B25-$C$12-$H$11</f>
        <v>2.8921999999999999</v>
      </c>
      <c r="K25" s="18">
        <f>N25/J25</f>
        <v>4.45964420631155</v>
      </c>
      <c r="L25" s="18">
        <f>SQRT(K25/PI())*2</f>
        <v>2.3828964221981876</v>
      </c>
      <c r="M25" s="18">
        <f>C25-$H$12-$H$13</f>
        <v>3.008</v>
      </c>
      <c r="N25" s="18">
        <f>N24-(M24-M25)</f>
        <v>12.898182973494265</v>
      </c>
      <c r="O25" s="66">
        <f>M25/N25</f>
        <v>0.23321114347512614</v>
      </c>
      <c r="P25" s="18">
        <f>I25-((0.002*H25+0.001)*viscosity)</f>
        <v>4.8973849000000005</v>
      </c>
      <c r="Q25" s="56">
        <f>((H25/60)*viscosity*J25)/(K25*(P25/14.7))*1000</f>
        <v>28.281145914571724</v>
      </c>
      <c r="R25" s="18">
        <f>(D25*K25/J25)/100</f>
        <v>3.2735719002833212</v>
      </c>
      <c r="S25" s="18">
        <f>R25/$H$15</f>
        <v>17.320486244885299</v>
      </c>
      <c r="T25" s="13">
        <f>-LOG(S25)/LOG(O25)</f>
        <v>1.958969878238574</v>
      </c>
      <c r="U25" s="19">
        <f>Q25/O25</f>
        <v>121.2684157932965</v>
      </c>
      <c r="V25" s="26">
        <f>(J25-$J$22)/$J$22</f>
        <v>-5.7751804743897996E-3</v>
      </c>
      <c r="W25" s="26">
        <f>(L25-$L$22)/$L$22</f>
        <v>-4.6380859656691888E-3</v>
      </c>
      <c r="X25" s="26">
        <f>(N25-$N$22)/$N$22</f>
        <v>-1.4976393232054654E-2</v>
      </c>
      <c r="Y25" s="121" t="s">
        <v>58</v>
      </c>
      <c r="Z25" s="38">
        <f>244.9324496*viscosity*H25/K25</f>
        <v>47.875482087596026</v>
      </c>
      <c r="AA25" s="38">
        <f>P25/J25</f>
        <v>1.693307827951041</v>
      </c>
      <c r="AB25" s="38">
        <f>IF(H25&gt;0,P25/H25,"")</f>
        <v>4.8973849000000005</v>
      </c>
      <c r="AC25" s="121" t="s">
        <v>58</v>
      </c>
    </row>
    <row r="26" spans="1:29" s="28" customFormat="1" x14ac:dyDescent="0.2">
      <c r="A26" s="32">
        <f t="shared" si="0"/>
        <v>2000</v>
      </c>
      <c r="B26" s="57">
        <f t="shared" si="0"/>
        <v>6.8792</v>
      </c>
      <c r="C26" s="13">
        <f t="shared" si="0"/>
        <v>5.28</v>
      </c>
      <c r="D26" s="29">
        <f t="shared" si="0"/>
        <v>212.3</v>
      </c>
      <c r="E26" s="14">
        <v>28</v>
      </c>
      <c r="F26" s="15">
        <f>F25</f>
        <v>0.58124999999999993</v>
      </c>
      <c r="G26" s="16">
        <f>G25</f>
        <v>42585</v>
      </c>
      <c r="H26" s="28">
        <v>1.5</v>
      </c>
      <c r="I26" s="71">
        <v>7.37</v>
      </c>
      <c r="J26" s="11">
        <f>B26-$C$12-$H$11</f>
        <v>2.8921999999999999</v>
      </c>
      <c r="K26" s="18">
        <f>N26/J26</f>
        <v>4.45964420631155</v>
      </c>
      <c r="L26" s="18">
        <f>SQRT(K26/PI())*2</f>
        <v>2.3828964221981876</v>
      </c>
      <c r="M26" s="18">
        <f>C26-$H$12-$H$13</f>
        <v>3.008</v>
      </c>
      <c r="N26" s="18">
        <f>N25-(M25-M26)</f>
        <v>12.898182973494265</v>
      </c>
      <c r="O26" s="66">
        <f>M26/N26</f>
        <v>0.23321114347512614</v>
      </c>
      <c r="P26" s="18">
        <f>I26-((0.002*H26+0.001)*viscosity)</f>
        <v>7.3665132</v>
      </c>
      <c r="Q26" s="56">
        <f>((H26/60)*viscosity*J26)/(K26*(P26/14.7))*1000</f>
        <v>28.202689630024746</v>
      </c>
      <c r="R26" s="18">
        <f>(D26*K26/J26)/100</f>
        <v>3.2735719002833212</v>
      </c>
      <c r="S26" s="18">
        <f>R26/$H$15</f>
        <v>17.320486244885299</v>
      </c>
      <c r="T26" s="13">
        <f>-LOG(S26)/LOG(O26)</f>
        <v>1.958969878238574</v>
      </c>
      <c r="U26" s="19">
        <f>Q26/O26</f>
        <v>120.93199840183792</v>
      </c>
      <c r="V26" s="26">
        <f>(J26-$J$22)/$J$22</f>
        <v>-5.7751804743897996E-3</v>
      </c>
      <c r="W26" s="26">
        <f>(L26-$L$22)/$L$22</f>
        <v>-4.6380859656691888E-3</v>
      </c>
      <c r="X26" s="26">
        <f>(N26-$N$22)/$N$22</f>
        <v>-1.4976393232054654E-2</v>
      </c>
      <c r="Y26" s="28" t="s">
        <v>58</v>
      </c>
      <c r="Z26" s="38">
        <f>244.9324496*viscosity*H26/K26</f>
        <v>71.813223131394039</v>
      </c>
      <c r="AA26" s="38">
        <f>P26/J26</f>
        <v>2.5470275914528733</v>
      </c>
      <c r="AB26" s="38">
        <f>IF(H26&gt;0,P26/H26,"")</f>
        <v>4.9110088000000003</v>
      </c>
      <c r="AC26" s="28" t="s">
        <v>58</v>
      </c>
    </row>
    <row r="27" spans="1:29" s="28" customFormat="1" x14ac:dyDescent="0.2">
      <c r="A27" s="85"/>
      <c r="B27" s="86"/>
      <c r="C27" s="87"/>
      <c r="D27" s="88"/>
      <c r="E27" s="89"/>
      <c r="F27" s="90"/>
      <c r="G27" s="91"/>
      <c r="I27" s="92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93"/>
      <c r="X27" s="93"/>
      <c r="Z27" s="38"/>
      <c r="AA27" s="38"/>
      <c r="AB27" s="38"/>
    </row>
    <row r="28" spans="1:29" s="28" customFormat="1" ht="13.5" thickBot="1" x14ac:dyDescent="0.25">
      <c r="A28" s="85"/>
      <c r="B28" s="86"/>
      <c r="C28" s="87"/>
      <c r="D28" s="88"/>
      <c r="E28" s="89"/>
      <c r="F28" s="90"/>
      <c r="G28" s="91"/>
      <c r="I28" s="92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93"/>
      <c r="X28" s="93"/>
      <c r="Z28" s="38"/>
      <c r="AA28" s="38"/>
      <c r="AB28" s="38"/>
    </row>
    <row r="29" spans="1:29" ht="21.75" customHeight="1" x14ac:dyDescent="0.2">
      <c r="A29" s="161" t="s">
        <v>139</v>
      </c>
      <c r="B29" s="162"/>
      <c r="C29" s="157"/>
      <c r="I29" s="53"/>
      <c r="Z29" s="43" t="s">
        <v>56</v>
      </c>
      <c r="AA29" s="44">
        <f t="array" ref="AA29:AA31">LINEST(Z24:Z26,AA24:AA26,0,1)</f>
        <v>28.235397260721044</v>
      </c>
    </row>
    <row r="30" spans="1:29" x14ac:dyDescent="0.2">
      <c r="I30" s="33"/>
      <c r="J30" s="33"/>
      <c r="K30" s="33"/>
      <c r="Z30" s="45"/>
      <c r="AA30" s="46">
        <v>4.8932624554276952E-2</v>
      </c>
    </row>
    <row r="31" spans="1:29" ht="13.5" thickBot="1" x14ac:dyDescent="0.25">
      <c r="A31" s="121" t="s">
        <v>58</v>
      </c>
      <c r="B31" s="33"/>
      <c r="I31" s="33" t="s">
        <v>58</v>
      </c>
      <c r="J31" s="33"/>
      <c r="K31" s="33"/>
      <c r="Z31" s="47" t="s">
        <v>57</v>
      </c>
      <c r="AA31" s="48">
        <v>0.99999399329086414</v>
      </c>
    </row>
    <row r="32" spans="1:29" ht="13.9" customHeight="1" thickBot="1" x14ac:dyDescent="0.25">
      <c r="A32" s="247" t="s">
        <v>157</v>
      </c>
      <c r="B32" s="248"/>
      <c r="C32" s="248"/>
      <c r="D32" s="248"/>
      <c r="E32" s="248"/>
      <c r="F32" s="248"/>
      <c r="G32" s="248"/>
      <c r="H32" s="249"/>
      <c r="I32" s="33" t="s">
        <v>58</v>
      </c>
      <c r="J32" s="33"/>
      <c r="K32" s="33"/>
      <c r="T32" s="121" t="s">
        <v>58</v>
      </c>
    </row>
    <row r="33" spans="1:11" ht="12.75" customHeight="1" x14ac:dyDescent="0.2">
      <c r="A33" s="250" t="s">
        <v>75</v>
      </c>
      <c r="B33" s="245" t="s">
        <v>76</v>
      </c>
      <c r="C33" s="245" t="s">
        <v>77</v>
      </c>
      <c r="D33" s="245" t="s">
        <v>78</v>
      </c>
      <c r="E33" s="245" t="s">
        <v>155</v>
      </c>
      <c r="F33" s="245" t="s">
        <v>80</v>
      </c>
      <c r="G33" s="245" t="s">
        <v>81</v>
      </c>
      <c r="H33" s="245" t="s">
        <v>156</v>
      </c>
      <c r="I33" s="59"/>
      <c r="J33" s="59"/>
    </row>
    <row r="34" spans="1:11" x14ac:dyDescent="0.2">
      <c r="A34" s="246"/>
      <c r="B34" s="246"/>
      <c r="C34" s="246"/>
      <c r="D34" s="246"/>
      <c r="E34" s="246"/>
      <c r="F34" s="246"/>
      <c r="G34" s="246"/>
      <c r="H34" s="246"/>
      <c r="I34" s="59"/>
      <c r="J34" s="59"/>
    </row>
    <row r="35" spans="1:11" x14ac:dyDescent="0.2">
      <c r="A35" s="116">
        <v>42493.567361111112</v>
      </c>
      <c r="B35" s="147">
        <v>3713255.26</v>
      </c>
      <c r="C35" s="126">
        <f t="shared" ref="C35:C89" si="1">B35/3600/24</f>
        <v>42.977491435185186</v>
      </c>
      <c r="D35" s="147"/>
      <c r="E35" s="100">
        <v>188.202</v>
      </c>
      <c r="F35" s="102">
        <v>-0.53</v>
      </c>
      <c r="G35" s="98">
        <v>0</v>
      </c>
      <c r="H35" s="112">
        <v>3.2619500000000001</v>
      </c>
      <c r="I35" s="59"/>
      <c r="J35" s="59"/>
      <c r="K35" s="59"/>
    </row>
    <row r="36" spans="1:11" x14ac:dyDescent="0.2">
      <c r="A36" s="116">
        <v>42493.567418981482</v>
      </c>
      <c r="B36" s="147">
        <v>3713260.14</v>
      </c>
      <c r="C36" s="126">
        <f t="shared" si="1"/>
        <v>42.977547916666673</v>
      </c>
      <c r="D36" s="147"/>
      <c r="E36" s="100">
        <v>188.19300000000001</v>
      </c>
      <c r="F36" s="102">
        <v>-0.21</v>
      </c>
      <c r="G36" s="98">
        <v>0.32</v>
      </c>
      <c r="H36" s="112">
        <v>3.2619400000000001</v>
      </c>
      <c r="I36" s="59"/>
      <c r="J36" s="59"/>
      <c r="K36" s="59"/>
    </row>
    <row r="37" spans="1:11" x14ac:dyDescent="0.2">
      <c r="A37" s="116">
        <v>42493.567476851851</v>
      </c>
      <c r="B37" s="147">
        <v>3713265.14</v>
      </c>
      <c r="C37" s="126">
        <f t="shared" si="1"/>
        <v>42.977605787037042</v>
      </c>
      <c r="D37" s="147"/>
      <c r="E37" s="100">
        <v>188.22399999999999</v>
      </c>
      <c r="F37" s="102">
        <v>0.45</v>
      </c>
      <c r="G37" s="98">
        <v>0.98</v>
      </c>
      <c r="H37" s="112">
        <v>3.2619500000000001</v>
      </c>
      <c r="I37" s="59"/>
      <c r="J37" s="59"/>
      <c r="K37" s="59"/>
    </row>
    <row r="38" spans="1:11" x14ac:dyDescent="0.2">
      <c r="A38" s="116">
        <v>42493.56753472222</v>
      </c>
      <c r="B38" s="147">
        <v>3713270.14</v>
      </c>
      <c r="C38" s="126">
        <f t="shared" si="1"/>
        <v>42.977663657407412</v>
      </c>
      <c r="D38" s="147"/>
      <c r="E38" s="100">
        <v>188.38300000000001</v>
      </c>
      <c r="F38" s="102">
        <v>1.34</v>
      </c>
      <c r="G38" s="98">
        <v>1.87</v>
      </c>
      <c r="H38" s="112">
        <v>3.2618999999999998</v>
      </c>
      <c r="I38" s="59"/>
      <c r="J38" s="59"/>
      <c r="K38" s="59"/>
    </row>
    <row r="39" spans="1:11" x14ac:dyDescent="0.2">
      <c r="A39" s="116">
        <v>42493.56759259259</v>
      </c>
      <c r="B39" s="147">
        <v>3713275.14</v>
      </c>
      <c r="C39" s="126">
        <f t="shared" si="1"/>
        <v>42.977721527777781</v>
      </c>
      <c r="D39" s="147"/>
      <c r="E39" s="100">
        <v>188.50700000000001</v>
      </c>
      <c r="F39" s="102">
        <v>1.65</v>
      </c>
      <c r="G39" s="98">
        <v>2.1800000000000002</v>
      </c>
      <c r="H39" s="112">
        <v>3.2618299999999998</v>
      </c>
      <c r="I39" s="59"/>
      <c r="J39" s="59"/>
      <c r="K39" s="59"/>
    </row>
    <row r="40" spans="1:11" x14ac:dyDescent="0.2">
      <c r="A40" s="116">
        <v>42493.567650462966</v>
      </c>
      <c r="B40" s="147">
        <v>3713280.14</v>
      </c>
      <c r="C40" s="126">
        <f t="shared" si="1"/>
        <v>42.977779398148151</v>
      </c>
      <c r="D40" s="119">
        <v>6.9444444444444447E-4</v>
      </c>
      <c r="E40" s="100">
        <v>188.67699999999999</v>
      </c>
      <c r="F40" s="102">
        <v>1.76</v>
      </c>
      <c r="G40" s="98">
        <v>2.29</v>
      </c>
      <c r="H40" s="112">
        <v>3.26173</v>
      </c>
      <c r="I40" s="59"/>
      <c r="J40" s="59"/>
      <c r="K40" s="59"/>
    </row>
    <row r="41" spans="1:11" x14ac:dyDescent="0.2">
      <c r="A41" s="116">
        <v>42493.567708333336</v>
      </c>
      <c r="B41" s="147">
        <v>3713285.14</v>
      </c>
      <c r="C41" s="126">
        <f t="shared" si="1"/>
        <v>42.97783726851852</v>
      </c>
      <c r="D41" s="120">
        <f>(A41-A40)+D40</f>
        <v>7.5231481379079118E-4</v>
      </c>
      <c r="E41" s="100">
        <v>188.874</v>
      </c>
      <c r="F41" s="102">
        <v>1.8</v>
      </c>
      <c r="G41" s="98">
        <v>2.33</v>
      </c>
      <c r="H41" s="112">
        <v>3.26166</v>
      </c>
      <c r="I41" s="59"/>
      <c r="J41" s="59"/>
      <c r="K41" s="59"/>
    </row>
    <row r="42" spans="1:11" x14ac:dyDescent="0.2">
      <c r="A42" s="116">
        <v>42493.567766203705</v>
      </c>
      <c r="B42" s="147">
        <v>3713290.14</v>
      </c>
      <c r="C42" s="126">
        <f t="shared" si="1"/>
        <v>42.97789513888889</v>
      </c>
      <c r="D42" s="120">
        <f t="shared" ref="D42:D105" si="2">(A42-A41)+D41</f>
        <v>8.1018518313713788E-4</v>
      </c>
      <c r="E42" s="100">
        <v>189.05099999999999</v>
      </c>
      <c r="F42" s="102">
        <v>1.8</v>
      </c>
      <c r="G42" s="98">
        <v>2.33</v>
      </c>
      <c r="H42" s="112">
        <v>3.2616100000000001</v>
      </c>
      <c r="I42" s="59"/>
      <c r="J42" s="59"/>
      <c r="K42" s="59"/>
    </row>
    <row r="43" spans="1:11" ht="12.75" customHeight="1" x14ac:dyDescent="0.2">
      <c r="A43" s="116">
        <v>42493.567824074074</v>
      </c>
      <c r="B43" s="147">
        <v>3713295.14</v>
      </c>
      <c r="C43" s="126">
        <f t="shared" si="1"/>
        <v>42.977953009259259</v>
      </c>
      <c r="D43" s="120">
        <f t="shared" si="2"/>
        <v>8.6805555248348459E-4</v>
      </c>
      <c r="E43" s="100">
        <v>189.28200000000001</v>
      </c>
      <c r="F43" s="102">
        <v>1.88</v>
      </c>
      <c r="G43" s="98">
        <v>2.41</v>
      </c>
      <c r="H43" s="112">
        <v>3.2616100000000001</v>
      </c>
      <c r="I43" s="59"/>
      <c r="J43" s="59"/>
      <c r="K43" s="59"/>
    </row>
    <row r="44" spans="1:11" x14ac:dyDescent="0.2">
      <c r="A44" s="116">
        <v>42493.567881944444</v>
      </c>
      <c r="B44" s="147">
        <v>3713300.14</v>
      </c>
      <c r="C44" s="126">
        <f t="shared" si="1"/>
        <v>42.978010879629629</v>
      </c>
      <c r="D44" s="120">
        <f t="shared" si="2"/>
        <v>9.259259218298313E-4</v>
      </c>
      <c r="E44" s="100">
        <v>189.387</v>
      </c>
      <c r="F44" s="102">
        <v>1.92</v>
      </c>
      <c r="G44" s="98">
        <v>2.4500000000000002</v>
      </c>
      <c r="H44" s="112">
        <v>3.2616299999999998</v>
      </c>
      <c r="I44" s="59"/>
      <c r="J44" s="59"/>
      <c r="K44" s="59"/>
    </row>
    <row r="45" spans="1:11" x14ac:dyDescent="0.2">
      <c r="A45" s="116">
        <v>42493.567939814813</v>
      </c>
      <c r="B45" s="147">
        <v>3713305.14</v>
      </c>
      <c r="C45" s="126">
        <f t="shared" si="1"/>
        <v>42.978068750000006</v>
      </c>
      <c r="D45" s="120">
        <f t="shared" si="2"/>
        <v>9.8379629117617811E-4</v>
      </c>
      <c r="E45" s="100">
        <v>189.67599999999999</v>
      </c>
      <c r="F45" s="102">
        <v>1.93</v>
      </c>
      <c r="G45" s="98">
        <v>2.46</v>
      </c>
      <c r="H45" s="112">
        <v>3.2615699999999999</v>
      </c>
    </row>
    <row r="46" spans="1:11" x14ac:dyDescent="0.2">
      <c r="A46" s="116">
        <v>42493.567997685182</v>
      </c>
      <c r="B46" s="147">
        <v>3713310.14</v>
      </c>
      <c r="C46" s="126">
        <f t="shared" si="1"/>
        <v>42.978126620370375</v>
      </c>
      <c r="D46" s="120">
        <f t="shared" si="2"/>
        <v>1.0416666605225248E-3</v>
      </c>
      <c r="E46" s="100">
        <v>189.929</v>
      </c>
      <c r="F46" s="102">
        <v>1.89</v>
      </c>
      <c r="G46" s="98">
        <v>2.42</v>
      </c>
      <c r="H46" s="112">
        <v>3.2615400000000001</v>
      </c>
    </row>
    <row r="47" spans="1:11" x14ac:dyDescent="0.2">
      <c r="A47" s="116">
        <v>42493.568055555559</v>
      </c>
      <c r="B47" s="147">
        <v>3713315.14</v>
      </c>
      <c r="C47" s="126">
        <f t="shared" si="1"/>
        <v>42.978184490740745</v>
      </c>
      <c r="D47" s="120">
        <f t="shared" si="2"/>
        <v>1.0995370371448291E-3</v>
      </c>
      <c r="E47" s="100">
        <v>190.19499999999999</v>
      </c>
      <c r="F47" s="102">
        <v>1.85</v>
      </c>
      <c r="G47" s="98">
        <v>2.38</v>
      </c>
      <c r="H47" s="112">
        <v>3.26146</v>
      </c>
    </row>
    <row r="48" spans="1:11" x14ac:dyDescent="0.2">
      <c r="A48" s="116">
        <v>42493.568113425928</v>
      </c>
      <c r="B48" s="147">
        <v>3713320.14</v>
      </c>
      <c r="C48" s="126">
        <f t="shared" si="1"/>
        <v>42.978242361111114</v>
      </c>
      <c r="D48" s="120">
        <f t="shared" si="2"/>
        <v>1.1574074064911758E-3</v>
      </c>
      <c r="E48" s="100">
        <v>190.459</v>
      </c>
      <c r="F48" s="102">
        <v>1.84</v>
      </c>
      <c r="G48" s="98">
        <v>2.37</v>
      </c>
      <c r="H48" s="112">
        <v>3.2614299999999998</v>
      </c>
    </row>
    <row r="49" spans="1:8" x14ac:dyDescent="0.2">
      <c r="A49" s="116">
        <v>42493.568171296298</v>
      </c>
      <c r="B49" s="147">
        <v>3713325.14</v>
      </c>
      <c r="C49" s="126">
        <f t="shared" si="1"/>
        <v>42.978300231481484</v>
      </c>
      <c r="D49" s="120">
        <f t="shared" si="2"/>
        <v>1.2152777758375225E-3</v>
      </c>
      <c r="E49" s="100">
        <v>190.74299999999999</v>
      </c>
      <c r="F49" s="102">
        <v>1.83</v>
      </c>
      <c r="G49" s="98">
        <v>2.36</v>
      </c>
      <c r="H49" s="112">
        <v>3.2613699999999999</v>
      </c>
    </row>
    <row r="50" spans="1:8" x14ac:dyDescent="0.2">
      <c r="A50" s="116">
        <v>42493.568229166667</v>
      </c>
      <c r="B50" s="147">
        <v>3713330.14</v>
      </c>
      <c r="C50" s="126">
        <f t="shared" si="1"/>
        <v>42.978358101851853</v>
      </c>
      <c r="D50" s="120">
        <f t="shared" si="2"/>
        <v>1.2731481451838693E-3</v>
      </c>
      <c r="E50" s="100">
        <v>191.02199999999999</v>
      </c>
      <c r="F50" s="102">
        <v>1.87</v>
      </c>
      <c r="G50" s="98">
        <v>2.4</v>
      </c>
      <c r="H50" s="112">
        <v>3.2613300000000001</v>
      </c>
    </row>
    <row r="51" spans="1:8" x14ac:dyDescent="0.2">
      <c r="A51" s="116">
        <v>42493.568287037036</v>
      </c>
      <c r="B51" s="147">
        <v>3713335.14</v>
      </c>
      <c r="C51" s="126">
        <f t="shared" si="1"/>
        <v>42.978415972222223</v>
      </c>
      <c r="D51" s="120">
        <f t="shared" si="2"/>
        <v>1.331018514530216E-3</v>
      </c>
      <c r="E51" s="100">
        <v>191.30099999999999</v>
      </c>
      <c r="F51" s="102">
        <v>1.87</v>
      </c>
      <c r="G51" s="98">
        <v>2.4</v>
      </c>
      <c r="H51" s="112">
        <v>3.2613099999999999</v>
      </c>
    </row>
    <row r="52" spans="1:8" x14ac:dyDescent="0.2">
      <c r="A52" s="116">
        <v>42493.568344907406</v>
      </c>
      <c r="B52" s="147">
        <v>3713340.14</v>
      </c>
      <c r="C52" s="126">
        <f t="shared" si="1"/>
        <v>42.978473842592592</v>
      </c>
      <c r="D52" s="120">
        <f t="shared" si="2"/>
        <v>1.3888888838765627E-3</v>
      </c>
      <c r="E52" s="100">
        <v>191.60599999999999</v>
      </c>
      <c r="F52" s="102">
        <v>1.93</v>
      </c>
      <c r="G52" s="98">
        <v>2.46</v>
      </c>
      <c r="H52" s="112">
        <v>3.2612199999999998</v>
      </c>
    </row>
    <row r="53" spans="1:8" x14ac:dyDescent="0.2">
      <c r="A53" s="116">
        <v>42493.568402777775</v>
      </c>
      <c r="B53" s="147">
        <v>3713345.14</v>
      </c>
      <c r="C53" s="126">
        <f t="shared" si="1"/>
        <v>42.978531712962962</v>
      </c>
      <c r="D53" s="120">
        <f t="shared" si="2"/>
        <v>1.4467592532229094E-3</v>
      </c>
      <c r="E53" s="100">
        <v>191.92400000000001</v>
      </c>
      <c r="F53" s="102">
        <v>1.93</v>
      </c>
      <c r="G53" s="98">
        <v>2.46</v>
      </c>
      <c r="H53" s="112">
        <v>3.2612299999999999</v>
      </c>
    </row>
    <row r="54" spans="1:8" x14ac:dyDescent="0.2">
      <c r="A54" s="116">
        <v>42493.568460648145</v>
      </c>
      <c r="B54" s="147">
        <v>3713350.14</v>
      </c>
      <c r="C54" s="126">
        <f t="shared" si="1"/>
        <v>42.978589583333331</v>
      </c>
      <c r="D54" s="120">
        <f t="shared" si="2"/>
        <v>1.5046296225692561E-3</v>
      </c>
      <c r="E54" s="100">
        <v>192.21899999999999</v>
      </c>
      <c r="F54" s="102">
        <v>1.89</v>
      </c>
      <c r="G54" s="98">
        <v>2.42</v>
      </c>
      <c r="H54" s="112">
        <v>3.26118</v>
      </c>
    </row>
    <row r="55" spans="1:8" x14ac:dyDescent="0.2">
      <c r="A55" s="116">
        <v>42493.568518518521</v>
      </c>
      <c r="B55" s="147">
        <v>3713355.14</v>
      </c>
      <c r="C55" s="126">
        <f t="shared" si="1"/>
        <v>42.978647453703701</v>
      </c>
      <c r="D55" s="120">
        <f t="shared" si="2"/>
        <v>1.5624999991915604E-3</v>
      </c>
      <c r="E55" s="100">
        <v>192.477</v>
      </c>
      <c r="F55" s="102">
        <v>1.85</v>
      </c>
      <c r="G55" s="98">
        <v>2.38</v>
      </c>
      <c r="H55" s="112">
        <v>3.2611599999999998</v>
      </c>
    </row>
    <row r="56" spans="1:8" x14ac:dyDescent="0.2">
      <c r="A56" s="116">
        <v>42493.568576388891</v>
      </c>
      <c r="B56" s="147">
        <v>3713360.14</v>
      </c>
      <c r="C56" s="126">
        <f t="shared" si="1"/>
        <v>42.978705324074078</v>
      </c>
      <c r="D56" s="120">
        <f t="shared" si="2"/>
        <v>1.6203703685379071E-3</v>
      </c>
      <c r="E56" s="100">
        <v>192.82900000000001</v>
      </c>
      <c r="F56" s="102">
        <v>1.85</v>
      </c>
      <c r="G56" s="98">
        <v>2.38</v>
      </c>
      <c r="H56" s="112">
        <v>3.2610899999999998</v>
      </c>
    </row>
    <row r="57" spans="1:8" x14ac:dyDescent="0.2">
      <c r="A57" s="116">
        <v>42493.56863425926</v>
      </c>
      <c r="B57" s="147">
        <v>3713365.14</v>
      </c>
      <c r="C57" s="126">
        <f t="shared" si="1"/>
        <v>42.978763194444447</v>
      </c>
      <c r="D57" s="120">
        <f t="shared" si="2"/>
        <v>1.6782407378842538E-3</v>
      </c>
      <c r="E57" s="100">
        <v>193.114</v>
      </c>
      <c r="F57" s="102">
        <v>1.81</v>
      </c>
      <c r="G57" s="98">
        <v>2.34</v>
      </c>
      <c r="H57" s="112">
        <v>3.2610800000000002</v>
      </c>
    </row>
    <row r="58" spans="1:8" x14ac:dyDescent="0.2">
      <c r="A58" s="116">
        <v>42493.568692129629</v>
      </c>
      <c r="B58" s="147">
        <v>3713370.14</v>
      </c>
      <c r="C58" s="126">
        <f t="shared" si="1"/>
        <v>42.978821064814817</v>
      </c>
      <c r="D58" s="120">
        <f t="shared" si="2"/>
        <v>1.7361111072306005E-3</v>
      </c>
      <c r="E58" s="100">
        <v>193.429</v>
      </c>
      <c r="F58" s="102">
        <v>1.84</v>
      </c>
      <c r="G58" s="98">
        <v>2.37</v>
      </c>
      <c r="H58" s="112">
        <v>3.2610899999999998</v>
      </c>
    </row>
    <row r="59" spans="1:8" x14ac:dyDescent="0.2">
      <c r="A59" s="116">
        <v>42493.568749999999</v>
      </c>
      <c r="B59" s="147">
        <v>3713375.14</v>
      </c>
      <c r="C59" s="126">
        <f t="shared" si="1"/>
        <v>42.978878935185186</v>
      </c>
      <c r="D59" s="120">
        <f t="shared" si="2"/>
        <v>1.7939814765769472E-3</v>
      </c>
      <c r="E59" s="100">
        <v>193.73</v>
      </c>
      <c r="F59" s="102">
        <v>1.88</v>
      </c>
      <c r="G59" s="98">
        <v>2.41</v>
      </c>
      <c r="H59" s="112">
        <v>3.26105</v>
      </c>
    </row>
    <row r="60" spans="1:8" x14ac:dyDescent="0.2">
      <c r="A60" s="116">
        <v>42493.568807870368</v>
      </c>
      <c r="B60" s="147">
        <v>3713380.14</v>
      </c>
      <c r="C60" s="126">
        <f t="shared" si="1"/>
        <v>42.978936805555556</v>
      </c>
      <c r="D60" s="120">
        <f t="shared" si="2"/>
        <v>1.8518518459232939E-3</v>
      </c>
      <c r="E60" s="100">
        <v>194.059</v>
      </c>
      <c r="F60" s="102">
        <v>1.92</v>
      </c>
      <c r="G60" s="98">
        <v>2.4500000000000002</v>
      </c>
      <c r="H60" s="112">
        <v>3.2609900000000001</v>
      </c>
    </row>
    <row r="61" spans="1:8" x14ac:dyDescent="0.2">
      <c r="A61" s="116">
        <v>42493.568865740737</v>
      </c>
      <c r="B61" s="147">
        <v>3713385.14</v>
      </c>
      <c r="C61" s="126">
        <f t="shared" si="1"/>
        <v>42.978994675925925</v>
      </c>
      <c r="D61" s="120">
        <f t="shared" si="2"/>
        <v>1.9097222152696406E-3</v>
      </c>
      <c r="E61" s="100">
        <v>194.375</v>
      </c>
      <c r="F61" s="102">
        <v>1.92</v>
      </c>
      <c r="G61" s="98">
        <v>2.4500000000000002</v>
      </c>
      <c r="H61" s="112">
        <v>3.2609900000000001</v>
      </c>
    </row>
    <row r="62" spans="1:8" x14ac:dyDescent="0.2">
      <c r="A62" s="116">
        <v>42493.568923611114</v>
      </c>
      <c r="B62" s="147">
        <v>3713390.14</v>
      </c>
      <c r="C62" s="126">
        <f t="shared" si="1"/>
        <v>42.979052546296295</v>
      </c>
      <c r="D62" s="120">
        <f t="shared" si="2"/>
        <v>1.967592591891945E-3</v>
      </c>
      <c r="E62" s="100">
        <v>194.684</v>
      </c>
      <c r="F62" s="102">
        <v>1.88</v>
      </c>
      <c r="G62" s="98">
        <v>2.41</v>
      </c>
      <c r="H62" s="112">
        <v>3.26091</v>
      </c>
    </row>
    <row r="63" spans="1:8" x14ac:dyDescent="0.2">
      <c r="A63" s="116">
        <v>42493.568981481483</v>
      </c>
      <c r="B63" s="147">
        <v>3713395.14</v>
      </c>
      <c r="C63" s="126">
        <f t="shared" si="1"/>
        <v>42.979110416666664</v>
      </c>
      <c r="D63" s="120">
        <f t="shared" si="2"/>
        <v>2.0254629612382917E-3</v>
      </c>
      <c r="E63" s="100">
        <v>195</v>
      </c>
      <c r="F63" s="102">
        <v>1.84</v>
      </c>
      <c r="G63" s="98">
        <v>2.37</v>
      </c>
      <c r="H63" s="112">
        <v>3.2608600000000001</v>
      </c>
    </row>
    <row r="64" spans="1:8" x14ac:dyDescent="0.2">
      <c r="A64" s="116">
        <v>42493.569039351853</v>
      </c>
      <c r="B64" s="147">
        <v>3713400.14</v>
      </c>
      <c r="C64" s="126">
        <f t="shared" si="1"/>
        <v>42.979168287037034</v>
      </c>
      <c r="D64" s="120">
        <f t="shared" si="2"/>
        <v>2.0833333305846384E-3</v>
      </c>
      <c r="E64" s="100">
        <v>195.303</v>
      </c>
      <c r="F64" s="102">
        <v>1.81</v>
      </c>
      <c r="G64" s="98">
        <v>2.34</v>
      </c>
      <c r="H64" s="112">
        <v>3.2608600000000001</v>
      </c>
    </row>
    <row r="65" spans="1:10" x14ac:dyDescent="0.2">
      <c r="A65" s="116">
        <v>42493.569097222222</v>
      </c>
      <c r="B65" s="147">
        <v>3713405.14</v>
      </c>
      <c r="C65" s="126">
        <f t="shared" si="1"/>
        <v>42.979226157407403</v>
      </c>
      <c r="D65" s="120">
        <f t="shared" si="2"/>
        <v>2.1412036999309851E-3</v>
      </c>
      <c r="E65" s="100">
        <v>195.62799999999999</v>
      </c>
      <c r="F65" s="102">
        <v>1.81</v>
      </c>
      <c r="G65" s="98">
        <v>2.34</v>
      </c>
      <c r="H65" s="112">
        <v>3.2608199999999998</v>
      </c>
    </row>
    <row r="66" spans="1:10" x14ac:dyDescent="0.2">
      <c r="A66" s="116">
        <v>42493.569155092591</v>
      </c>
      <c r="B66" s="147">
        <v>3713410.14</v>
      </c>
      <c r="C66" s="126">
        <f t="shared" si="1"/>
        <v>42.979284027777773</v>
      </c>
      <c r="D66" s="120">
        <f t="shared" si="2"/>
        <v>2.1990740692773318E-3</v>
      </c>
      <c r="E66" s="100">
        <v>195.94399999999999</v>
      </c>
      <c r="F66" s="102">
        <v>1.85</v>
      </c>
      <c r="G66" s="98">
        <v>2.38</v>
      </c>
      <c r="H66" s="112">
        <v>3.2607699999999999</v>
      </c>
    </row>
    <row r="67" spans="1:10" x14ac:dyDescent="0.2">
      <c r="A67" s="116">
        <v>42493.569212962961</v>
      </c>
      <c r="B67" s="147">
        <v>3713415.14</v>
      </c>
      <c r="C67" s="126">
        <f t="shared" si="1"/>
        <v>42.979341898148157</v>
      </c>
      <c r="D67" s="120">
        <f t="shared" si="2"/>
        <v>2.2569444386236785E-3</v>
      </c>
      <c r="E67" s="100">
        <v>196.261</v>
      </c>
      <c r="F67" s="102">
        <v>1.86</v>
      </c>
      <c r="G67" s="98">
        <v>2.39</v>
      </c>
      <c r="H67" s="112">
        <v>3.2606999999999999</v>
      </c>
    </row>
    <row r="68" spans="1:10" x14ac:dyDescent="0.2">
      <c r="A68" s="116">
        <v>42493.56927083333</v>
      </c>
      <c r="B68" s="147">
        <v>3713420.14</v>
      </c>
      <c r="C68" s="126">
        <f t="shared" si="1"/>
        <v>42.979399768518526</v>
      </c>
      <c r="D68" s="120">
        <f t="shared" si="2"/>
        <v>2.3148148079700252E-3</v>
      </c>
      <c r="E68" s="100">
        <v>196.57599999999999</v>
      </c>
      <c r="F68" s="102">
        <v>1.93</v>
      </c>
      <c r="G68" s="98">
        <v>2.46</v>
      </c>
      <c r="H68" s="112">
        <v>3.2606899999999999</v>
      </c>
    </row>
    <row r="69" spans="1:10" x14ac:dyDescent="0.2">
      <c r="A69" s="116">
        <v>42493.569328703707</v>
      </c>
      <c r="B69" s="147">
        <v>3713425.14</v>
      </c>
      <c r="C69" s="126">
        <f t="shared" si="1"/>
        <v>42.979457638888896</v>
      </c>
      <c r="D69" s="120">
        <f t="shared" si="2"/>
        <v>2.3726851845923295E-3</v>
      </c>
      <c r="E69" s="100">
        <v>196.893</v>
      </c>
      <c r="F69" s="102">
        <v>1.93</v>
      </c>
      <c r="G69" s="98">
        <v>2.46</v>
      </c>
      <c r="H69" s="112">
        <v>3.2606299999999999</v>
      </c>
    </row>
    <row r="70" spans="1:10" x14ac:dyDescent="0.2">
      <c r="A70" s="116">
        <v>42493.569386574076</v>
      </c>
      <c r="B70" s="147">
        <v>3713430.14</v>
      </c>
      <c r="C70" s="126">
        <f t="shared" si="1"/>
        <v>42.979515509259265</v>
      </c>
      <c r="D70" s="120">
        <f t="shared" si="2"/>
        <v>2.4305555539386762E-3</v>
      </c>
      <c r="E70" s="100">
        <v>197.05600000000001</v>
      </c>
      <c r="F70" s="102">
        <v>1.88</v>
      </c>
      <c r="G70" s="98">
        <v>2.41</v>
      </c>
      <c r="H70" s="112">
        <v>3.26057</v>
      </c>
    </row>
    <row r="71" spans="1:10" x14ac:dyDescent="0.2">
      <c r="A71" s="116">
        <v>42493.569444444445</v>
      </c>
      <c r="B71" s="147">
        <v>3713435.14</v>
      </c>
      <c r="C71" s="126">
        <f t="shared" si="1"/>
        <v>42.979573379629635</v>
      </c>
      <c r="D71" s="120">
        <f t="shared" si="2"/>
        <v>2.4884259232850229E-3</v>
      </c>
      <c r="E71" s="100">
        <v>197.41499999999999</v>
      </c>
      <c r="F71" s="102">
        <v>1.84</v>
      </c>
      <c r="G71" s="98">
        <v>2.37</v>
      </c>
      <c r="H71" s="112">
        <v>3.2605599999999999</v>
      </c>
      <c r="I71" s="37"/>
      <c r="J71" s="37"/>
    </row>
    <row r="72" spans="1:10" x14ac:dyDescent="0.2">
      <c r="A72" s="116">
        <v>42493.569502314815</v>
      </c>
      <c r="B72" s="147">
        <v>3713440.14</v>
      </c>
      <c r="C72" s="126">
        <f t="shared" si="1"/>
        <v>42.979631250000004</v>
      </c>
      <c r="D72" s="120">
        <f t="shared" si="2"/>
        <v>2.5462962926313696E-3</v>
      </c>
      <c r="E72" s="100">
        <v>197.72399999999999</v>
      </c>
      <c r="F72" s="102">
        <v>1.83</v>
      </c>
      <c r="G72" s="98">
        <v>2.36</v>
      </c>
      <c r="H72" s="112">
        <v>3.26058</v>
      </c>
      <c r="I72" s="37"/>
      <c r="J72" s="37"/>
    </row>
    <row r="73" spans="1:10" x14ac:dyDescent="0.2">
      <c r="A73" s="116">
        <v>42493.569560185184</v>
      </c>
      <c r="B73" s="147">
        <v>3713445.14</v>
      </c>
      <c r="C73" s="126">
        <f t="shared" si="1"/>
        <v>42.979689120370374</v>
      </c>
      <c r="D73" s="120">
        <f t="shared" si="2"/>
        <v>2.6041666619777163E-3</v>
      </c>
      <c r="E73" s="100">
        <v>198.02699999999999</v>
      </c>
      <c r="F73" s="102">
        <v>1.83</v>
      </c>
      <c r="G73" s="98">
        <v>2.36</v>
      </c>
      <c r="H73" s="112">
        <v>3.2606299999999999</v>
      </c>
      <c r="I73" s="37"/>
      <c r="J73" s="37"/>
    </row>
    <row r="74" spans="1:10" x14ac:dyDescent="0.2">
      <c r="A74" s="116">
        <v>42493.569618055553</v>
      </c>
      <c r="B74" s="147">
        <v>3713450.14</v>
      </c>
      <c r="C74" s="126">
        <f t="shared" si="1"/>
        <v>42.979746990740743</v>
      </c>
      <c r="D74" s="120">
        <f t="shared" si="2"/>
        <v>2.662037031324063E-3</v>
      </c>
      <c r="E74" s="100">
        <v>198.36500000000001</v>
      </c>
      <c r="F74" s="102">
        <v>1.87</v>
      </c>
      <c r="G74" s="98">
        <v>2.4</v>
      </c>
      <c r="H74" s="112">
        <v>3.26058</v>
      </c>
      <c r="I74" s="37"/>
      <c r="J74" s="37"/>
    </row>
    <row r="75" spans="1:10" x14ac:dyDescent="0.2">
      <c r="A75" s="116">
        <v>42493.569675925923</v>
      </c>
      <c r="B75" s="147">
        <v>3713455.22</v>
      </c>
      <c r="C75" s="126">
        <f t="shared" si="1"/>
        <v>42.979805787037037</v>
      </c>
      <c r="D75" s="120">
        <f t="shared" si="2"/>
        <v>2.7199074006704098E-3</v>
      </c>
      <c r="E75" s="100">
        <v>198.577</v>
      </c>
      <c r="F75" s="102">
        <v>1.87</v>
      </c>
      <c r="G75" s="98">
        <v>2.4</v>
      </c>
      <c r="H75" s="112">
        <v>3.2605900000000001</v>
      </c>
      <c r="I75" s="37"/>
      <c r="J75" s="37"/>
    </row>
    <row r="76" spans="1:10" x14ac:dyDescent="0.2">
      <c r="A76" s="116">
        <v>42493.569733796299</v>
      </c>
      <c r="B76" s="147">
        <v>3713460.14</v>
      </c>
      <c r="C76" s="126">
        <f t="shared" si="1"/>
        <v>42.979862731481482</v>
      </c>
      <c r="D76" s="120">
        <f t="shared" si="2"/>
        <v>2.7777777772927141E-3</v>
      </c>
      <c r="E76" s="100">
        <v>198.96199999999999</v>
      </c>
      <c r="F76" s="102">
        <v>1.94</v>
      </c>
      <c r="G76" s="98">
        <v>2.4700000000000002</v>
      </c>
      <c r="H76" s="112">
        <v>3.26058</v>
      </c>
      <c r="I76" s="37"/>
      <c r="J76" s="37"/>
    </row>
    <row r="77" spans="1:10" x14ac:dyDescent="0.2">
      <c r="A77" s="116">
        <v>42493.569791666669</v>
      </c>
      <c r="B77" s="147">
        <v>3713465.14</v>
      </c>
      <c r="C77" s="126">
        <f t="shared" si="1"/>
        <v>42.979920601851852</v>
      </c>
      <c r="D77" s="120">
        <f t="shared" si="2"/>
        <v>2.8356481466390608E-3</v>
      </c>
      <c r="E77" s="100">
        <v>199.29400000000001</v>
      </c>
      <c r="F77" s="102">
        <v>1.9</v>
      </c>
      <c r="G77" s="98">
        <v>2.4300000000000002</v>
      </c>
      <c r="H77" s="112">
        <v>3.26057</v>
      </c>
      <c r="I77" s="37"/>
      <c r="J77" s="37"/>
    </row>
    <row r="78" spans="1:10" x14ac:dyDescent="0.2">
      <c r="A78" s="116">
        <v>42493.569849537038</v>
      </c>
      <c r="B78" s="147">
        <v>3713470.14</v>
      </c>
      <c r="C78" s="126">
        <f t="shared" si="1"/>
        <v>42.979978472222228</v>
      </c>
      <c r="D78" s="120">
        <f t="shared" si="2"/>
        <v>2.8935185159854075E-3</v>
      </c>
      <c r="E78" s="100">
        <v>199.608</v>
      </c>
      <c r="F78" s="102">
        <v>1.87</v>
      </c>
      <c r="G78" s="98">
        <v>2.4</v>
      </c>
      <c r="H78" s="112">
        <v>3.2605599999999999</v>
      </c>
      <c r="I78" s="37"/>
      <c r="J78" s="37"/>
    </row>
    <row r="79" spans="1:10" x14ac:dyDescent="0.2">
      <c r="A79" s="116">
        <v>42493.569907407407</v>
      </c>
      <c r="B79" s="147">
        <v>3713475.14</v>
      </c>
      <c r="C79" s="126">
        <f t="shared" si="1"/>
        <v>42.980036342592598</v>
      </c>
      <c r="D79" s="120">
        <f t="shared" si="2"/>
        <v>2.9513888853317542E-3</v>
      </c>
      <c r="E79" s="100">
        <v>199.89400000000001</v>
      </c>
      <c r="F79" s="102">
        <v>1.86</v>
      </c>
      <c r="G79" s="98">
        <v>2.39</v>
      </c>
      <c r="H79" s="112">
        <v>3.26051</v>
      </c>
      <c r="I79" s="37"/>
      <c r="J79" s="37"/>
    </row>
    <row r="80" spans="1:10" x14ac:dyDescent="0.2">
      <c r="A80" s="116">
        <v>42493.569965277777</v>
      </c>
      <c r="B80" s="147">
        <v>3713480.14</v>
      </c>
      <c r="C80" s="126">
        <f t="shared" si="1"/>
        <v>42.980094212962968</v>
      </c>
      <c r="D80" s="120">
        <f t="shared" si="2"/>
        <v>3.0092592546781009E-3</v>
      </c>
      <c r="E80" s="100">
        <v>200.17699999999999</v>
      </c>
      <c r="F80" s="102">
        <v>1.81</v>
      </c>
      <c r="G80" s="98">
        <v>2.34</v>
      </c>
      <c r="H80" s="112">
        <v>3.2605300000000002</v>
      </c>
      <c r="I80" s="37"/>
      <c r="J80" s="37"/>
    </row>
    <row r="81" spans="1:10" x14ac:dyDescent="0.2">
      <c r="A81" s="116">
        <v>42493.570023148146</v>
      </c>
      <c r="B81" s="147">
        <v>3713485.14</v>
      </c>
      <c r="C81" s="126">
        <f t="shared" si="1"/>
        <v>42.980152083333337</v>
      </c>
      <c r="D81" s="120">
        <f t="shared" si="2"/>
        <v>3.0671296240244476E-3</v>
      </c>
      <c r="E81" s="100">
        <v>200.48500000000001</v>
      </c>
      <c r="F81" s="102">
        <v>1.85</v>
      </c>
      <c r="G81" s="98">
        <v>2.38</v>
      </c>
      <c r="H81" s="112">
        <v>3.2605599999999999</v>
      </c>
      <c r="I81" s="37"/>
      <c r="J81" s="37"/>
    </row>
    <row r="82" spans="1:10" x14ac:dyDescent="0.2">
      <c r="A82" s="116">
        <v>42493.570081018515</v>
      </c>
      <c r="B82" s="147">
        <v>3713490.14</v>
      </c>
      <c r="C82" s="126">
        <f t="shared" si="1"/>
        <v>42.980209953703707</v>
      </c>
      <c r="D82" s="120">
        <f t="shared" si="2"/>
        <v>3.1249999933707943E-3</v>
      </c>
      <c r="E82" s="100">
        <v>200.77799999999999</v>
      </c>
      <c r="F82" s="102">
        <v>1.85</v>
      </c>
      <c r="G82" s="98">
        <v>2.38</v>
      </c>
      <c r="H82" s="112">
        <v>3.26057</v>
      </c>
      <c r="I82" s="37"/>
      <c r="J82" s="37"/>
    </row>
    <row r="83" spans="1:10" x14ac:dyDescent="0.2">
      <c r="A83" s="116">
        <v>42493.570138888892</v>
      </c>
      <c r="B83" s="147">
        <v>3713495.14</v>
      </c>
      <c r="C83" s="126">
        <f t="shared" si="1"/>
        <v>42.980267824074076</v>
      </c>
      <c r="D83" s="120">
        <f t="shared" si="2"/>
        <v>3.1828703699930986E-3</v>
      </c>
      <c r="E83" s="100">
        <v>201.065</v>
      </c>
      <c r="F83" s="102">
        <v>1.89</v>
      </c>
      <c r="G83" s="98">
        <v>2.42</v>
      </c>
      <c r="H83" s="112">
        <v>3.2605599999999999</v>
      </c>
      <c r="I83" s="37"/>
      <c r="J83" s="37"/>
    </row>
    <row r="84" spans="1:10" x14ac:dyDescent="0.2">
      <c r="A84" s="116">
        <v>42493.570196759261</v>
      </c>
      <c r="B84" s="147">
        <v>3713500.14</v>
      </c>
      <c r="C84" s="126">
        <f t="shared" si="1"/>
        <v>42.980325694444446</v>
      </c>
      <c r="D84" s="120">
        <f t="shared" si="2"/>
        <v>3.2407407393394453E-3</v>
      </c>
      <c r="E84" s="100">
        <v>201.387</v>
      </c>
      <c r="F84" s="102">
        <v>2.57</v>
      </c>
      <c r="G84" s="98">
        <v>3.1</v>
      </c>
      <c r="H84" s="112">
        <v>3.2606199999999999</v>
      </c>
      <c r="I84" s="37"/>
      <c r="J84" s="37"/>
    </row>
    <row r="85" spans="1:10" x14ac:dyDescent="0.2">
      <c r="A85" s="116">
        <v>42493.570254629631</v>
      </c>
      <c r="B85" s="147">
        <v>3713505.14</v>
      </c>
      <c r="C85" s="126">
        <f t="shared" si="1"/>
        <v>42.980383564814815</v>
      </c>
      <c r="D85" s="120">
        <f t="shared" si="2"/>
        <v>3.298611108685792E-3</v>
      </c>
      <c r="E85" s="100">
        <v>201.81800000000001</v>
      </c>
      <c r="F85" s="102">
        <v>3.87</v>
      </c>
      <c r="G85" s="98">
        <v>4.4000000000000004</v>
      </c>
      <c r="H85" s="112">
        <v>3.2605400000000002</v>
      </c>
      <c r="I85" s="37"/>
      <c r="J85" s="37"/>
    </row>
    <row r="86" spans="1:10" x14ac:dyDescent="0.2">
      <c r="A86" s="116">
        <v>42493.5703125</v>
      </c>
      <c r="B86" s="147">
        <v>3713510.14</v>
      </c>
      <c r="C86" s="126">
        <f t="shared" si="1"/>
        <v>42.980441435185185</v>
      </c>
      <c r="D86" s="120">
        <f t="shared" si="2"/>
        <v>3.3564814780321387E-3</v>
      </c>
      <c r="E86" s="100">
        <v>202.37299999999999</v>
      </c>
      <c r="F86" s="102">
        <v>4.09</v>
      </c>
      <c r="G86" s="98">
        <v>4.62</v>
      </c>
      <c r="H86" s="112">
        <v>3.2604600000000001</v>
      </c>
      <c r="I86" s="37"/>
      <c r="J86" s="37"/>
    </row>
    <row r="87" spans="1:10" x14ac:dyDescent="0.2">
      <c r="A87" s="116">
        <v>42493.570370370369</v>
      </c>
      <c r="B87" s="147">
        <v>3713515.14</v>
      </c>
      <c r="C87" s="126">
        <f t="shared" si="1"/>
        <v>42.980499305555554</v>
      </c>
      <c r="D87" s="120">
        <f t="shared" si="2"/>
        <v>3.4143518473784855E-3</v>
      </c>
      <c r="E87" s="100">
        <v>202.87899999999999</v>
      </c>
      <c r="F87" s="102">
        <v>4.26</v>
      </c>
      <c r="G87" s="98">
        <v>4.79</v>
      </c>
      <c r="H87" s="112">
        <v>3.2604000000000002</v>
      </c>
      <c r="I87" s="37"/>
      <c r="J87" s="37"/>
    </row>
    <row r="88" spans="1:10" x14ac:dyDescent="0.2">
      <c r="A88" s="116">
        <v>42493.570428240739</v>
      </c>
      <c r="B88" s="147">
        <v>3713520.14</v>
      </c>
      <c r="C88" s="126">
        <f t="shared" si="1"/>
        <v>42.980557175925924</v>
      </c>
      <c r="D88" s="120">
        <f t="shared" si="2"/>
        <v>3.4722222167248322E-3</v>
      </c>
      <c r="E88" s="100">
        <v>203.15799999999999</v>
      </c>
      <c r="F88" s="102">
        <v>4.38</v>
      </c>
      <c r="G88" s="98">
        <v>4.91</v>
      </c>
      <c r="H88" s="112">
        <v>3.2603200000000001</v>
      </c>
      <c r="I88" s="37"/>
      <c r="J88" s="37"/>
    </row>
    <row r="89" spans="1:10" x14ac:dyDescent="0.2">
      <c r="A89" s="116">
        <v>42493.570486111108</v>
      </c>
      <c r="B89" s="147">
        <v>3713525.14</v>
      </c>
      <c r="C89" s="126">
        <f t="shared" si="1"/>
        <v>42.980615046296293</v>
      </c>
      <c r="D89" s="120">
        <f t="shared" si="2"/>
        <v>3.5300925860711789E-3</v>
      </c>
      <c r="E89" s="100">
        <v>203.66800000000001</v>
      </c>
      <c r="F89" s="102">
        <v>4.3</v>
      </c>
      <c r="G89" s="98">
        <v>4.83</v>
      </c>
      <c r="H89" s="112">
        <v>3.2602799999999998</v>
      </c>
      <c r="I89" s="37"/>
      <c r="J89" s="37"/>
    </row>
    <row r="90" spans="1:10" x14ac:dyDescent="0.2">
      <c r="A90" s="116">
        <v>42493.570543981485</v>
      </c>
      <c r="B90" s="147">
        <v>3713530.14</v>
      </c>
      <c r="C90" s="126">
        <f t="shared" ref="C90:C153" si="3">B90/3600/24</f>
        <v>42.98067291666667</v>
      </c>
      <c r="D90" s="120">
        <f t="shared" si="2"/>
        <v>3.5879629626934832E-3</v>
      </c>
      <c r="E90" s="100">
        <v>204.13200000000001</v>
      </c>
      <c r="F90" s="102">
        <v>4.22</v>
      </c>
      <c r="G90" s="98">
        <v>4.75</v>
      </c>
      <c r="H90" s="112">
        <v>3.2602099999999998</v>
      </c>
      <c r="I90" s="37"/>
      <c r="J90" s="37"/>
    </row>
    <row r="91" spans="1:10" x14ac:dyDescent="0.2">
      <c r="A91" s="116">
        <v>42493.570601851854</v>
      </c>
      <c r="B91" s="147">
        <v>3713535.14</v>
      </c>
      <c r="C91" s="126">
        <f t="shared" si="3"/>
        <v>42.980730787037039</v>
      </c>
      <c r="D91" s="120">
        <f t="shared" si="2"/>
        <v>3.6458333320398299E-3</v>
      </c>
      <c r="E91" s="100">
        <v>204.559</v>
      </c>
      <c r="F91" s="102">
        <v>4.33</v>
      </c>
      <c r="G91" s="98">
        <v>4.8600000000000003</v>
      </c>
      <c r="H91" s="112">
        <v>3.2601599999999999</v>
      </c>
      <c r="I91" s="37"/>
      <c r="J91" s="37"/>
    </row>
    <row r="92" spans="1:10" x14ac:dyDescent="0.2">
      <c r="A92" s="116">
        <v>42493.570659722223</v>
      </c>
      <c r="B92" s="147">
        <v>3713540.14</v>
      </c>
      <c r="C92" s="126">
        <f t="shared" si="3"/>
        <v>42.980788657407409</v>
      </c>
      <c r="D92" s="120">
        <f t="shared" si="2"/>
        <v>3.7037037013861766E-3</v>
      </c>
      <c r="E92" s="100">
        <v>204.94</v>
      </c>
      <c r="F92" s="102">
        <v>4.3499999999999996</v>
      </c>
      <c r="G92" s="98">
        <v>4.88</v>
      </c>
      <c r="H92" s="112">
        <v>3.2600699999999998</v>
      </c>
      <c r="I92" s="37"/>
      <c r="J92" s="37"/>
    </row>
    <row r="93" spans="1:10" x14ac:dyDescent="0.2">
      <c r="A93" s="116">
        <v>42493.570717592593</v>
      </c>
      <c r="B93" s="147">
        <v>3713545.14</v>
      </c>
      <c r="C93" s="126">
        <f t="shared" si="3"/>
        <v>42.980846527777778</v>
      </c>
      <c r="D93" s="120">
        <f t="shared" si="2"/>
        <v>3.7615740707325233E-3</v>
      </c>
      <c r="E93" s="100">
        <v>205.33</v>
      </c>
      <c r="F93" s="102">
        <v>4.34</v>
      </c>
      <c r="G93" s="98">
        <v>4.87</v>
      </c>
      <c r="H93" s="112">
        <v>3.26004</v>
      </c>
      <c r="I93" s="37"/>
      <c r="J93" s="37"/>
    </row>
    <row r="94" spans="1:10" x14ac:dyDescent="0.2">
      <c r="A94" s="116">
        <v>42493.570775462962</v>
      </c>
      <c r="B94" s="147">
        <v>3713550.14</v>
      </c>
      <c r="C94" s="126">
        <f t="shared" si="3"/>
        <v>42.980904398148148</v>
      </c>
      <c r="D94" s="120">
        <f t="shared" si="2"/>
        <v>3.81944444007887E-3</v>
      </c>
      <c r="E94" s="100">
        <v>205.642</v>
      </c>
      <c r="F94" s="102">
        <v>4.22</v>
      </c>
      <c r="G94" s="98">
        <v>4.75</v>
      </c>
      <c r="H94" s="112">
        <v>3.2599800000000001</v>
      </c>
      <c r="I94" s="37"/>
      <c r="J94" s="37"/>
    </row>
    <row r="95" spans="1:10" x14ac:dyDescent="0.2">
      <c r="A95" s="116">
        <v>42493.570833333331</v>
      </c>
      <c r="B95" s="147">
        <v>3713555.14</v>
      </c>
      <c r="C95" s="126">
        <f t="shared" si="3"/>
        <v>42.980962268518518</v>
      </c>
      <c r="D95" s="120">
        <f t="shared" si="2"/>
        <v>3.8773148094252167E-3</v>
      </c>
      <c r="E95" s="100">
        <v>206.02</v>
      </c>
      <c r="F95" s="102">
        <v>4.3</v>
      </c>
      <c r="G95" s="98">
        <v>4.83</v>
      </c>
      <c r="H95" s="112">
        <v>3.2599499999999999</v>
      </c>
      <c r="I95" s="37"/>
      <c r="J95" s="37"/>
    </row>
    <row r="96" spans="1:10" x14ac:dyDescent="0.2">
      <c r="A96" s="116">
        <v>42493.570891203701</v>
      </c>
      <c r="B96" s="147">
        <v>3713560.14</v>
      </c>
      <c r="C96" s="126">
        <f t="shared" si="3"/>
        <v>42.981020138888887</v>
      </c>
      <c r="D96" s="120">
        <f t="shared" si="2"/>
        <v>3.9351851787715634E-3</v>
      </c>
      <c r="E96" s="100">
        <v>206.33699999999999</v>
      </c>
      <c r="F96" s="102">
        <v>4.42</v>
      </c>
      <c r="G96" s="98">
        <v>4.95</v>
      </c>
      <c r="H96" s="112">
        <v>3.2598799999999999</v>
      </c>
      <c r="I96" s="37"/>
      <c r="J96" s="37"/>
    </row>
    <row r="97" spans="1:10" x14ac:dyDescent="0.2">
      <c r="A97" s="116">
        <v>42493.570949074077</v>
      </c>
      <c r="B97" s="147">
        <v>3713565.14</v>
      </c>
      <c r="C97" s="126">
        <f t="shared" si="3"/>
        <v>42.981078009259257</v>
      </c>
      <c r="D97" s="120">
        <f t="shared" si="2"/>
        <v>3.9930555553938677E-3</v>
      </c>
      <c r="E97" s="100">
        <v>206.6</v>
      </c>
      <c r="F97" s="102">
        <v>4.33</v>
      </c>
      <c r="G97" s="98">
        <v>4.8600000000000003</v>
      </c>
      <c r="H97" s="112">
        <v>3.2597900000000002</v>
      </c>
      <c r="I97" s="37"/>
      <c r="J97" s="37"/>
    </row>
    <row r="98" spans="1:10" x14ac:dyDescent="0.2">
      <c r="A98" s="116">
        <v>42493.571006944447</v>
      </c>
      <c r="B98" s="147">
        <v>3713570.14</v>
      </c>
      <c r="C98" s="126">
        <f t="shared" si="3"/>
        <v>42.981135879629626</v>
      </c>
      <c r="D98" s="120">
        <f t="shared" si="2"/>
        <v>4.0509259247402144E-3</v>
      </c>
      <c r="E98" s="100">
        <v>206.88900000000001</v>
      </c>
      <c r="F98" s="102">
        <v>4.26</v>
      </c>
      <c r="G98" s="98">
        <v>4.79</v>
      </c>
      <c r="H98" s="112">
        <v>3.2597900000000002</v>
      </c>
      <c r="I98" s="37"/>
      <c r="J98" s="37"/>
    </row>
    <row r="99" spans="1:10" x14ac:dyDescent="0.2">
      <c r="A99" s="116">
        <v>42493.571064814816</v>
      </c>
      <c r="B99" s="147">
        <v>3713575.14</v>
      </c>
      <c r="C99" s="126">
        <f t="shared" si="3"/>
        <v>42.981193749999996</v>
      </c>
      <c r="D99" s="120">
        <f t="shared" si="2"/>
        <v>4.1087962940865612E-3</v>
      </c>
      <c r="E99" s="100">
        <v>207.17699999999999</v>
      </c>
      <c r="F99" s="102">
        <v>4.37</v>
      </c>
      <c r="G99" s="98">
        <v>4.9000000000000004</v>
      </c>
      <c r="H99" s="112">
        <v>3.2597</v>
      </c>
      <c r="I99" s="37"/>
      <c r="J99" s="37"/>
    </row>
    <row r="100" spans="1:10" x14ac:dyDescent="0.2">
      <c r="A100" s="116">
        <v>42493.571122685185</v>
      </c>
      <c r="B100" s="147">
        <v>3713580.14</v>
      </c>
      <c r="C100" s="126">
        <f t="shared" si="3"/>
        <v>42.981251620370365</v>
      </c>
      <c r="D100" s="120">
        <f t="shared" si="2"/>
        <v>4.1666666634329079E-3</v>
      </c>
      <c r="E100" s="100">
        <v>207.399</v>
      </c>
      <c r="F100" s="102">
        <v>4.41</v>
      </c>
      <c r="G100" s="98">
        <v>4.9400000000000004</v>
      </c>
      <c r="H100" s="112">
        <v>3.2596799999999999</v>
      </c>
      <c r="I100" s="37"/>
      <c r="J100" s="37"/>
    </row>
    <row r="101" spans="1:10" x14ac:dyDescent="0.2">
      <c r="A101" s="116">
        <v>42493.571180555555</v>
      </c>
      <c r="B101" s="147">
        <v>3713585.14</v>
      </c>
      <c r="C101" s="126">
        <f t="shared" si="3"/>
        <v>42.981309490740749</v>
      </c>
      <c r="D101" s="120">
        <f t="shared" si="2"/>
        <v>4.2245370327792546E-3</v>
      </c>
      <c r="E101" s="100">
        <v>207.63800000000001</v>
      </c>
      <c r="F101" s="102">
        <v>4.3499999999999996</v>
      </c>
      <c r="G101" s="98">
        <v>4.88</v>
      </c>
      <c r="H101" s="112">
        <v>3.25963</v>
      </c>
      <c r="I101" s="37"/>
      <c r="J101" s="37"/>
    </row>
    <row r="102" spans="1:10" x14ac:dyDescent="0.2">
      <c r="A102" s="116">
        <v>42493.571238425924</v>
      </c>
      <c r="B102" s="147">
        <v>3713590.14</v>
      </c>
      <c r="C102" s="126">
        <f t="shared" si="3"/>
        <v>42.981367361111118</v>
      </c>
      <c r="D102" s="120">
        <f t="shared" si="2"/>
        <v>4.2824074021256013E-3</v>
      </c>
      <c r="E102" s="100">
        <v>207.88399999999999</v>
      </c>
      <c r="F102" s="102">
        <v>4.25</v>
      </c>
      <c r="G102" s="98">
        <v>4.78</v>
      </c>
      <c r="H102" s="112">
        <v>3.2596099999999999</v>
      </c>
      <c r="I102" s="37"/>
      <c r="J102" s="37"/>
    </row>
    <row r="103" spans="1:10" x14ac:dyDescent="0.2">
      <c r="A103" s="116">
        <v>42493.571296296293</v>
      </c>
      <c r="B103" s="147">
        <v>3713595.14</v>
      </c>
      <c r="C103" s="126">
        <f t="shared" si="3"/>
        <v>42.981425231481488</v>
      </c>
      <c r="D103" s="120">
        <f t="shared" si="2"/>
        <v>4.340277771471948E-3</v>
      </c>
      <c r="E103" s="100">
        <v>208.04599999999999</v>
      </c>
      <c r="F103" s="102">
        <v>4.3099999999999996</v>
      </c>
      <c r="G103" s="98">
        <v>4.84</v>
      </c>
      <c r="H103" s="112">
        <v>3.2595800000000001</v>
      </c>
      <c r="I103" s="37"/>
      <c r="J103" s="37"/>
    </row>
    <row r="104" spans="1:10" x14ac:dyDescent="0.2">
      <c r="A104" s="116">
        <v>42493.57135416667</v>
      </c>
      <c r="B104" s="147">
        <v>3713600.14</v>
      </c>
      <c r="C104" s="126">
        <f t="shared" si="3"/>
        <v>42.981483101851857</v>
      </c>
      <c r="D104" s="120">
        <f t="shared" si="2"/>
        <v>4.3981481480942523E-3</v>
      </c>
      <c r="E104" s="100">
        <v>208.23699999999999</v>
      </c>
      <c r="F104" s="102">
        <v>4.43</v>
      </c>
      <c r="G104" s="98">
        <v>4.96</v>
      </c>
      <c r="H104" s="112">
        <v>3.2595700000000001</v>
      </c>
      <c r="I104" s="37"/>
      <c r="J104" s="37"/>
    </row>
    <row r="105" spans="1:10" x14ac:dyDescent="0.2">
      <c r="A105" s="116">
        <v>42493.571412037039</v>
      </c>
      <c r="B105" s="147">
        <v>3713605.14</v>
      </c>
      <c r="C105" s="126">
        <f t="shared" si="3"/>
        <v>42.981540972222227</v>
      </c>
      <c r="D105" s="120">
        <f t="shared" si="2"/>
        <v>4.456018517440599E-3</v>
      </c>
      <c r="E105" s="100">
        <v>208.43600000000001</v>
      </c>
      <c r="F105" s="102">
        <v>4.3499999999999996</v>
      </c>
      <c r="G105" s="98">
        <v>4.88</v>
      </c>
      <c r="H105" s="112">
        <v>3.2595499999999999</v>
      </c>
      <c r="I105" s="37"/>
      <c r="J105" s="37"/>
    </row>
    <row r="106" spans="1:10" x14ac:dyDescent="0.2">
      <c r="A106" s="116">
        <v>42493.571469907409</v>
      </c>
      <c r="B106" s="147">
        <v>3713610.14</v>
      </c>
      <c r="C106" s="126">
        <f t="shared" si="3"/>
        <v>42.981598842592597</v>
      </c>
      <c r="D106" s="120">
        <f t="shared" ref="D106:D169" si="4">(A106-A105)+D105</f>
        <v>4.5138888867869457E-3</v>
      </c>
      <c r="E106" s="100">
        <v>208.59399999999999</v>
      </c>
      <c r="F106" s="102">
        <v>4.3099999999999996</v>
      </c>
      <c r="G106" s="98">
        <v>4.84</v>
      </c>
      <c r="H106" s="112">
        <v>3.2594799999999999</v>
      </c>
      <c r="I106" s="37"/>
      <c r="J106" s="37"/>
    </row>
    <row r="107" spans="1:10" x14ac:dyDescent="0.2">
      <c r="A107" s="116">
        <v>42493.571527777778</v>
      </c>
      <c r="B107" s="147">
        <v>3713615.14</v>
      </c>
      <c r="C107" s="126">
        <f t="shared" si="3"/>
        <v>42.981656712962966</v>
      </c>
      <c r="D107" s="120">
        <f t="shared" si="4"/>
        <v>4.5717592561332924E-3</v>
      </c>
      <c r="E107" s="100">
        <v>208.77799999999999</v>
      </c>
      <c r="F107" s="102">
        <v>4.3499999999999996</v>
      </c>
      <c r="G107" s="98">
        <v>4.88</v>
      </c>
      <c r="H107" s="112">
        <v>3.25949</v>
      </c>
      <c r="I107" s="37"/>
      <c r="J107" s="37"/>
    </row>
    <row r="108" spans="1:10" x14ac:dyDescent="0.2">
      <c r="A108" s="116">
        <v>42493.571585648147</v>
      </c>
      <c r="B108" s="147">
        <v>3713620.14</v>
      </c>
      <c r="C108" s="126">
        <f t="shared" si="3"/>
        <v>42.981714583333336</v>
      </c>
      <c r="D108" s="120">
        <f t="shared" si="4"/>
        <v>4.6296296254796391E-3</v>
      </c>
      <c r="E108" s="100">
        <v>208.94200000000001</v>
      </c>
      <c r="F108" s="102">
        <v>4.4000000000000004</v>
      </c>
      <c r="G108" s="98">
        <v>4.93</v>
      </c>
      <c r="H108" s="112">
        <v>3.25949</v>
      </c>
      <c r="I108" s="37"/>
      <c r="J108" s="37"/>
    </row>
    <row r="109" spans="1:10" x14ac:dyDescent="0.2">
      <c r="A109" s="116">
        <v>42493.571643518517</v>
      </c>
      <c r="B109" s="147">
        <v>3713625.14</v>
      </c>
      <c r="C109" s="126">
        <f t="shared" si="3"/>
        <v>42.981772453703705</v>
      </c>
      <c r="D109" s="120">
        <f t="shared" si="4"/>
        <v>4.6874999948259858E-3</v>
      </c>
      <c r="E109" s="100">
        <v>209.078</v>
      </c>
      <c r="F109" s="102">
        <v>4.3899999999999997</v>
      </c>
      <c r="G109" s="98">
        <v>4.92</v>
      </c>
      <c r="H109" s="112">
        <v>3.2594799999999999</v>
      </c>
      <c r="I109" s="37"/>
      <c r="J109" s="37"/>
    </row>
    <row r="110" spans="1:10" x14ac:dyDescent="0.2">
      <c r="A110" s="116">
        <v>42493.571701388886</v>
      </c>
      <c r="B110" s="147">
        <v>3713630.14</v>
      </c>
      <c r="C110" s="126">
        <f t="shared" si="3"/>
        <v>42.981830324074075</v>
      </c>
      <c r="D110" s="120">
        <f t="shared" si="4"/>
        <v>4.7453703641723325E-3</v>
      </c>
      <c r="E110" s="100">
        <v>209.26</v>
      </c>
      <c r="F110" s="102">
        <v>4.22</v>
      </c>
      <c r="G110" s="98">
        <v>4.75</v>
      </c>
      <c r="H110" s="112">
        <v>3.2594699999999999</v>
      </c>
      <c r="I110" s="37"/>
      <c r="J110" s="37"/>
    </row>
    <row r="111" spans="1:10" x14ac:dyDescent="0.2">
      <c r="A111" s="116">
        <v>42493.571759259263</v>
      </c>
      <c r="B111" s="147">
        <v>3713635.14</v>
      </c>
      <c r="C111" s="126">
        <f t="shared" si="3"/>
        <v>42.981888194444444</v>
      </c>
      <c r="D111" s="120">
        <f t="shared" si="4"/>
        <v>4.8032407407946369E-3</v>
      </c>
      <c r="E111" s="100">
        <v>209.40100000000001</v>
      </c>
      <c r="F111" s="102">
        <v>4.3</v>
      </c>
      <c r="G111" s="98">
        <v>4.83</v>
      </c>
      <c r="H111" s="112">
        <v>3.25942</v>
      </c>
      <c r="I111" s="37"/>
      <c r="J111" s="37"/>
    </row>
    <row r="112" spans="1:10" x14ac:dyDescent="0.2">
      <c r="A112" s="116">
        <v>42493.571817129632</v>
      </c>
      <c r="B112" s="147">
        <v>3713640.14</v>
      </c>
      <c r="C112" s="126">
        <f t="shared" si="3"/>
        <v>42.981946064814821</v>
      </c>
      <c r="D112" s="120">
        <f t="shared" si="4"/>
        <v>4.8611111101409836E-3</v>
      </c>
      <c r="E112" s="100">
        <v>209.53</v>
      </c>
      <c r="F112" s="102">
        <v>4.46</v>
      </c>
      <c r="G112" s="98">
        <v>4.99</v>
      </c>
      <c r="H112" s="112">
        <v>3.2593899999999998</v>
      </c>
      <c r="I112" s="37"/>
      <c r="J112" s="37"/>
    </row>
    <row r="113" spans="1:10" x14ac:dyDescent="0.2">
      <c r="A113" s="116">
        <v>42493.571875000001</v>
      </c>
      <c r="B113" s="147">
        <v>3713645.14</v>
      </c>
      <c r="C113" s="126">
        <f t="shared" si="3"/>
        <v>42.98200393518519</v>
      </c>
      <c r="D113" s="120">
        <f t="shared" si="4"/>
        <v>4.9189814794873303E-3</v>
      </c>
      <c r="E113" s="100">
        <v>209.69900000000001</v>
      </c>
      <c r="F113" s="102">
        <v>4.37</v>
      </c>
      <c r="G113" s="98">
        <v>4.9000000000000004</v>
      </c>
      <c r="H113" s="112">
        <v>3.25942</v>
      </c>
      <c r="I113" s="37"/>
      <c r="J113" s="37"/>
    </row>
    <row r="114" spans="1:10" x14ac:dyDescent="0.2">
      <c r="A114" s="116">
        <v>42493.571932870371</v>
      </c>
      <c r="B114" s="147">
        <v>3713650.14</v>
      </c>
      <c r="C114" s="126">
        <f t="shared" si="3"/>
        <v>42.98206180555556</v>
      </c>
      <c r="D114" s="120">
        <f t="shared" si="4"/>
        <v>4.976851848833677E-3</v>
      </c>
      <c r="E114" s="100">
        <v>209.58799999999999</v>
      </c>
      <c r="F114" s="102">
        <v>4.29</v>
      </c>
      <c r="G114" s="98">
        <v>4.82</v>
      </c>
      <c r="H114" s="112">
        <v>3.2593700000000001</v>
      </c>
      <c r="I114" s="37"/>
      <c r="J114" s="37"/>
    </row>
    <row r="115" spans="1:10" x14ac:dyDescent="0.2">
      <c r="A115" s="116">
        <v>42493.57199074074</v>
      </c>
      <c r="B115" s="147">
        <v>3713655.14</v>
      </c>
      <c r="C115" s="126">
        <f t="shared" si="3"/>
        <v>42.982119675925929</v>
      </c>
      <c r="D115" s="120">
        <f t="shared" si="4"/>
        <v>5.0347222181800237E-3</v>
      </c>
      <c r="E115" s="100">
        <v>209.8</v>
      </c>
      <c r="F115" s="102">
        <v>4.33</v>
      </c>
      <c r="G115" s="98">
        <v>4.8600000000000003</v>
      </c>
      <c r="H115" s="112">
        <v>3.2593299999999998</v>
      </c>
      <c r="I115" s="37"/>
      <c r="J115" s="37"/>
    </row>
    <row r="116" spans="1:10" x14ac:dyDescent="0.2">
      <c r="A116" s="116">
        <v>42493.572048611109</v>
      </c>
      <c r="B116" s="147">
        <v>3713660.14</v>
      </c>
      <c r="C116" s="126">
        <f t="shared" si="3"/>
        <v>42.982177546296299</v>
      </c>
      <c r="D116" s="120">
        <f t="shared" si="4"/>
        <v>5.0925925875263704E-3</v>
      </c>
      <c r="E116" s="100">
        <v>209.91800000000001</v>
      </c>
      <c r="F116" s="102">
        <v>4.42</v>
      </c>
      <c r="G116" s="98">
        <v>4.95</v>
      </c>
      <c r="H116" s="112">
        <v>3.2593399999999999</v>
      </c>
      <c r="I116" s="37"/>
      <c r="J116" s="37"/>
    </row>
    <row r="117" spans="1:10" x14ac:dyDescent="0.2">
      <c r="A117" s="116">
        <v>42493.572106481479</v>
      </c>
      <c r="B117" s="147">
        <v>3713665.14</v>
      </c>
      <c r="C117" s="126">
        <f t="shared" si="3"/>
        <v>42.982235416666668</v>
      </c>
      <c r="D117" s="120">
        <f t="shared" si="4"/>
        <v>5.1504629568727171E-3</v>
      </c>
      <c r="E117" s="100">
        <v>210.006</v>
      </c>
      <c r="F117" s="102">
        <v>4.3499999999999996</v>
      </c>
      <c r="G117" s="98">
        <v>4.88</v>
      </c>
      <c r="H117" s="112">
        <v>3.25928</v>
      </c>
      <c r="I117" s="37"/>
      <c r="J117" s="37"/>
    </row>
    <row r="118" spans="1:10" x14ac:dyDescent="0.2">
      <c r="A118" s="116">
        <v>42493.572164351855</v>
      </c>
      <c r="B118" s="147">
        <v>3713670.14</v>
      </c>
      <c r="C118" s="126">
        <f t="shared" si="3"/>
        <v>42.982293287037038</v>
      </c>
      <c r="D118" s="120">
        <f t="shared" si="4"/>
        <v>5.2083333334950214E-3</v>
      </c>
      <c r="E118" s="100">
        <v>210.13300000000001</v>
      </c>
      <c r="F118" s="102">
        <v>4.24</v>
      </c>
      <c r="G118" s="98">
        <v>4.7699999999999996</v>
      </c>
      <c r="H118" s="112">
        <v>3.2593200000000002</v>
      </c>
      <c r="I118" s="37"/>
      <c r="J118" s="37"/>
    </row>
    <row r="119" spans="1:10" x14ac:dyDescent="0.2">
      <c r="A119" s="116">
        <v>42493.572222222225</v>
      </c>
      <c r="B119" s="147">
        <v>3713675.14</v>
      </c>
      <c r="C119" s="126">
        <f t="shared" si="3"/>
        <v>42.982351157407408</v>
      </c>
      <c r="D119" s="120">
        <f t="shared" si="4"/>
        <v>5.2662037028413681E-3</v>
      </c>
      <c r="E119" s="100">
        <v>210.22</v>
      </c>
      <c r="F119" s="102">
        <v>4.33</v>
      </c>
      <c r="G119" s="98">
        <v>4.8600000000000003</v>
      </c>
      <c r="H119" s="112">
        <v>3.2593000000000001</v>
      </c>
      <c r="I119" s="37"/>
      <c r="J119" s="37"/>
    </row>
    <row r="120" spans="1:10" x14ac:dyDescent="0.2">
      <c r="A120" s="116">
        <v>42493.572280092594</v>
      </c>
      <c r="B120" s="147">
        <v>3713680.14</v>
      </c>
      <c r="C120" s="126">
        <f t="shared" si="3"/>
        <v>42.982409027777777</v>
      </c>
      <c r="D120" s="120">
        <f t="shared" si="4"/>
        <v>5.3240740721877148E-3</v>
      </c>
      <c r="E120" s="100">
        <v>210.364</v>
      </c>
      <c r="F120" s="102">
        <v>5.33</v>
      </c>
      <c r="G120" s="98">
        <v>5.86</v>
      </c>
      <c r="H120" s="112">
        <v>3.2592699999999999</v>
      </c>
      <c r="I120" s="37"/>
      <c r="J120" s="37"/>
    </row>
    <row r="121" spans="1:10" x14ac:dyDescent="0.2">
      <c r="A121" s="116">
        <v>42493.572337962964</v>
      </c>
      <c r="B121" s="147">
        <v>3713685.14</v>
      </c>
      <c r="C121" s="126">
        <f t="shared" si="3"/>
        <v>42.982466898148147</v>
      </c>
      <c r="D121" s="120">
        <f t="shared" si="4"/>
        <v>5.3819444415340615E-3</v>
      </c>
      <c r="E121" s="100">
        <v>210.52500000000001</v>
      </c>
      <c r="F121" s="102">
        <v>6.48</v>
      </c>
      <c r="G121" s="98">
        <v>7.01</v>
      </c>
      <c r="H121" s="112">
        <v>3.2592099999999999</v>
      </c>
      <c r="I121" s="37"/>
      <c r="J121" s="37"/>
    </row>
    <row r="122" spans="1:10" x14ac:dyDescent="0.2">
      <c r="A122" s="116">
        <v>42493.572395833333</v>
      </c>
      <c r="B122" s="147">
        <v>3713690.14</v>
      </c>
      <c r="C122" s="126">
        <f t="shared" si="3"/>
        <v>42.982524768518516</v>
      </c>
      <c r="D122" s="120">
        <f t="shared" si="4"/>
        <v>5.4398148108804082E-3</v>
      </c>
      <c r="E122" s="100">
        <v>210.672</v>
      </c>
      <c r="F122" s="102">
        <v>6.74</v>
      </c>
      <c r="G122" s="98">
        <v>7.27</v>
      </c>
      <c r="H122" s="112">
        <v>3.25915</v>
      </c>
      <c r="I122" s="37"/>
      <c r="J122" s="37"/>
    </row>
    <row r="123" spans="1:10" x14ac:dyDescent="0.2">
      <c r="A123" s="116">
        <v>42493.572453703702</v>
      </c>
      <c r="B123" s="147">
        <v>3713695.14</v>
      </c>
      <c r="C123" s="126">
        <f t="shared" si="3"/>
        <v>42.982582638888893</v>
      </c>
      <c r="D123" s="120">
        <f t="shared" si="4"/>
        <v>5.4976851802267549E-3</v>
      </c>
      <c r="E123" s="100">
        <v>210.845</v>
      </c>
      <c r="F123" s="102">
        <v>6.83</v>
      </c>
      <c r="G123" s="98">
        <v>7.36</v>
      </c>
      <c r="H123" s="112">
        <v>3.2591199999999998</v>
      </c>
      <c r="I123" s="37"/>
      <c r="J123" s="37"/>
    </row>
    <row r="124" spans="1:10" x14ac:dyDescent="0.2">
      <c r="A124" s="116">
        <v>42493.572511574072</v>
      </c>
      <c r="B124" s="147">
        <v>3713700.14</v>
      </c>
      <c r="C124" s="126">
        <f t="shared" si="3"/>
        <v>42.982640509259262</v>
      </c>
      <c r="D124" s="120">
        <f t="shared" si="4"/>
        <v>5.5555555495731017E-3</v>
      </c>
      <c r="E124" s="100">
        <v>210.95</v>
      </c>
      <c r="F124" s="102">
        <v>6.66</v>
      </c>
      <c r="G124" s="98">
        <v>7.19</v>
      </c>
      <c r="H124" s="112">
        <v>3.2590599999999998</v>
      </c>
      <c r="I124" s="37"/>
      <c r="J124" s="37"/>
    </row>
    <row r="125" spans="1:10" x14ac:dyDescent="0.2">
      <c r="A125" s="116">
        <v>42493.572569444441</v>
      </c>
      <c r="B125" s="147">
        <v>3713705.14</v>
      </c>
      <c r="C125" s="126">
        <f t="shared" si="3"/>
        <v>42.982698379629632</v>
      </c>
      <c r="D125" s="120">
        <f t="shared" si="4"/>
        <v>5.6134259189194484E-3</v>
      </c>
      <c r="E125" s="100">
        <v>211.08600000000001</v>
      </c>
      <c r="F125" s="102">
        <v>6.93</v>
      </c>
      <c r="G125" s="98">
        <v>7.46</v>
      </c>
      <c r="H125" s="112">
        <v>3.25902</v>
      </c>
      <c r="I125" s="37"/>
      <c r="J125" s="37"/>
    </row>
    <row r="126" spans="1:10" x14ac:dyDescent="0.2">
      <c r="A126" s="116">
        <v>42493.572627314818</v>
      </c>
      <c r="B126" s="147">
        <v>3713710.14</v>
      </c>
      <c r="C126" s="126">
        <f t="shared" si="3"/>
        <v>42.982756250000001</v>
      </c>
      <c r="D126" s="120">
        <f t="shared" si="4"/>
        <v>5.6712962955417527E-3</v>
      </c>
      <c r="E126" s="100">
        <v>211.227</v>
      </c>
      <c r="F126" s="102">
        <v>6.8</v>
      </c>
      <c r="G126" s="98">
        <v>7.33</v>
      </c>
      <c r="H126" s="112">
        <v>3.2589399999999999</v>
      </c>
      <c r="I126" s="37"/>
      <c r="J126" s="37"/>
    </row>
    <row r="127" spans="1:10" x14ac:dyDescent="0.2">
      <c r="A127" s="116">
        <v>42493.572685185187</v>
      </c>
      <c r="B127" s="147">
        <v>3713715.14</v>
      </c>
      <c r="C127" s="126">
        <f t="shared" si="3"/>
        <v>42.982814120370371</v>
      </c>
      <c r="D127" s="120">
        <f t="shared" si="4"/>
        <v>5.7291666648880994E-3</v>
      </c>
      <c r="E127" s="100">
        <v>211.322</v>
      </c>
      <c r="F127" s="102">
        <v>6.76</v>
      </c>
      <c r="G127" s="98">
        <v>7.29</v>
      </c>
      <c r="H127" s="112">
        <v>3.25888</v>
      </c>
      <c r="I127" s="37"/>
      <c r="J127" s="37"/>
    </row>
    <row r="128" spans="1:10" x14ac:dyDescent="0.2">
      <c r="A128" s="116">
        <v>42493.572743055556</v>
      </c>
      <c r="B128" s="147">
        <v>3713720.14</v>
      </c>
      <c r="C128" s="126">
        <f t="shared" si="3"/>
        <v>42.98287199074074</v>
      </c>
      <c r="D128" s="120">
        <f t="shared" si="4"/>
        <v>5.7870370342344461E-3</v>
      </c>
      <c r="E128" s="100">
        <v>211.44200000000001</v>
      </c>
      <c r="F128" s="102">
        <v>6.83</v>
      </c>
      <c r="G128" s="98">
        <v>7.36</v>
      </c>
      <c r="H128" s="112">
        <v>3.2588599999999999</v>
      </c>
      <c r="I128" s="37"/>
      <c r="J128" s="37"/>
    </row>
    <row r="129" spans="1:10" x14ac:dyDescent="0.2">
      <c r="A129" s="116">
        <v>42493.572800925926</v>
      </c>
      <c r="B129" s="147">
        <v>3713725.14</v>
      </c>
      <c r="C129" s="126">
        <f t="shared" si="3"/>
        <v>42.98292986111111</v>
      </c>
      <c r="D129" s="120">
        <f t="shared" si="4"/>
        <v>5.8449074035807928E-3</v>
      </c>
      <c r="E129" s="100">
        <v>211.54300000000001</v>
      </c>
      <c r="F129" s="102">
        <v>6.71</v>
      </c>
      <c r="G129" s="98">
        <v>7.24</v>
      </c>
      <c r="H129" s="112">
        <v>3.2587999999999999</v>
      </c>
      <c r="I129" s="37"/>
      <c r="J129" s="37"/>
    </row>
    <row r="130" spans="1:10" x14ac:dyDescent="0.2">
      <c r="A130" s="116">
        <v>42493.572858796295</v>
      </c>
      <c r="B130" s="147">
        <v>3713730.14</v>
      </c>
      <c r="C130" s="126">
        <f t="shared" si="3"/>
        <v>42.982987731481479</v>
      </c>
      <c r="D130" s="120">
        <f t="shared" si="4"/>
        <v>5.9027777729271395E-3</v>
      </c>
      <c r="E130" s="100">
        <v>211.59100000000001</v>
      </c>
      <c r="F130" s="102">
        <v>6.77</v>
      </c>
      <c r="G130" s="98">
        <v>7.3</v>
      </c>
      <c r="H130" s="112">
        <v>3.25875</v>
      </c>
      <c r="I130" s="37"/>
      <c r="J130" s="37"/>
    </row>
    <row r="131" spans="1:10" x14ac:dyDescent="0.2">
      <c r="A131" s="116">
        <v>42493.572916666664</v>
      </c>
      <c r="B131" s="147">
        <v>3713735.14</v>
      </c>
      <c r="C131" s="126">
        <f t="shared" si="3"/>
        <v>42.983045601851849</v>
      </c>
      <c r="D131" s="120">
        <f t="shared" si="4"/>
        <v>5.9606481422734862E-3</v>
      </c>
      <c r="E131" s="100">
        <v>211.67500000000001</v>
      </c>
      <c r="F131" s="102">
        <v>6.78</v>
      </c>
      <c r="G131" s="98">
        <v>7.31</v>
      </c>
      <c r="H131" s="112">
        <v>3.2587299999999999</v>
      </c>
      <c r="I131" s="37"/>
      <c r="J131" s="37"/>
    </row>
    <row r="132" spans="1:10" x14ac:dyDescent="0.2">
      <c r="A132" s="116">
        <v>42493.572974537034</v>
      </c>
      <c r="B132" s="147">
        <v>3713740.14</v>
      </c>
      <c r="C132" s="126">
        <f t="shared" si="3"/>
        <v>42.983103472222218</v>
      </c>
      <c r="D132" s="120">
        <f t="shared" si="4"/>
        <v>6.0185185116198329E-3</v>
      </c>
      <c r="E132" s="100">
        <v>211.74799999999999</v>
      </c>
      <c r="F132" s="102">
        <v>6.71</v>
      </c>
      <c r="G132" s="98">
        <v>7.24</v>
      </c>
      <c r="H132" s="112">
        <v>3.2587199999999998</v>
      </c>
      <c r="I132" s="37"/>
      <c r="J132" s="37"/>
    </row>
    <row r="133" spans="1:10" x14ac:dyDescent="0.2">
      <c r="A133" s="116">
        <v>42493.57303240741</v>
      </c>
      <c r="B133" s="147">
        <v>3713745.14</v>
      </c>
      <c r="C133" s="126">
        <f t="shared" si="3"/>
        <v>42.983161342592588</v>
      </c>
      <c r="D133" s="120">
        <f t="shared" si="4"/>
        <v>6.0763888882421372E-3</v>
      </c>
      <c r="E133" s="100">
        <v>211.87899999999999</v>
      </c>
      <c r="F133" s="102">
        <v>6.94</v>
      </c>
      <c r="G133" s="98">
        <v>7.47</v>
      </c>
      <c r="H133" s="112">
        <v>3.2587199999999998</v>
      </c>
      <c r="I133" s="37"/>
      <c r="J133" s="37"/>
    </row>
    <row r="134" spans="1:10" x14ac:dyDescent="0.2">
      <c r="A134" s="116">
        <v>42493.57309027778</v>
      </c>
      <c r="B134" s="147">
        <v>3713750.14</v>
      </c>
      <c r="C134" s="126">
        <f t="shared" si="3"/>
        <v>42.983219212962958</v>
      </c>
      <c r="D134" s="120">
        <f t="shared" si="4"/>
        <v>6.1342592575884839E-3</v>
      </c>
      <c r="E134" s="100">
        <v>211.96199999999999</v>
      </c>
      <c r="F134" s="102">
        <v>6.79</v>
      </c>
      <c r="G134" s="98">
        <v>7.32</v>
      </c>
      <c r="H134" s="112">
        <v>3.2587000000000002</v>
      </c>
      <c r="I134" s="37"/>
      <c r="J134" s="37"/>
    </row>
    <row r="135" spans="1:10" x14ac:dyDescent="0.2">
      <c r="A135" s="116">
        <v>42493.573148148149</v>
      </c>
      <c r="B135" s="147">
        <v>3713755.14</v>
      </c>
      <c r="C135" s="126">
        <f t="shared" si="3"/>
        <v>42.983277083333341</v>
      </c>
      <c r="D135" s="120">
        <f t="shared" si="4"/>
        <v>6.1921296269348306E-3</v>
      </c>
      <c r="E135" s="100">
        <v>211.999</v>
      </c>
      <c r="F135" s="102">
        <v>6.75</v>
      </c>
      <c r="G135" s="98">
        <v>7.28</v>
      </c>
      <c r="H135" s="112">
        <v>3.2585999999999999</v>
      </c>
      <c r="I135" s="37"/>
      <c r="J135" s="37"/>
    </row>
    <row r="136" spans="1:10" x14ac:dyDescent="0.2">
      <c r="A136" s="116">
        <v>42493.573206018518</v>
      </c>
      <c r="B136" s="147">
        <v>3713760.14</v>
      </c>
      <c r="C136" s="126">
        <f t="shared" si="3"/>
        <v>42.983334953703711</v>
      </c>
      <c r="D136" s="120">
        <f t="shared" si="4"/>
        <v>6.2499999962811774E-3</v>
      </c>
      <c r="E136" s="100">
        <v>212.06700000000001</v>
      </c>
      <c r="F136" s="102">
        <v>6.81</v>
      </c>
      <c r="G136" s="98">
        <v>7.34</v>
      </c>
      <c r="H136" s="112">
        <v>3.2585999999999999</v>
      </c>
      <c r="I136" s="37"/>
      <c r="J136" s="37"/>
    </row>
    <row r="137" spans="1:10" x14ac:dyDescent="0.2">
      <c r="A137" s="116">
        <v>42493.573263888888</v>
      </c>
      <c r="B137" s="147">
        <v>3713765.14</v>
      </c>
      <c r="C137" s="126">
        <f t="shared" si="3"/>
        <v>42.98339282407408</v>
      </c>
      <c r="D137" s="120">
        <f t="shared" si="4"/>
        <v>6.3078703656275241E-3</v>
      </c>
      <c r="E137" s="100">
        <v>212.13300000000001</v>
      </c>
      <c r="F137" s="102">
        <v>6.75</v>
      </c>
      <c r="G137" s="98">
        <v>7.28</v>
      </c>
      <c r="H137" s="112">
        <v>3.2585600000000001</v>
      </c>
      <c r="I137" s="37"/>
      <c r="J137" s="37"/>
    </row>
    <row r="138" spans="1:10" x14ac:dyDescent="0.2">
      <c r="A138" s="116">
        <v>42493.573321759257</v>
      </c>
      <c r="B138" s="147">
        <v>3713770.14</v>
      </c>
      <c r="C138" s="126">
        <f t="shared" si="3"/>
        <v>42.98345069444445</v>
      </c>
      <c r="D138" s="120">
        <f t="shared" si="4"/>
        <v>6.3657407349738708E-3</v>
      </c>
      <c r="E138" s="100">
        <v>212.161</v>
      </c>
      <c r="F138" s="102">
        <v>6.81</v>
      </c>
      <c r="G138" s="98">
        <v>7.34</v>
      </c>
      <c r="H138" s="112">
        <v>3.25854</v>
      </c>
      <c r="I138" s="37"/>
      <c r="J138" s="37"/>
    </row>
    <row r="139" spans="1:10" x14ac:dyDescent="0.2">
      <c r="A139" s="116">
        <v>42493.573379629626</v>
      </c>
      <c r="B139" s="147">
        <v>3713775.14</v>
      </c>
      <c r="C139" s="126">
        <f t="shared" si="3"/>
        <v>42.983508564814819</v>
      </c>
      <c r="D139" s="120">
        <f t="shared" si="4"/>
        <v>6.4236111043202175E-3</v>
      </c>
      <c r="E139" s="100">
        <v>212.23400000000001</v>
      </c>
      <c r="F139" s="102">
        <v>6.76</v>
      </c>
      <c r="G139" s="98">
        <v>7.29</v>
      </c>
      <c r="H139" s="112">
        <v>3.2585099999999998</v>
      </c>
      <c r="I139" s="37"/>
      <c r="J139" s="37"/>
    </row>
    <row r="140" spans="1:10" x14ac:dyDescent="0.2">
      <c r="A140" s="116">
        <v>42493.573437500003</v>
      </c>
      <c r="B140" s="147">
        <v>3713780.14</v>
      </c>
      <c r="C140" s="126">
        <f t="shared" si="3"/>
        <v>42.983566435185189</v>
      </c>
      <c r="D140" s="120">
        <f t="shared" si="4"/>
        <v>6.4814814809425218E-3</v>
      </c>
      <c r="E140" s="100">
        <v>212.267</v>
      </c>
      <c r="F140" s="102">
        <v>6.72</v>
      </c>
      <c r="G140" s="98">
        <v>7.25</v>
      </c>
      <c r="H140" s="112">
        <v>3.2584599999999999</v>
      </c>
      <c r="I140" s="37"/>
      <c r="J140" s="37"/>
    </row>
    <row r="141" spans="1:10" x14ac:dyDescent="0.2">
      <c r="A141" s="116">
        <v>42493.573495370372</v>
      </c>
      <c r="B141" s="147">
        <v>3713785.14</v>
      </c>
      <c r="C141" s="126">
        <f t="shared" si="3"/>
        <v>42.983624305555558</v>
      </c>
      <c r="D141" s="120">
        <f t="shared" si="4"/>
        <v>6.5393518502888685E-3</v>
      </c>
      <c r="E141" s="100">
        <v>212.34800000000001</v>
      </c>
      <c r="F141" s="102">
        <v>6.92</v>
      </c>
      <c r="G141" s="98">
        <v>7.45</v>
      </c>
      <c r="H141" s="112">
        <v>3.25847</v>
      </c>
      <c r="I141" s="37"/>
      <c r="J141" s="37"/>
    </row>
    <row r="142" spans="1:10" x14ac:dyDescent="0.2">
      <c r="A142" s="116">
        <v>42493.573553240742</v>
      </c>
      <c r="B142" s="147">
        <v>3713790.14</v>
      </c>
      <c r="C142" s="126">
        <f t="shared" si="3"/>
        <v>42.983682175925928</v>
      </c>
      <c r="D142" s="120">
        <f t="shared" si="4"/>
        <v>6.5972222196352152E-3</v>
      </c>
      <c r="E142" s="100">
        <v>212.34399999999999</v>
      </c>
      <c r="F142" s="102">
        <v>6.81</v>
      </c>
      <c r="G142" s="98">
        <v>7.34</v>
      </c>
      <c r="H142" s="112">
        <v>3.2584300000000002</v>
      </c>
      <c r="I142" s="37"/>
      <c r="J142" s="37"/>
    </row>
    <row r="143" spans="1:10" x14ac:dyDescent="0.2">
      <c r="A143" s="116">
        <v>42493.573611111111</v>
      </c>
      <c r="B143" s="147">
        <v>3713795.14</v>
      </c>
      <c r="C143" s="126">
        <f t="shared" si="3"/>
        <v>42.983740046296298</v>
      </c>
      <c r="D143" s="120">
        <f t="shared" si="4"/>
        <v>6.6550925889815619E-3</v>
      </c>
      <c r="E143" s="100">
        <v>212.40899999999999</v>
      </c>
      <c r="F143" s="102">
        <v>6.79</v>
      </c>
      <c r="G143" s="98">
        <v>7.32</v>
      </c>
      <c r="H143" s="112">
        <v>3.2584200000000001</v>
      </c>
      <c r="I143" s="37"/>
      <c r="J143" s="37"/>
    </row>
    <row r="144" spans="1:10" x14ac:dyDescent="0.2">
      <c r="A144" s="116">
        <v>42493.57366898148</v>
      </c>
      <c r="B144" s="147">
        <v>3713800.14</v>
      </c>
      <c r="C144" s="126">
        <f t="shared" si="3"/>
        <v>42.983797916666667</v>
      </c>
      <c r="D144" s="120">
        <f t="shared" si="4"/>
        <v>6.7129629583279086E-3</v>
      </c>
      <c r="E144" s="100">
        <v>212.40199999999999</v>
      </c>
      <c r="F144" s="102">
        <v>6.84</v>
      </c>
      <c r="G144" s="98">
        <v>7.37</v>
      </c>
      <c r="H144" s="112">
        <v>3.2584</v>
      </c>
      <c r="I144" s="37"/>
      <c r="J144" s="37"/>
    </row>
    <row r="145" spans="1:10" x14ac:dyDescent="0.2">
      <c r="A145" s="116">
        <v>42493.57372685185</v>
      </c>
      <c r="B145" s="147">
        <v>3713805.14</v>
      </c>
      <c r="C145" s="126">
        <f t="shared" si="3"/>
        <v>42.983855787037037</v>
      </c>
      <c r="D145" s="120">
        <f t="shared" si="4"/>
        <v>6.7708333276742553E-3</v>
      </c>
      <c r="E145" s="100">
        <v>212.47900000000001</v>
      </c>
      <c r="F145" s="102">
        <v>6.74</v>
      </c>
      <c r="G145" s="98">
        <v>7.27</v>
      </c>
      <c r="H145" s="112">
        <v>3.2583099999999998</v>
      </c>
      <c r="I145" s="37"/>
      <c r="J145" s="37"/>
    </row>
    <row r="146" spans="1:10" x14ac:dyDescent="0.2">
      <c r="A146" s="116">
        <v>42493.573784722219</v>
      </c>
      <c r="B146" s="147">
        <v>3713810.14</v>
      </c>
      <c r="C146" s="126">
        <f t="shared" si="3"/>
        <v>42.983913657407413</v>
      </c>
      <c r="D146" s="120">
        <f t="shared" si="4"/>
        <v>6.828703697020602E-3</v>
      </c>
      <c r="E146" s="100">
        <v>212.50299999999999</v>
      </c>
      <c r="F146" s="102">
        <v>6.82</v>
      </c>
      <c r="G146" s="98">
        <v>7.35</v>
      </c>
      <c r="H146" s="112">
        <v>3.2582800000000001</v>
      </c>
      <c r="I146" s="37"/>
      <c r="J146" s="37"/>
    </row>
    <row r="147" spans="1:10" x14ac:dyDescent="0.2">
      <c r="A147" s="116">
        <v>42493.573842592596</v>
      </c>
      <c r="B147" s="147">
        <v>3713815.14</v>
      </c>
      <c r="C147" s="126">
        <f t="shared" si="3"/>
        <v>42.983971527777783</v>
      </c>
      <c r="D147" s="120">
        <f t="shared" si="4"/>
        <v>6.8865740736429064E-3</v>
      </c>
      <c r="E147" s="100">
        <v>212.56</v>
      </c>
      <c r="F147" s="102">
        <v>6.79</v>
      </c>
      <c r="G147" s="98">
        <v>7.32</v>
      </c>
      <c r="H147" s="112">
        <v>3.2582200000000001</v>
      </c>
      <c r="I147" s="37"/>
      <c r="J147" s="37"/>
    </row>
    <row r="148" spans="1:10" x14ac:dyDescent="0.2">
      <c r="A148" s="116">
        <v>42493.573900462965</v>
      </c>
      <c r="B148" s="147">
        <v>3713820.14</v>
      </c>
      <c r="C148" s="126">
        <f t="shared" si="3"/>
        <v>42.984029398148152</v>
      </c>
      <c r="D148" s="120">
        <f t="shared" si="4"/>
        <v>6.9444444429892531E-3</v>
      </c>
      <c r="E148" s="100">
        <v>212.49799999999999</v>
      </c>
      <c r="F148" s="102">
        <v>6.74</v>
      </c>
      <c r="G148" s="98">
        <v>7.27</v>
      </c>
      <c r="H148" s="112">
        <v>3.2582300000000002</v>
      </c>
      <c r="I148" s="37"/>
      <c r="J148" s="37"/>
    </row>
    <row r="149" spans="1:10" x14ac:dyDescent="0.2">
      <c r="A149" s="116">
        <v>42493.573958333334</v>
      </c>
      <c r="B149" s="147">
        <v>3713825.14</v>
      </c>
      <c r="C149" s="126">
        <f t="shared" si="3"/>
        <v>42.984087268518522</v>
      </c>
      <c r="D149" s="120">
        <f t="shared" si="4"/>
        <v>7.0023148123355998E-3</v>
      </c>
      <c r="E149" s="100">
        <v>212.53700000000001</v>
      </c>
      <c r="F149" s="102">
        <v>6.9</v>
      </c>
      <c r="G149" s="98">
        <v>7.43</v>
      </c>
      <c r="H149" s="112">
        <v>3.2582100000000001</v>
      </c>
      <c r="I149" s="37"/>
      <c r="J149" s="37"/>
    </row>
    <row r="150" spans="1:10" x14ac:dyDescent="0.2">
      <c r="A150" s="116">
        <v>42493.574016203704</v>
      </c>
      <c r="B150" s="147">
        <v>3713830.14</v>
      </c>
      <c r="C150" s="126">
        <f t="shared" si="3"/>
        <v>42.984145138888891</v>
      </c>
      <c r="D150" s="120">
        <f t="shared" si="4"/>
        <v>7.0601851816819465E-3</v>
      </c>
      <c r="E150" s="100">
        <v>212.61099999999999</v>
      </c>
      <c r="F150" s="102">
        <v>6.84</v>
      </c>
      <c r="G150" s="98">
        <v>7.37</v>
      </c>
      <c r="H150" s="112">
        <v>3.2581699999999998</v>
      </c>
      <c r="I150" s="37"/>
      <c r="J150" s="37"/>
    </row>
    <row r="151" spans="1:10" x14ac:dyDescent="0.2">
      <c r="A151" s="116">
        <v>42493.574074074073</v>
      </c>
      <c r="B151" s="147">
        <v>3713835.14</v>
      </c>
      <c r="C151" s="126">
        <f t="shared" si="3"/>
        <v>42.984203009259261</v>
      </c>
      <c r="D151" s="120">
        <f t="shared" si="4"/>
        <v>7.1180555510282932E-3</v>
      </c>
      <c r="E151" s="100">
        <v>212.59800000000001</v>
      </c>
      <c r="F151" s="102">
        <v>6.73</v>
      </c>
      <c r="G151" s="98">
        <v>7.26</v>
      </c>
      <c r="H151" s="112">
        <v>3.2581500000000001</v>
      </c>
      <c r="I151" s="37"/>
      <c r="J151" s="37"/>
    </row>
    <row r="152" spans="1:10" x14ac:dyDescent="0.2">
      <c r="A152" s="116">
        <v>42493.574131944442</v>
      </c>
      <c r="B152" s="147">
        <v>3713840.14</v>
      </c>
      <c r="C152" s="126">
        <f t="shared" si="3"/>
        <v>42.98426087962963</v>
      </c>
      <c r="D152" s="120">
        <f t="shared" si="4"/>
        <v>7.1759259203746399E-3</v>
      </c>
      <c r="E152" s="100">
        <v>212.61</v>
      </c>
      <c r="F152" s="102">
        <v>4.1500000000000004</v>
      </c>
      <c r="G152" s="98">
        <v>4.68</v>
      </c>
      <c r="H152" s="112">
        <v>3.25814</v>
      </c>
      <c r="I152" s="37"/>
      <c r="J152" s="37"/>
    </row>
    <row r="153" spans="1:10" x14ac:dyDescent="0.2">
      <c r="A153" s="116">
        <v>42493.574189814812</v>
      </c>
      <c r="B153" s="147">
        <v>3713845.14</v>
      </c>
      <c r="C153" s="126">
        <f t="shared" si="3"/>
        <v>42.98431875</v>
      </c>
      <c r="D153" s="120">
        <f t="shared" si="4"/>
        <v>7.2337962897209866E-3</v>
      </c>
      <c r="E153" s="100">
        <v>212.595</v>
      </c>
      <c r="F153" s="102">
        <v>0.37</v>
      </c>
      <c r="G153" s="98">
        <v>0.9</v>
      </c>
      <c r="H153" s="112">
        <v>3.2582399999999998</v>
      </c>
      <c r="I153" s="37"/>
      <c r="J153" s="37"/>
    </row>
    <row r="154" spans="1:10" x14ac:dyDescent="0.2">
      <c r="A154" s="116">
        <v>42493.574247685188</v>
      </c>
      <c r="B154" s="147">
        <v>3713850.14</v>
      </c>
      <c r="C154" s="126">
        <f t="shared" ref="C154:C217" si="5">B154/3600/24</f>
        <v>42.984376620370369</v>
      </c>
      <c r="D154" s="120">
        <f t="shared" si="4"/>
        <v>7.2916666663432909E-3</v>
      </c>
      <c r="E154" s="100">
        <v>212.55199999999999</v>
      </c>
      <c r="F154" s="102">
        <v>-0.27</v>
      </c>
      <c r="G154" s="98">
        <v>0.26</v>
      </c>
      <c r="H154" s="112">
        <v>3.2583000000000002</v>
      </c>
      <c r="I154" s="37"/>
      <c r="J154" s="37"/>
    </row>
    <row r="155" spans="1:10" x14ac:dyDescent="0.2">
      <c r="A155" s="116">
        <v>42493.574305555558</v>
      </c>
      <c r="B155" s="147">
        <v>3713855.14</v>
      </c>
      <c r="C155" s="126">
        <f t="shared" si="5"/>
        <v>42.984434490740739</v>
      </c>
      <c r="D155" s="120">
        <f t="shared" si="4"/>
        <v>7.3495370356896376E-3</v>
      </c>
      <c r="E155" s="100">
        <v>212.52199999999999</v>
      </c>
      <c r="F155" s="102">
        <v>-0.44</v>
      </c>
      <c r="G155" s="98">
        <v>0.09</v>
      </c>
      <c r="H155" s="112">
        <v>3.2584200000000001</v>
      </c>
      <c r="I155" s="37"/>
      <c r="J155" s="37"/>
    </row>
    <row r="156" spans="1:10" x14ac:dyDescent="0.2">
      <c r="A156" s="116">
        <v>42493.574363425927</v>
      </c>
      <c r="B156" s="147">
        <v>3713860.14</v>
      </c>
      <c r="C156" s="126">
        <f t="shared" si="5"/>
        <v>42.984492361111108</v>
      </c>
      <c r="D156" s="120">
        <f t="shared" si="4"/>
        <v>7.4074074050359843E-3</v>
      </c>
      <c r="E156" s="100">
        <v>212.52500000000001</v>
      </c>
      <c r="F156" s="102">
        <v>-0.48</v>
      </c>
      <c r="G156" s="98">
        <v>0.05</v>
      </c>
      <c r="H156" s="112">
        <v>3.2585600000000001</v>
      </c>
      <c r="I156" s="37"/>
      <c r="J156" s="37"/>
    </row>
    <row r="157" spans="1:10" x14ac:dyDescent="0.2">
      <c r="A157" s="116">
        <v>42493.574421296296</v>
      </c>
      <c r="B157" s="147">
        <v>3713865.14</v>
      </c>
      <c r="C157" s="126">
        <f t="shared" si="5"/>
        <v>42.984550231481485</v>
      </c>
      <c r="D157" s="120">
        <f t="shared" si="4"/>
        <v>7.465277774382331E-3</v>
      </c>
      <c r="E157" s="100">
        <v>212.54300000000001</v>
      </c>
      <c r="F157" s="102">
        <v>0</v>
      </c>
      <c r="G157" s="98">
        <v>0.53</v>
      </c>
      <c r="H157" s="112">
        <v>3.2587299999999999</v>
      </c>
      <c r="I157" s="37"/>
      <c r="J157" s="37"/>
    </row>
    <row r="158" spans="1:10" x14ac:dyDescent="0.2">
      <c r="A158" s="116">
        <v>42493.574479166666</v>
      </c>
      <c r="B158" s="147">
        <v>3713870.14</v>
      </c>
      <c r="C158" s="126">
        <f t="shared" si="5"/>
        <v>42.984608101851855</v>
      </c>
      <c r="D158" s="120">
        <f t="shared" si="4"/>
        <v>7.5231481437286777E-3</v>
      </c>
      <c r="E158" s="100">
        <v>212.52799999999999</v>
      </c>
      <c r="F158" s="102">
        <v>1.22</v>
      </c>
      <c r="G158" s="98">
        <v>1.75</v>
      </c>
      <c r="H158" s="112">
        <v>3.25881</v>
      </c>
      <c r="I158" s="37"/>
      <c r="J158" s="37"/>
    </row>
    <row r="159" spans="1:10" x14ac:dyDescent="0.2">
      <c r="A159" s="116">
        <v>42493.574537037035</v>
      </c>
      <c r="B159" s="147">
        <v>3713875.14</v>
      </c>
      <c r="C159" s="126">
        <f t="shared" si="5"/>
        <v>42.984665972222224</v>
      </c>
      <c r="D159" s="120">
        <f t="shared" si="4"/>
        <v>7.5810185130750244E-3</v>
      </c>
      <c r="E159" s="100">
        <v>212.542</v>
      </c>
      <c r="F159" s="102">
        <v>1.65</v>
      </c>
      <c r="G159" s="98">
        <v>2.1800000000000002</v>
      </c>
      <c r="H159" s="112">
        <v>3.2587999999999999</v>
      </c>
      <c r="I159" s="37"/>
      <c r="J159" s="37"/>
    </row>
    <row r="160" spans="1:10" x14ac:dyDescent="0.2">
      <c r="A160" s="116">
        <v>42493.574594907404</v>
      </c>
      <c r="B160" s="147">
        <v>3713880.14</v>
      </c>
      <c r="C160" s="126">
        <f t="shared" si="5"/>
        <v>42.984723842592594</v>
      </c>
      <c r="D160" s="120">
        <f t="shared" si="4"/>
        <v>7.6388888824213711E-3</v>
      </c>
      <c r="E160" s="100">
        <v>212.51400000000001</v>
      </c>
      <c r="F160" s="102">
        <v>1.81</v>
      </c>
      <c r="G160" s="98">
        <v>2.34</v>
      </c>
      <c r="H160" s="112">
        <v>3.2589000000000001</v>
      </c>
      <c r="I160" s="37"/>
      <c r="J160" s="37"/>
    </row>
    <row r="161" spans="1:10" x14ac:dyDescent="0.2">
      <c r="A161" s="116">
        <v>42493.574652777781</v>
      </c>
      <c r="B161" s="147">
        <v>3713885.14</v>
      </c>
      <c r="C161" s="126">
        <f t="shared" si="5"/>
        <v>42.984781712962963</v>
      </c>
      <c r="D161" s="120">
        <f t="shared" si="4"/>
        <v>7.6967592590436755E-3</v>
      </c>
      <c r="E161" s="100">
        <v>212.494</v>
      </c>
      <c r="F161" s="102">
        <v>1.81</v>
      </c>
      <c r="G161" s="98">
        <v>2.34</v>
      </c>
      <c r="H161" s="112">
        <v>3.25895</v>
      </c>
      <c r="I161" s="37"/>
      <c r="J161" s="37"/>
    </row>
    <row r="162" spans="1:10" x14ac:dyDescent="0.2">
      <c r="A162" s="116">
        <v>42493.57471064815</v>
      </c>
      <c r="B162" s="147">
        <v>3713890.14</v>
      </c>
      <c r="C162" s="126">
        <f t="shared" si="5"/>
        <v>42.984839583333333</v>
      </c>
      <c r="D162" s="120">
        <f t="shared" si="4"/>
        <v>7.7546296283900222E-3</v>
      </c>
      <c r="E162" s="100">
        <v>212.52799999999999</v>
      </c>
      <c r="F162" s="102">
        <v>1.84</v>
      </c>
      <c r="G162" s="98">
        <v>2.37</v>
      </c>
      <c r="H162" s="112">
        <v>3.2589700000000001</v>
      </c>
      <c r="I162" s="37"/>
      <c r="J162" s="37"/>
    </row>
    <row r="163" spans="1:10" x14ac:dyDescent="0.2">
      <c r="A163" s="116">
        <v>42493.57476851852</v>
      </c>
      <c r="B163" s="147">
        <v>3713895.14</v>
      </c>
      <c r="C163" s="126">
        <f t="shared" si="5"/>
        <v>42.984897453703702</v>
      </c>
      <c r="D163" s="120">
        <f t="shared" si="4"/>
        <v>7.8124999977363689E-3</v>
      </c>
      <c r="E163" s="100">
        <v>212.47800000000001</v>
      </c>
      <c r="F163" s="102">
        <v>1.93</v>
      </c>
      <c r="G163" s="98">
        <v>2.46</v>
      </c>
      <c r="H163" s="112">
        <v>3.25902</v>
      </c>
      <c r="I163" s="37"/>
      <c r="J163" s="37"/>
    </row>
    <row r="164" spans="1:10" x14ac:dyDescent="0.2">
      <c r="A164" s="116">
        <v>42493.574826388889</v>
      </c>
      <c r="B164" s="147">
        <v>3713900.14</v>
      </c>
      <c r="C164" s="126">
        <f t="shared" si="5"/>
        <v>42.984955324074072</v>
      </c>
      <c r="D164" s="120">
        <f t="shared" si="4"/>
        <v>7.8703703670827165E-3</v>
      </c>
      <c r="E164" s="100">
        <v>212.46899999999999</v>
      </c>
      <c r="F164" s="102">
        <v>1.97</v>
      </c>
      <c r="G164" s="98">
        <v>2.5</v>
      </c>
      <c r="H164" s="112">
        <v>3.2590400000000002</v>
      </c>
      <c r="I164" s="37"/>
      <c r="J164" s="37"/>
    </row>
    <row r="165" spans="1:10" x14ac:dyDescent="0.2">
      <c r="A165" s="116">
        <v>42493.574884259258</v>
      </c>
      <c r="B165" s="147">
        <v>3713905.14</v>
      </c>
      <c r="C165" s="126">
        <f t="shared" si="5"/>
        <v>42.985013194444441</v>
      </c>
      <c r="D165" s="120">
        <f t="shared" si="4"/>
        <v>7.9282407364290632E-3</v>
      </c>
      <c r="E165" s="100">
        <v>212.49600000000001</v>
      </c>
      <c r="F165" s="102">
        <v>1.97</v>
      </c>
      <c r="G165" s="98">
        <v>2.5</v>
      </c>
      <c r="H165" s="112">
        <v>3.25908</v>
      </c>
      <c r="I165" s="37"/>
      <c r="J165" s="37"/>
    </row>
    <row r="166" spans="1:10" x14ac:dyDescent="0.2">
      <c r="A166" s="116">
        <v>42493.574942129628</v>
      </c>
      <c r="B166" s="147">
        <v>3713910.14</v>
      </c>
      <c r="C166" s="126">
        <f t="shared" si="5"/>
        <v>42.985071064814811</v>
      </c>
      <c r="D166" s="120">
        <f t="shared" si="4"/>
        <v>7.9861111057754099E-3</v>
      </c>
      <c r="E166" s="100">
        <v>212.45400000000001</v>
      </c>
      <c r="F166" s="102">
        <v>1.93</v>
      </c>
      <c r="G166" s="98">
        <v>2.46</v>
      </c>
      <c r="H166" s="112">
        <v>3.25909</v>
      </c>
      <c r="I166" s="37"/>
      <c r="J166" s="37"/>
    </row>
    <row r="167" spans="1:10" x14ac:dyDescent="0.2">
      <c r="A167" s="116">
        <v>42493.574999999997</v>
      </c>
      <c r="B167" s="147">
        <v>3713915.14</v>
      </c>
      <c r="C167" s="126">
        <f t="shared" si="5"/>
        <v>42.98512893518518</v>
      </c>
      <c r="D167" s="120">
        <f t="shared" si="4"/>
        <v>8.0439814751217566E-3</v>
      </c>
      <c r="E167" s="100">
        <v>212.495</v>
      </c>
      <c r="F167" s="102">
        <v>1.88</v>
      </c>
      <c r="G167" s="98">
        <v>2.41</v>
      </c>
      <c r="H167" s="112">
        <v>3.2591399999999999</v>
      </c>
      <c r="I167" s="37"/>
      <c r="J167" s="37"/>
    </row>
    <row r="168" spans="1:10" x14ac:dyDescent="0.2">
      <c r="A168" s="116">
        <v>42493.575057870374</v>
      </c>
      <c r="B168" s="147">
        <v>3713920.14</v>
      </c>
      <c r="C168" s="126">
        <f t="shared" si="5"/>
        <v>42.985186805555564</v>
      </c>
      <c r="D168" s="120">
        <f t="shared" si="4"/>
        <v>8.1018518517440609E-3</v>
      </c>
      <c r="E168" s="100">
        <v>212.52699999999999</v>
      </c>
      <c r="F168" s="102">
        <v>1.83</v>
      </c>
      <c r="G168" s="98">
        <v>2.36</v>
      </c>
      <c r="H168" s="112">
        <v>3.25915</v>
      </c>
      <c r="I168" s="37"/>
      <c r="J168" s="37"/>
    </row>
    <row r="169" spans="1:10" x14ac:dyDescent="0.2">
      <c r="A169" s="116">
        <v>42493.575115740743</v>
      </c>
      <c r="B169" s="147">
        <v>3713925.14</v>
      </c>
      <c r="C169" s="126">
        <f t="shared" si="5"/>
        <v>42.985244675925934</v>
      </c>
      <c r="D169" s="120">
        <f t="shared" si="4"/>
        <v>8.1597222210904076E-3</v>
      </c>
      <c r="E169" s="100">
        <v>212.47399999999999</v>
      </c>
      <c r="F169" s="102">
        <v>1.87</v>
      </c>
      <c r="G169" s="98">
        <v>2.4</v>
      </c>
      <c r="H169" s="112">
        <v>3.2592300000000001</v>
      </c>
      <c r="I169" s="37"/>
      <c r="J169" s="37"/>
    </row>
    <row r="170" spans="1:10" x14ac:dyDescent="0.2">
      <c r="A170" s="116">
        <v>42493.575173611112</v>
      </c>
      <c r="B170" s="147">
        <v>3713930.14</v>
      </c>
      <c r="C170" s="126">
        <f t="shared" si="5"/>
        <v>42.985302546296303</v>
      </c>
      <c r="D170" s="120">
        <f t="shared" ref="D170:D233" si="6">(A170-A169)+D169</f>
        <v>8.2175925904367543E-3</v>
      </c>
      <c r="E170" s="100">
        <v>212.47200000000001</v>
      </c>
      <c r="F170" s="102">
        <v>1.87</v>
      </c>
      <c r="G170" s="98">
        <v>2.4</v>
      </c>
      <c r="H170" s="112">
        <v>3.25928</v>
      </c>
      <c r="I170" s="37"/>
      <c r="J170" s="37"/>
    </row>
    <row r="171" spans="1:10" x14ac:dyDescent="0.2">
      <c r="A171" s="116">
        <v>42493.575231481482</v>
      </c>
      <c r="B171" s="147">
        <v>3713935.14</v>
      </c>
      <c r="C171" s="126">
        <f t="shared" si="5"/>
        <v>42.985360416666673</v>
      </c>
      <c r="D171" s="120">
        <f t="shared" si="6"/>
        <v>8.275462959783101E-3</v>
      </c>
      <c r="E171" s="100">
        <v>212.44800000000001</v>
      </c>
      <c r="F171" s="102">
        <v>1.91</v>
      </c>
      <c r="G171" s="98">
        <v>2.44</v>
      </c>
      <c r="H171" s="112">
        <v>3.25928</v>
      </c>
      <c r="I171" s="37"/>
      <c r="J171" s="37"/>
    </row>
    <row r="172" spans="1:10" x14ac:dyDescent="0.2">
      <c r="A172" s="116">
        <v>42493.575289351851</v>
      </c>
      <c r="B172" s="147">
        <v>3713940.14</v>
      </c>
      <c r="C172" s="126">
        <f t="shared" si="5"/>
        <v>42.985418287037042</v>
      </c>
      <c r="D172" s="120">
        <f t="shared" si="6"/>
        <v>8.3333333291294477E-3</v>
      </c>
      <c r="E172" s="100">
        <v>212.453</v>
      </c>
      <c r="F172" s="102">
        <v>1.95</v>
      </c>
      <c r="G172" s="98">
        <v>2.48</v>
      </c>
      <c r="H172" s="112">
        <v>3.2592400000000001</v>
      </c>
      <c r="I172" s="37"/>
      <c r="J172" s="37"/>
    </row>
    <row r="173" spans="1:10" x14ac:dyDescent="0.2">
      <c r="A173" s="116">
        <v>42493.57534722222</v>
      </c>
      <c r="B173" s="147">
        <v>3713945.14</v>
      </c>
      <c r="C173" s="126">
        <f t="shared" si="5"/>
        <v>42.985476157407412</v>
      </c>
      <c r="D173" s="120">
        <f t="shared" si="6"/>
        <v>8.3912036984757944E-3</v>
      </c>
      <c r="E173" s="100">
        <v>212.45599999999999</v>
      </c>
      <c r="F173" s="102">
        <v>1.99</v>
      </c>
      <c r="G173" s="98">
        <v>2.52</v>
      </c>
      <c r="H173" s="112">
        <v>3.2593000000000001</v>
      </c>
      <c r="I173" s="37"/>
      <c r="J173" s="37"/>
    </row>
    <row r="174" spans="1:10" x14ac:dyDescent="0.2">
      <c r="A174" s="116">
        <v>42493.57540509259</v>
      </c>
      <c r="B174" s="147">
        <v>3713950.14</v>
      </c>
      <c r="C174" s="126">
        <f t="shared" si="5"/>
        <v>42.985534027777781</v>
      </c>
      <c r="D174" s="120">
        <f t="shared" si="6"/>
        <v>8.4490740678221411E-3</v>
      </c>
      <c r="E174" s="100">
        <v>212.458</v>
      </c>
      <c r="F174" s="102">
        <v>1.95</v>
      </c>
      <c r="G174" s="98">
        <v>2.48</v>
      </c>
      <c r="H174" s="112">
        <v>3.2593100000000002</v>
      </c>
      <c r="I174" s="37"/>
      <c r="J174" s="37"/>
    </row>
    <row r="175" spans="1:10" x14ac:dyDescent="0.2">
      <c r="A175" s="116">
        <v>42493.575462962966</v>
      </c>
      <c r="B175" s="147">
        <v>3713955.14</v>
      </c>
      <c r="C175" s="126">
        <f t="shared" si="5"/>
        <v>42.985591898148151</v>
      </c>
      <c r="D175" s="120">
        <f t="shared" si="6"/>
        <v>8.5069444444444454E-3</v>
      </c>
      <c r="E175" s="100">
        <v>212.446</v>
      </c>
      <c r="F175" s="102">
        <v>1.9</v>
      </c>
      <c r="G175" s="98">
        <v>2.4300000000000002</v>
      </c>
      <c r="H175" s="112">
        <v>3.25935</v>
      </c>
      <c r="I175" s="37"/>
      <c r="J175" s="37"/>
    </row>
    <row r="176" spans="1:10" x14ac:dyDescent="0.2">
      <c r="A176" s="116">
        <v>42493.575520833336</v>
      </c>
      <c r="B176" s="147">
        <v>3713960.14</v>
      </c>
      <c r="C176" s="126">
        <f t="shared" si="5"/>
        <v>42.98564976851852</v>
      </c>
      <c r="D176" s="120">
        <f t="shared" si="6"/>
        <v>8.5648148137907922E-3</v>
      </c>
      <c r="E176" s="100">
        <v>212.43600000000001</v>
      </c>
      <c r="F176" s="102">
        <v>1.86</v>
      </c>
      <c r="G176" s="98">
        <v>2.39</v>
      </c>
      <c r="H176" s="112">
        <v>3.25935</v>
      </c>
      <c r="I176" s="37"/>
      <c r="J176" s="37"/>
    </row>
    <row r="177" spans="1:10" x14ac:dyDescent="0.2">
      <c r="A177" s="116">
        <v>42493.575578703705</v>
      </c>
      <c r="B177" s="147">
        <v>3713965.14</v>
      </c>
      <c r="C177" s="126">
        <f t="shared" si="5"/>
        <v>42.98570763888889</v>
      </c>
      <c r="D177" s="120">
        <f t="shared" si="6"/>
        <v>8.6226851831371389E-3</v>
      </c>
      <c r="E177" s="100">
        <v>212.429</v>
      </c>
      <c r="F177" s="102">
        <v>1.86</v>
      </c>
      <c r="G177" s="98">
        <v>2.39</v>
      </c>
      <c r="H177" s="112">
        <v>3.2593899999999998</v>
      </c>
      <c r="I177" s="37"/>
      <c r="J177" s="37"/>
    </row>
    <row r="178" spans="1:10" x14ac:dyDescent="0.2">
      <c r="A178" s="116">
        <v>42493.575636574074</v>
      </c>
      <c r="B178" s="147">
        <v>3713970.14</v>
      </c>
      <c r="C178" s="126">
        <f t="shared" si="5"/>
        <v>42.985765509259259</v>
      </c>
      <c r="D178" s="120">
        <f t="shared" si="6"/>
        <v>8.6805555524834856E-3</v>
      </c>
      <c r="E178" s="100">
        <v>212.37700000000001</v>
      </c>
      <c r="F178" s="102">
        <v>1.86</v>
      </c>
      <c r="G178" s="98">
        <v>2.39</v>
      </c>
      <c r="H178" s="112">
        <v>3.2594099999999999</v>
      </c>
      <c r="I178" s="37"/>
      <c r="J178" s="37"/>
    </row>
    <row r="179" spans="1:10" x14ac:dyDescent="0.2">
      <c r="A179" s="116">
        <v>42493.575694444444</v>
      </c>
      <c r="B179" s="147">
        <v>3713975.14</v>
      </c>
      <c r="C179" s="126">
        <f t="shared" si="5"/>
        <v>42.985823379629629</v>
      </c>
      <c r="D179" s="120">
        <f t="shared" si="6"/>
        <v>8.7384259218298323E-3</v>
      </c>
      <c r="E179" s="100">
        <v>212.46100000000001</v>
      </c>
      <c r="F179" s="102">
        <v>1.94</v>
      </c>
      <c r="G179" s="98">
        <v>2.4700000000000002</v>
      </c>
      <c r="H179" s="112">
        <v>3.25942</v>
      </c>
      <c r="I179" s="37"/>
      <c r="J179" s="37"/>
    </row>
    <row r="180" spans="1:10" x14ac:dyDescent="0.2">
      <c r="A180" s="116">
        <v>42493.575752314813</v>
      </c>
      <c r="B180" s="147">
        <v>3713980.14</v>
      </c>
      <c r="C180" s="126">
        <f t="shared" si="5"/>
        <v>42.985881250000006</v>
      </c>
      <c r="D180" s="120">
        <f t="shared" si="6"/>
        <v>8.796296291176179E-3</v>
      </c>
      <c r="E180" s="100">
        <v>212.41900000000001</v>
      </c>
      <c r="F180" s="102">
        <v>1.94</v>
      </c>
      <c r="G180" s="98">
        <v>2.4700000000000002</v>
      </c>
      <c r="H180" s="112">
        <v>3.2594099999999999</v>
      </c>
      <c r="I180" s="37"/>
      <c r="J180" s="37"/>
    </row>
    <row r="181" spans="1:10" x14ac:dyDescent="0.2">
      <c r="A181" s="116">
        <v>42493.575810185182</v>
      </c>
      <c r="B181" s="147">
        <v>3713985.14</v>
      </c>
      <c r="C181" s="126">
        <f t="shared" si="5"/>
        <v>42.985939120370375</v>
      </c>
      <c r="D181" s="120">
        <f t="shared" si="6"/>
        <v>8.8541666605225257E-3</v>
      </c>
      <c r="E181" s="100">
        <v>212.42</v>
      </c>
      <c r="F181" s="102">
        <v>1.95</v>
      </c>
      <c r="G181" s="98">
        <v>2.48</v>
      </c>
      <c r="H181" s="112">
        <v>3.2594500000000002</v>
      </c>
      <c r="I181" s="37"/>
      <c r="J181" s="37"/>
    </row>
    <row r="182" spans="1:10" x14ac:dyDescent="0.2">
      <c r="A182" s="116">
        <v>42493.575868055559</v>
      </c>
      <c r="B182" s="147">
        <v>3713990.14</v>
      </c>
      <c r="C182" s="126">
        <f t="shared" si="5"/>
        <v>42.985996990740745</v>
      </c>
      <c r="D182" s="120">
        <f t="shared" si="6"/>
        <v>8.91203703714483E-3</v>
      </c>
      <c r="E182" s="100">
        <v>212.441</v>
      </c>
      <c r="F182" s="102">
        <v>1.95</v>
      </c>
      <c r="G182" s="98">
        <v>2.48</v>
      </c>
      <c r="H182" s="112">
        <v>3.25943</v>
      </c>
      <c r="I182" s="37"/>
      <c r="J182" s="37"/>
    </row>
    <row r="183" spans="1:10" x14ac:dyDescent="0.2">
      <c r="A183" s="116">
        <v>42493.575925925928</v>
      </c>
      <c r="B183" s="147">
        <v>3713995.14</v>
      </c>
      <c r="C183" s="126">
        <f t="shared" si="5"/>
        <v>42.986054861111114</v>
      </c>
      <c r="D183" s="120">
        <f t="shared" si="6"/>
        <v>8.9699074064911767E-3</v>
      </c>
      <c r="E183" s="100">
        <v>212.47</v>
      </c>
      <c r="F183" s="102">
        <v>1.89</v>
      </c>
      <c r="G183" s="98">
        <v>2.42</v>
      </c>
      <c r="H183" s="112">
        <v>3.2594400000000001</v>
      </c>
      <c r="I183" s="37"/>
      <c r="J183" s="37"/>
    </row>
    <row r="184" spans="1:10" x14ac:dyDescent="0.2">
      <c r="A184" s="116">
        <v>42493.575983796298</v>
      </c>
      <c r="B184" s="147">
        <v>3714000.14</v>
      </c>
      <c r="C184" s="126">
        <f t="shared" si="5"/>
        <v>42.986112731481484</v>
      </c>
      <c r="D184" s="120">
        <f t="shared" si="6"/>
        <v>9.0277777758375234E-3</v>
      </c>
      <c r="E184" s="100">
        <v>212.44900000000001</v>
      </c>
      <c r="F184" s="102">
        <v>1.85</v>
      </c>
      <c r="G184" s="98">
        <v>2.38</v>
      </c>
      <c r="H184" s="112">
        <v>3.2594699999999999</v>
      </c>
      <c r="I184" s="37"/>
      <c r="J184" s="37"/>
    </row>
    <row r="185" spans="1:10" x14ac:dyDescent="0.2">
      <c r="A185" s="116">
        <v>42493.576041666667</v>
      </c>
      <c r="B185" s="147">
        <v>3714005.14</v>
      </c>
      <c r="C185" s="126">
        <f t="shared" si="5"/>
        <v>42.986170601851853</v>
      </c>
      <c r="D185" s="120">
        <f t="shared" si="6"/>
        <v>9.0856481451838701E-3</v>
      </c>
      <c r="E185" s="100">
        <v>212.482</v>
      </c>
      <c r="F185" s="102">
        <v>1.85</v>
      </c>
      <c r="G185" s="98">
        <v>2.38</v>
      </c>
      <c r="H185" s="112">
        <v>3.25943</v>
      </c>
      <c r="I185" s="37"/>
      <c r="J185" s="37"/>
    </row>
    <row r="186" spans="1:10" x14ac:dyDescent="0.2">
      <c r="A186" s="116">
        <v>42493.576099537036</v>
      </c>
      <c r="B186" s="147">
        <v>3714010.14</v>
      </c>
      <c r="C186" s="126">
        <f t="shared" si="5"/>
        <v>42.986228472222223</v>
      </c>
      <c r="D186" s="120">
        <f t="shared" si="6"/>
        <v>9.1435185145302168E-3</v>
      </c>
      <c r="E186" s="100">
        <v>212.49299999999999</v>
      </c>
      <c r="F186" s="102">
        <v>1.89</v>
      </c>
      <c r="G186" s="98">
        <v>2.42</v>
      </c>
      <c r="H186" s="112">
        <v>3.2594699999999999</v>
      </c>
      <c r="I186" s="37"/>
      <c r="J186" s="37"/>
    </row>
    <row r="187" spans="1:10" x14ac:dyDescent="0.2">
      <c r="A187" s="116">
        <v>42493.576157407406</v>
      </c>
      <c r="B187" s="147">
        <v>3714015.14</v>
      </c>
      <c r="C187" s="126">
        <f t="shared" si="5"/>
        <v>42.986286342592592</v>
      </c>
      <c r="D187" s="120">
        <f t="shared" si="6"/>
        <v>9.2013888838765635E-3</v>
      </c>
      <c r="E187" s="100">
        <v>212.446</v>
      </c>
      <c r="F187" s="102">
        <v>1.9</v>
      </c>
      <c r="G187" s="98">
        <v>2.4300000000000002</v>
      </c>
      <c r="H187" s="112">
        <v>3.25942</v>
      </c>
      <c r="I187" s="37"/>
      <c r="J187" s="37"/>
    </row>
    <row r="188" spans="1:10" x14ac:dyDescent="0.2">
      <c r="A188" s="116">
        <v>42493.576215277775</v>
      </c>
      <c r="B188" s="147">
        <v>3714020.14</v>
      </c>
      <c r="C188" s="126">
        <f t="shared" si="5"/>
        <v>42.986344212962962</v>
      </c>
      <c r="D188" s="120">
        <f t="shared" si="6"/>
        <v>9.2592592532229102E-3</v>
      </c>
      <c r="E188" s="100">
        <v>212.44399999999999</v>
      </c>
      <c r="F188" s="102">
        <v>1.95</v>
      </c>
      <c r="G188" s="98">
        <v>2.48</v>
      </c>
      <c r="H188" s="112">
        <v>3.2594799999999999</v>
      </c>
      <c r="I188" s="37"/>
      <c r="J188" s="37"/>
    </row>
    <row r="189" spans="1:10" x14ac:dyDescent="0.2">
      <c r="A189" s="116">
        <v>42493.576273148145</v>
      </c>
      <c r="B189" s="147">
        <v>3714025.14</v>
      </c>
      <c r="C189" s="126">
        <f t="shared" si="5"/>
        <v>42.986402083333331</v>
      </c>
      <c r="D189" s="120">
        <f t="shared" si="6"/>
        <v>9.3171296225692569E-3</v>
      </c>
      <c r="E189" s="100">
        <v>212.452</v>
      </c>
      <c r="F189" s="102">
        <v>1.95</v>
      </c>
      <c r="G189" s="98">
        <v>2.48</v>
      </c>
      <c r="H189" s="112">
        <v>3.2595299999999998</v>
      </c>
      <c r="I189" s="37"/>
      <c r="J189" s="37"/>
    </row>
    <row r="190" spans="1:10" x14ac:dyDescent="0.2">
      <c r="A190" s="116">
        <v>42493.576331018521</v>
      </c>
      <c r="B190" s="147">
        <v>3714030.14</v>
      </c>
      <c r="C190" s="126">
        <f t="shared" si="5"/>
        <v>42.986459953703701</v>
      </c>
      <c r="D190" s="120">
        <f t="shared" si="6"/>
        <v>9.3749999991915613E-3</v>
      </c>
      <c r="E190" s="100">
        <v>212.446</v>
      </c>
      <c r="F190" s="102">
        <v>1.95</v>
      </c>
      <c r="G190" s="98">
        <v>2.48</v>
      </c>
      <c r="H190" s="112">
        <v>3.25956</v>
      </c>
      <c r="I190" s="37"/>
      <c r="J190" s="37"/>
    </row>
    <row r="191" spans="1:10" x14ac:dyDescent="0.2">
      <c r="A191" s="116">
        <v>42493.576388888891</v>
      </c>
      <c r="B191" s="147">
        <v>3714035.14</v>
      </c>
      <c r="C191" s="126">
        <f t="shared" si="5"/>
        <v>42.986517824074078</v>
      </c>
      <c r="D191" s="120">
        <f t="shared" si="6"/>
        <v>9.432870368537908E-3</v>
      </c>
      <c r="E191" s="100">
        <v>212.422</v>
      </c>
      <c r="F191" s="102">
        <v>1.91</v>
      </c>
      <c r="G191" s="98">
        <v>2.44</v>
      </c>
      <c r="H191" s="112">
        <v>3.25956</v>
      </c>
      <c r="I191" s="37"/>
      <c r="J191" s="37"/>
    </row>
    <row r="192" spans="1:10" x14ac:dyDescent="0.2">
      <c r="A192" s="116">
        <v>42493.57644675926</v>
      </c>
      <c r="B192" s="147">
        <v>3714040.14</v>
      </c>
      <c r="C192" s="126">
        <f t="shared" si="5"/>
        <v>42.986575694444447</v>
      </c>
      <c r="D192" s="120">
        <f t="shared" si="6"/>
        <v>9.4907407378842547E-3</v>
      </c>
      <c r="E192" s="100">
        <v>212.452</v>
      </c>
      <c r="F192" s="102">
        <v>1.88</v>
      </c>
      <c r="G192" s="98">
        <v>2.41</v>
      </c>
      <c r="H192" s="112">
        <v>3.2595800000000001</v>
      </c>
      <c r="I192" s="37"/>
      <c r="J192" s="37"/>
    </row>
    <row r="193" spans="1:10" x14ac:dyDescent="0.2">
      <c r="A193" s="116">
        <v>42493.576504629629</v>
      </c>
      <c r="B193" s="147">
        <v>3714045.14</v>
      </c>
      <c r="C193" s="126">
        <f t="shared" si="5"/>
        <v>42.986633564814817</v>
      </c>
      <c r="D193" s="120">
        <f t="shared" si="6"/>
        <v>9.5486111072306014E-3</v>
      </c>
      <c r="E193" s="100">
        <v>212.40899999999999</v>
      </c>
      <c r="F193" s="102">
        <v>1.84</v>
      </c>
      <c r="G193" s="98">
        <v>2.37</v>
      </c>
      <c r="H193" s="112">
        <v>3.2595999999999998</v>
      </c>
      <c r="I193" s="37"/>
      <c r="J193" s="37"/>
    </row>
    <row r="194" spans="1:10" x14ac:dyDescent="0.2">
      <c r="A194" s="116">
        <v>42493.576562499999</v>
      </c>
      <c r="B194" s="147">
        <v>3714050.14</v>
      </c>
      <c r="C194" s="126">
        <f t="shared" si="5"/>
        <v>42.986691435185186</v>
      </c>
      <c r="D194" s="120">
        <f t="shared" si="6"/>
        <v>9.6064814765769481E-3</v>
      </c>
      <c r="E194" s="100">
        <v>212.44499999999999</v>
      </c>
      <c r="F194" s="102">
        <v>1.88</v>
      </c>
      <c r="G194" s="98">
        <v>2.41</v>
      </c>
      <c r="H194" s="112">
        <v>3.2595900000000002</v>
      </c>
      <c r="I194" s="37"/>
      <c r="J194" s="37"/>
    </row>
    <row r="195" spans="1:10" x14ac:dyDescent="0.2">
      <c r="A195" s="116">
        <v>42493.576620370368</v>
      </c>
      <c r="B195" s="147">
        <v>3714055.14</v>
      </c>
      <c r="C195" s="126">
        <f t="shared" si="5"/>
        <v>42.986749305555556</v>
      </c>
      <c r="D195" s="120">
        <f t="shared" si="6"/>
        <v>9.6643518459232948E-3</v>
      </c>
      <c r="E195" s="100">
        <v>212.429</v>
      </c>
      <c r="F195" s="102">
        <v>1.93</v>
      </c>
      <c r="G195" s="98">
        <v>2.46</v>
      </c>
      <c r="H195" s="112">
        <v>3.2595900000000002</v>
      </c>
      <c r="I195" s="37"/>
      <c r="J195" s="37"/>
    </row>
    <row r="196" spans="1:10" x14ac:dyDescent="0.2">
      <c r="A196" s="116">
        <v>42493.576678240737</v>
      </c>
      <c r="B196" s="147">
        <v>3714060.14</v>
      </c>
      <c r="C196" s="126">
        <f t="shared" si="5"/>
        <v>42.986807175925925</v>
      </c>
      <c r="D196" s="120">
        <f t="shared" si="6"/>
        <v>9.7222222152696415E-3</v>
      </c>
      <c r="E196" s="100">
        <v>212.41300000000001</v>
      </c>
      <c r="F196" s="102">
        <v>1.96</v>
      </c>
      <c r="G196" s="98">
        <v>2.4900000000000002</v>
      </c>
      <c r="H196" s="112">
        <v>3.2595800000000001</v>
      </c>
      <c r="I196" s="37"/>
      <c r="J196" s="37"/>
    </row>
    <row r="197" spans="1:10" x14ac:dyDescent="0.2">
      <c r="A197" s="116">
        <v>42493.576736111114</v>
      </c>
      <c r="B197" s="147">
        <v>3714065.14</v>
      </c>
      <c r="C197" s="126">
        <f t="shared" si="5"/>
        <v>42.986865046296295</v>
      </c>
      <c r="D197" s="120">
        <f t="shared" si="6"/>
        <v>9.7800925918919458E-3</v>
      </c>
      <c r="E197" s="100">
        <v>212.416</v>
      </c>
      <c r="F197" s="102">
        <v>1.96</v>
      </c>
      <c r="G197" s="98">
        <v>2.4900000000000002</v>
      </c>
      <c r="H197" s="112">
        <v>3.25962</v>
      </c>
      <c r="I197" s="37"/>
      <c r="J197" s="37"/>
    </row>
    <row r="198" spans="1:10" x14ac:dyDescent="0.2">
      <c r="A198" s="116">
        <v>42493.576793981483</v>
      </c>
      <c r="B198" s="147">
        <v>3714070.14</v>
      </c>
      <c r="C198" s="126">
        <f t="shared" si="5"/>
        <v>42.986922916666664</v>
      </c>
      <c r="D198" s="120">
        <f t="shared" si="6"/>
        <v>9.8379629612382925E-3</v>
      </c>
      <c r="E198" s="100">
        <v>212.44200000000001</v>
      </c>
      <c r="F198" s="102">
        <v>1.92</v>
      </c>
      <c r="G198" s="98">
        <v>2.4500000000000002</v>
      </c>
      <c r="H198" s="112">
        <v>3.25963</v>
      </c>
      <c r="I198" s="37"/>
      <c r="J198" s="37"/>
    </row>
    <row r="199" spans="1:10" x14ac:dyDescent="0.2">
      <c r="A199" s="116">
        <v>42493.576851851853</v>
      </c>
      <c r="B199" s="147">
        <v>3714075.14</v>
      </c>
      <c r="C199" s="126">
        <f t="shared" si="5"/>
        <v>42.986980787037034</v>
      </c>
      <c r="D199" s="120">
        <f t="shared" si="6"/>
        <v>9.8958333305846392E-3</v>
      </c>
      <c r="E199" s="100">
        <v>212.428</v>
      </c>
      <c r="F199" s="102">
        <v>1.88</v>
      </c>
      <c r="G199" s="98">
        <v>2.41</v>
      </c>
      <c r="H199" s="112">
        <v>3.2596400000000001</v>
      </c>
      <c r="I199" s="37"/>
      <c r="J199" s="37"/>
    </row>
    <row r="200" spans="1:10" x14ac:dyDescent="0.2">
      <c r="A200" s="116">
        <v>42493.576909722222</v>
      </c>
      <c r="B200" s="147">
        <v>3714080.14</v>
      </c>
      <c r="C200" s="126">
        <f t="shared" si="5"/>
        <v>42.987038657407403</v>
      </c>
      <c r="D200" s="120">
        <f t="shared" si="6"/>
        <v>9.9537036999309859E-3</v>
      </c>
      <c r="E200" s="100">
        <v>212.46100000000001</v>
      </c>
      <c r="F200" s="102">
        <v>1.84</v>
      </c>
      <c r="G200" s="98">
        <v>2.37</v>
      </c>
      <c r="H200" s="112">
        <v>3.2596400000000001</v>
      </c>
      <c r="I200" s="37"/>
      <c r="J200" s="37"/>
    </row>
    <row r="201" spans="1:10" x14ac:dyDescent="0.2">
      <c r="A201" s="116">
        <v>42493.576967592591</v>
      </c>
      <c r="B201" s="147">
        <v>3714085.14</v>
      </c>
      <c r="C201" s="126">
        <f t="shared" si="5"/>
        <v>42.987096527777773</v>
      </c>
      <c r="D201" s="120">
        <f t="shared" si="6"/>
        <v>1.0011574069277333E-2</v>
      </c>
      <c r="E201" s="100">
        <v>212.429</v>
      </c>
      <c r="F201" s="102">
        <v>1.87</v>
      </c>
      <c r="G201" s="98">
        <v>2.4</v>
      </c>
      <c r="H201" s="112">
        <v>3.2596699999999998</v>
      </c>
      <c r="I201" s="37"/>
      <c r="J201" s="37"/>
    </row>
    <row r="202" spans="1:10" x14ac:dyDescent="0.2">
      <c r="A202" s="116">
        <v>42493.577025462961</v>
      </c>
      <c r="B202" s="147">
        <v>3714090.14</v>
      </c>
      <c r="C202" s="126">
        <f t="shared" si="5"/>
        <v>42.987154398148157</v>
      </c>
      <c r="D202" s="120">
        <f t="shared" si="6"/>
        <v>1.0069444438623679E-2</v>
      </c>
      <c r="E202" s="100">
        <v>212.38399999999999</v>
      </c>
      <c r="F202" s="102">
        <v>1.88</v>
      </c>
      <c r="G202" s="98">
        <v>2.41</v>
      </c>
      <c r="H202" s="112">
        <v>3.2596599999999998</v>
      </c>
      <c r="I202" s="37"/>
      <c r="J202" s="37"/>
    </row>
    <row r="203" spans="1:10" x14ac:dyDescent="0.2">
      <c r="A203" s="116">
        <v>42493.57708333333</v>
      </c>
      <c r="B203" s="147">
        <v>3714095.14</v>
      </c>
      <c r="C203" s="126">
        <f t="shared" si="5"/>
        <v>42.987212268518526</v>
      </c>
      <c r="D203" s="120">
        <f t="shared" si="6"/>
        <v>1.0127314807970026E-2</v>
      </c>
      <c r="E203" s="100">
        <v>212.40700000000001</v>
      </c>
      <c r="F203" s="102">
        <v>1.92</v>
      </c>
      <c r="G203" s="98">
        <v>2.4500000000000002</v>
      </c>
      <c r="H203" s="112">
        <v>3.2596699999999998</v>
      </c>
      <c r="I203" s="37"/>
      <c r="J203" s="37"/>
    </row>
    <row r="204" spans="1:10" x14ac:dyDescent="0.2">
      <c r="A204" s="116">
        <v>42493.577141203707</v>
      </c>
      <c r="B204" s="147">
        <v>3714100.14</v>
      </c>
      <c r="C204" s="126">
        <f t="shared" si="5"/>
        <v>42.987270138888896</v>
      </c>
      <c r="D204" s="120">
        <f t="shared" si="6"/>
        <v>1.018518518459233E-2</v>
      </c>
      <c r="E204" s="100">
        <v>212.441</v>
      </c>
      <c r="F204" s="102">
        <v>1.95</v>
      </c>
      <c r="G204" s="98">
        <v>2.48</v>
      </c>
      <c r="H204" s="112">
        <v>3.2596799999999999</v>
      </c>
      <c r="I204" s="37"/>
      <c r="J204" s="37"/>
    </row>
    <row r="205" spans="1:10" x14ac:dyDescent="0.2">
      <c r="A205" s="116">
        <v>42493.577199074076</v>
      </c>
      <c r="B205" s="147">
        <v>3714105.14</v>
      </c>
      <c r="C205" s="126">
        <f t="shared" si="5"/>
        <v>42.987328009259265</v>
      </c>
      <c r="D205" s="120">
        <f t="shared" si="6"/>
        <v>1.0243055553938677E-2</v>
      </c>
      <c r="E205" s="100">
        <v>212.44499999999999</v>
      </c>
      <c r="F205" s="102">
        <v>3.74</v>
      </c>
      <c r="G205" s="98">
        <v>4.2699999999999996</v>
      </c>
      <c r="H205" s="112">
        <v>3.2596099999999999</v>
      </c>
      <c r="I205" s="37"/>
      <c r="J205" s="37"/>
    </row>
    <row r="206" spans="1:10" x14ac:dyDescent="0.2">
      <c r="A206" s="116">
        <v>42493.577256944445</v>
      </c>
      <c r="B206" s="147">
        <v>3714110.14</v>
      </c>
      <c r="C206" s="126">
        <f t="shared" si="5"/>
        <v>42.987385879629635</v>
      </c>
      <c r="D206" s="120">
        <f t="shared" si="6"/>
        <v>1.0300925923285024E-2</v>
      </c>
      <c r="E206" s="100">
        <v>212.43100000000001</v>
      </c>
      <c r="F206" s="102">
        <v>4.12</v>
      </c>
      <c r="G206" s="98">
        <v>4.6500000000000004</v>
      </c>
      <c r="H206" s="112">
        <v>3.2595800000000001</v>
      </c>
      <c r="I206" s="37"/>
      <c r="J206" s="37"/>
    </row>
    <row r="207" spans="1:10" x14ac:dyDescent="0.2">
      <c r="A207" s="116">
        <v>42493.577314814815</v>
      </c>
      <c r="B207" s="147">
        <v>3714115.14</v>
      </c>
      <c r="C207" s="126">
        <f t="shared" si="5"/>
        <v>42.987443750000004</v>
      </c>
      <c r="D207" s="120">
        <f t="shared" si="6"/>
        <v>1.0358796292631371E-2</v>
      </c>
      <c r="E207" s="100">
        <v>212.45400000000001</v>
      </c>
      <c r="F207" s="102">
        <v>4.2699999999999996</v>
      </c>
      <c r="G207" s="98">
        <v>4.8</v>
      </c>
      <c r="H207" s="112">
        <v>3.2595399999999999</v>
      </c>
      <c r="I207" s="37"/>
      <c r="J207" s="37"/>
    </row>
    <row r="208" spans="1:10" x14ac:dyDescent="0.2">
      <c r="A208" s="116">
        <v>42493.577372685184</v>
      </c>
      <c r="B208" s="147">
        <v>3714120.14</v>
      </c>
      <c r="C208" s="126">
        <f t="shared" si="5"/>
        <v>42.987501620370374</v>
      </c>
      <c r="D208" s="120">
        <f t="shared" si="6"/>
        <v>1.0416666661977717E-2</v>
      </c>
      <c r="E208" s="100">
        <v>212.44399999999999</v>
      </c>
      <c r="F208" s="102">
        <v>4.45</v>
      </c>
      <c r="G208" s="98">
        <v>4.9800000000000004</v>
      </c>
      <c r="H208" s="112">
        <v>3.2594799999999999</v>
      </c>
      <c r="I208" s="37"/>
      <c r="J208" s="37"/>
    </row>
    <row r="209" spans="1:10" x14ac:dyDescent="0.2">
      <c r="A209" s="116">
        <v>42493.577430555553</v>
      </c>
      <c r="B209" s="147">
        <v>3714125.14</v>
      </c>
      <c r="C209" s="126">
        <f t="shared" si="5"/>
        <v>42.987559490740743</v>
      </c>
      <c r="D209" s="120">
        <f t="shared" si="6"/>
        <v>1.0474537031324064E-2</v>
      </c>
      <c r="E209" s="100">
        <v>212.5</v>
      </c>
      <c r="F209" s="102">
        <v>4.3899999999999997</v>
      </c>
      <c r="G209" s="98">
        <v>4.92</v>
      </c>
      <c r="H209" s="112">
        <v>3.2593800000000002</v>
      </c>
      <c r="I209" s="37"/>
      <c r="J209" s="37"/>
    </row>
    <row r="210" spans="1:10" x14ac:dyDescent="0.2">
      <c r="A210" s="116">
        <v>42493.577488425923</v>
      </c>
      <c r="B210" s="147">
        <v>3714130.14</v>
      </c>
      <c r="C210" s="126">
        <f t="shared" si="5"/>
        <v>42.987617361111113</v>
      </c>
      <c r="D210" s="120">
        <f t="shared" si="6"/>
        <v>1.0532407400670411E-2</v>
      </c>
      <c r="E210" s="100">
        <v>212.512</v>
      </c>
      <c r="F210" s="102">
        <v>4.3</v>
      </c>
      <c r="G210" s="98">
        <v>4.83</v>
      </c>
      <c r="H210" s="112">
        <v>3.2593100000000002</v>
      </c>
      <c r="I210" s="37"/>
      <c r="J210" s="37"/>
    </row>
    <row r="211" spans="1:10" x14ac:dyDescent="0.2">
      <c r="A211" s="116">
        <v>42493.577546296299</v>
      </c>
      <c r="B211" s="147">
        <v>3714135.14</v>
      </c>
      <c r="C211" s="126">
        <f t="shared" si="5"/>
        <v>42.987675231481482</v>
      </c>
      <c r="D211" s="120">
        <f t="shared" si="6"/>
        <v>1.0590277777292715E-2</v>
      </c>
      <c r="E211" s="100">
        <v>212.49700000000001</v>
      </c>
      <c r="F211" s="102">
        <v>4.34</v>
      </c>
      <c r="G211" s="98">
        <v>4.87</v>
      </c>
      <c r="H211" s="112">
        <v>3.2593000000000001</v>
      </c>
      <c r="I211" s="37"/>
      <c r="J211" s="37"/>
    </row>
    <row r="212" spans="1:10" x14ac:dyDescent="0.2">
      <c r="A212" s="116">
        <v>42493.577604166669</v>
      </c>
      <c r="B212" s="147">
        <v>3714140.14</v>
      </c>
      <c r="C212" s="126">
        <f t="shared" si="5"/>
        <v>42.987733101851852</v>
      </c>
      <c r="D212" s="120">
        <f t="shared" si="6"/>
        <v>1.0648148146639062E-2</v>
      </c>
      <c r="E212" s="100">
        <v>212.52699999999999</v>
      </c>
      <c r="F212" s="102">
        <v>4.4800000000000004</v>
      </c>
      <c r="G212" s="98">
        <v>5.01</v>
      </c>
      <c r="H212" s="112">
        <v>3.2592400000000001</v>
      </c>
      <c r="I212" s="37"/>
      <c r="J212" s="37"/>
    </row>
    <row r="213" spans="1:10" x14ac:dyDescent="0.2">
      <c r="A213" s="116">
        <v>42493.577662037038</v>
      </c>
      <c r="B213" s="147">
        <v>3714145.14</v>
      </c>
      <c r="C213" s="126">
        <f t="shared" si="5"/>
        <v>42.987790972222228</v>
      </c>
      <c r="D213" s="120">
        <f t="shared" si="6"/>
        <v>1.0706018515985408E-2</v>
      </c>
      <c r="E213" s="100">
        <v>212.50299999999999</v>
      </c>
      <c r="F213" s="102">
        <v>4.42</v>
      </c>
      <c r="G213" s="98">
        <v>4.95</v>
      </c>
      <c r="H213" s="112">
        <v>3.25922</v>
      </c>
      <c r="I213" s="37"/>
      <c r="J213" s="37"/>
    </row>
    <row r="214" spans="1:10" x14ac:dyDescent="0.2">
      <c r="A214" s="116">
        <v>42493.577719907407</v>
      </c>
      <c r="B214" s="147">
        <v>3714150.14</v>
      </c>
      <c r="C214" s="126">
        <f t="shared" si="5"/>
        <v>42.987848842592598</v>
      </c>
      <c r="D214" s="120">
        <f t="shared" si="6"/>
        <v>1.0763888885331755E-2</v>
      </c>
      <c r="E214" s="100">
        <v>212.512</v>
      </c>
      <c r="F214" s="102">
        <v>4.2699999999999996</v>
      </c>
      <c r="G214" s="98">
        <v>4.8</v>
      </c>
      <c r="H214" s="112">
        <v>3.2591899999999998</v>
      </c>
      <c r="I214" s="37"/>
      <c r="J214" s="37"/>
    </row>
    <row r="215" spans="1:10" x14ac:dyDescent="0.2">
      <c r="A215" s="116">
        <v>42493.577777777777</v>
      </c>
      <c r="B215" s="147">
        <v>3714155.14</v>
      </c>
      <c r="C215" s="126">
        <f t="shared" si="5"/>
        <v>42.987906712962968</v>
      </c>
      <c r="D215" s="120">
        <f t="shared" si="6"/>
        <v>1.0821759254678102E-2</v>
      </c>
      <c r="E215" s="100">
        <v>212.495</v>
      </c>
      <c r="F215" s="102">
        <v>4.3</v>
      </c>
      <c r="G215" s="98">
        <v>4.83</v>
      </c>
      <c r="H215" s="112">
        <v>3.2591700000000001</v>
      </c>
      <c r="I215" s="37"/>
      <c r="J215" s="37"/>
    </row>
    <row r="216" spans="1:10" x14ac:dyDescent="0.2">
      <c r="A216" s="116">
        <v>42493.577835648146</v>
      </c>
      <c r="B216" s="147">
        <v>3714160.14</v>
      </c>
      <c r="C216" s="126">
        <f t="shared" si="5"/>
        <v>42.987964583333337</v>
      </c>
      <c r="D216" s="120">
        <f t="shared" si="6"/>
        <v>1.0879629624024448E-2</v>
      </c>
      <c r="E216" s="100">
        <v>212.49799999999999</v>
      </c>
      <c r="F216" s="102">
        <v>4.47</v>
      </c>
      <c r="G216" s="98">
        <v>5</v>
      </c>
      <c r="H216" s="112">
        <v>3.2591100000000002</v>
      </c>
      <c r="I216" s="37"/>
      <c r="J216" s="37"/>
    </row>
    <row r="217" spans="1:10" x14ac:dyDescent="0.2">
      <c r="A217" s="116">
        <v>42493.577893518515</v>
      </c>
      <c r="B217" s="147">
        <v>3714165.14</v>
      </c>
      <c r="C217" s="126">
        <f t="shared" si="5"/>
        <v>42.988022453703707</v>
      </c>
      <c r="D217" s="120">
        <f t="shared" si="6"/>
        <v>1.0937499993370795E-2</v>
      </c>
      <c r="E217" s="100">
        <v>212.48699999999999</v>
      </c>
      <c r="F217" s="102">
        <v>4.41</v>
      </c>
      <c r="G217" s="98">
        <v>4.9400000000000004</v>
      </c>
      <c r="H217" s="112">
        <v>3.2591199999999998</v>
      </c>
      <c r="I217" s="37"/>
      <c r="J217" s="37"/>
    </row>
    <row r="218" spans="1:10" x14ac:dyDescent="0.2">
      <c r="A218" s="116">
        <v>42493.577951388892</v>
      </c>
      <c r="B218" s="147">
        <v>3714170.14</v>
      </c>
      <c r="C218" s="126">
        <f t="shared" ref="C218:C272" si="7">B218/3600/24</f>
        <v>42.988080324074076</v>
      </c>
      <c r="D218" s="120">
        <f t="shared" si="6"/>
        <v>1.0995370369993099E-2</v>
      </c>
      <c r="E218" s="100">
        <v>212.53100000000001</v>
      </c>
      <c r="F218" s="102">
        <v>4.3</v>
      </c>
      <c r="G218" s="98">
        <v>4.83</v>
      </c>
      <c r="H218" s="112">
        <v>3.2590599999999998</v>
      </c>
      <c r="I218" s="37"/>
      <c r="J218" s="37"/>
    </row>
    <row r="219" spans="1:10" x14ac:dyDescent="0.2">
      <c r="A219" s="116">
        <v>42493.578009259261</v>
      </c>
      <c r="B219" s="147">
        <v>3714175.14</v>
      </c>
      <c r="C219" s="126">
        <f t="shared" si="7"/>
        <v>42.988138194444446</v>
      </c>
      <c r="D219" s="120">
        <f t="shared" si="6"/>
        <v>1.1053240739339446E-2</v>
      </c>
      <c r="E219" s="100">
        <v>212.512</v>
      </c>
      <c r="F219" s="102">
        <v>4.29</v>
      </c>
      <c r="G219" s="98">
        <v>4.82</v>
      </c>
      <c r="H219" s="112">
        <v>3.25902</v>
      </c>
      <c r="I219" s="37"/>
      <c r="J219" s="37"/>
    </row>
    <row r="220" spans="1:10" x14ac:dyDescent="0.2">
      <c r="A220" s="116">
        <v>42493.578067129631</v>
      </c>
      <c r="B220" s="147">
        <v>3714180.14</v>
      </c>
      <c r="C220" s="126">
        <f t="shared" si="7"/>
        <v>42.988196064814815</v>
      </c>
      <c r="D220" s="120">
        <f t="shared" si="6"/>
        <v>1.1111111108685793E-2</v>
      </c>
      <c r="E220" s="100">
        <v>212.52199999999999</v>
      </c>
      <c r="F220" s="102">
        <v>4.43</v>
      </c>
      <c r="G220" s="98">
        <v>4.96</v>
      </c>
      <c r="H220" s="112">
        <v>3.2589899999999998</v>
      </c>
      <c r="I220" s="37"/>
      <c r="J220" s="37"/>
    </row>
    <row r="221" spans="1:10" x14ac:dyDescent="0.2">
      <c r="A221" s="116">
        <v>42493.578125</v>
      </c>
      <c r="B221" s="147">
        <v>3714185.14</v>
      </c>
      <c r="C221" s="126">
        <f t="shared" si="7"/>
        <v>42.988253935185185</v>
      </c>
      <c r="D221" s="120">
        <f t="shared" si="6"/>
        <v>1.116898147803214E-2</v>
      </c>
      <c r="E221" s="100">
        <v>212.571</v>
      </c>
      <c r="F221" s="102">
        <v>4.3899999999999997</v>
      </c>
      <c r="G221" s="98">
        <v>4.92</v>
      </c>
      <c r="H221" s="112">
        <v>3.25895</v>
      </c>
      <c r="I221" s="37"/>
      <c r="J221" s="37"/>
    </row>
    <row r="222" spans="1:10" x14ac:dyDescent="0.2">
      <c r="A222" s="116">
        <v>42493.578182870369</v>
      </c>
      <c r="B222" s="147">
        <v>3714190.14</v>
      </c>
      <c r="C222" s="126">
        <f t="shared" si="7"/>
        <v>42.988311805555554</v>
      </c>
      <c r="D222" s="120">
        <f t="shared" si="6"/>
        <v>1.1226851847378486E-2</v>
      </c>
      <c r="E222" s="100">
        <v>212.56100000000001</v>
      </c>
      <c r="F222" s="102">
        <v>4.24</v>
      </c>
      <c r="G222" s="98">
        <v>4.7699999999999996</v>
      </c>
      <c r="H222" s="112">
        <v>3.25895</v>
      </c>
      <c r="I222" s="37"/>
      <c r="J222" s="37"/>
    </row>
    <row r="223" spans="1:10" x14ac:dyDescent="0.2">
      <c r="A223" s="116">
        <v>42493.578240740739</v>
      </c>
      <c r="B223" s="147">
        <v>3714195.14</v>
      </c>
      <c r="C223" s="126">
        <f t="shared" si="7"/>
        <v>42.988369675925924</v>
      </c>
      <c r="D223" s="120">
        <f t="shared" si="6"/>
        <v>1.1284722216724833E-2</v>
      </c>
      <c r="E223" s="100">
        <v>212.50299999999999</v>
      </c>
      <c r="F223" s="102">
        <v>4.3099999999999996</v>
      </c>
      <c r="G223" s="98">
        <v>4.84</v>
      </c>
      <c r="H223" s="112">
        <v>3.2589199999999998</v>
      </c>
      <c r="I223" s="37"/>
      <c r="J223" s="37"/>
    </row>
    <row r="224" spans="1:10" x14ac:dyDescent="0.2">
      <c r="A224" s="116">
        <v>42493.578298611108</v>
      </c>
      <c r="B224" s="147">
        <v>3714200.14</v>
      </c>
      <c r="C224" s="126">
        <f t="shared" si="7"/>
        <v>42.988427546296293</v>
      </c>
      <c r="D224" s="120">
        <f t="shared" si="6"/>
        <v>1.134259258607118E-2</v>
      </c>
      <c r="E224" s="100">
        <v>212.48</v>
      </c>
      <c r="F224" s="102">
        <v>4.4400000000000004</v>
      </c>
      <c r="G224" s="98">
        <v>4.97</v>
      </c>
      <c r="H224" s="112">
        <v>3.2588499999999998</v>
      </c>
      <c r="I224" s="37"/>
      <c r="J224" s="37"/>
    </row>
    <row r="225" spans="1:10" x14ac:dyDescent="0.2">
      <c r="A225" s="116">
        <v>42493.578356481485</v>
      </c>
      <c r="B225" s="147">
        <v>3714205.14</v>
      </c>
      <c r="C225" s="126">
        <f t="shared" si="7"/>
        <v>42.98848541666667</v>
      </c>
      <c r="D225" s="120">
        <f t="shared" si="6"/>
        <v>1.1400462962693484E-2</v>
      </c>
      <c r="E225" s="100">
        <v>212.48599999999999</v>
      </c>
      <c r="F225" s="102">
        <v>4.3899999999999997</v>
      </c>
      <c r="G225" s="98">
        <v>4.92</v>
      </c>
      <c r="H225" s="112">
        <v>3.2588200000000001</v>
      </c>
      <c r="I225" s="37"/>
      <c r="J225" s="37"/>
    </row>
    <row r="226" spans="1:10" x14ac:dyDescent="0.2">
      <c r="A226" s="116">
        <v>42493.578414351854</v>
      </c>
      <c r="B226" s="147">
        <v>3714210.14</v>
      </c>
      <c r="C226" s="126">
        <f t="shared" si="7"/>
        <v>42.988543287037039</v>
      </c>
      <c r="D226" s="120">
        <f t="shared" si="6"/>
        <v>1.1458333332039831E-2</v>
      </c>
      <c r="E226" s="100">
        <v>212.44300000000001</v>
      </c>
      <c r="F226" s="102">
        <v>4.29</v>
      </c>
      <c r="G226" s="98">
        <v>4.82</v>
      </c>
      <c r="H226" s="112">
        <v>3.2587899999999999</v>
      </c>
      <c r="I226" s="37"/>
      <c r="J226" s="37"/>
    </row>
    <row r="227" spans="1:10" x14ac:dyDescent="0.2">
      <c r="A227" s="116">
        <v>42493.578472222223</v>
      </c>
      <c r="B227" s="147">
        <v>3714215.14</v>
      </c>
      <c r="C227" s="126">
        <f t="shared" si="7"/>
        <v>42.988601157407409</v>
      </c>
      <c r="D227" s="120">
        <f t="shared" si="6"/>
        <v>1.1516203701386177E-2</v>
      </c>
      <c r="E227" s="100">
        <v>212.446</v>
      </c>
      <c r="F227" s="102">
        <v>4.32</v>
      </c>
      <c r="G227" s="98">
        <v>4.8499999999999996</v>
      </c>
      <c r="H227" s="112">
        <v>3.2587899999999999</v>
      </c>
      <c r="I227" s="37"/>
      <c r="J227" s="37"/>
    </row>
    <row r="228" spans="1:10" x14ac:dyDescent="0.2">
      <c r="A228" s="116">
        <v>42493.578530092593</v>
      </c>
      <c r="B228" s="147">
        <v>3714220.14</v>
      </c>
      <c r="C228" s="126">
        <f t="shared" si="7"/>
        <v>42.988659027777778</v>
      </c>
      <c r="D228" s="120">
        <f t="shared" si="6"/>
        <v>1.1574074070732524E-2</v>
      </c>
      <c r="E228" s="100">
        <v>212.447</v>
      </c>
      <c r="F228" s="102">
        <v>4.4000000000000004</v>
      </c>
      <c r="G228" s="98">
        <v>4.93</v>
      </c>
      <c r="H228" s="112">
        <v>3.2587600000000001</v>
      </c>
      <c r="I228" s="37"/>
      <c r="J228" s="37"/>
    </row>
    <row r="229" spans="1:10" x14ac:dyDescent="0.2">
      <c r="A229" s="116">
        <v>42493.578587962962</v>
      </c>
      <c r="B229" s="147">
        <v>3714225.14</v>
      </c>
      <c r="C229" s="126">
        <f t="shared" si="7"/>
        <v>42.988716898148148</v>
      </c>
      <c r="D229" s="120">
        <f t="shared" si="6"/>
        <v>1.1631944440078871E-2</v>
      </c>
      <c r="E229" s="100">
        <v>212.44300000000001</v>
      </c>
      <c r="F229" s="102">
        <v>4.4400000000000004</v>
      </c>
      <c r="G229" s="98">
        <v>4.97</v>
      </c>
      <c r="H229" s="112">
        <v>3.2587600000000001</v>
      </c>
      <c r="I229" s="37"/>
      <c r="J229" s="37"/>
    </row>
    <row r="230" spans="1:10" x14ac:dyDescent="0.2">
      <c r="A230" s="116">
        <v>42493.578645833331</v>
      </c>
      <c r="B230" s="147">
        <v>3714230.14</v>
      </c>
      <c r="C230" s="126">
        <f t="shared" si="7"/>
        <v>42.988774768518518</v>
      </c>
      <c r="D230" s="120">
        <f t="shared" si="6"/>
        <v>1.1689814809425218E-2</v>
      </c>
      <c r="E230" s="100">
        <v>212.459</v>
      </c>
      <c r="F230" s="102">
        <v>4.26</v>
      </c>
      <c r="G230" s="98">
        <v>4.79</v>
      </c>
      <c r="H230" s="112">
        <v>3.25875</v>
      </c>
      <c r="I230" s="37"/>
      <c r="J230" s="37"/>
    </row>
    <row r="231" spans="1:10" x14ac:dyDescent="0.2">
      <c r="A231" s="116">
        <v>42493.578703703701</v>
      </c>
      <c r="B231" s="147">
        <v>3714235.14</v>
      </c>
      <c r="C231" s="126">
        <f t="shared" si="7"/>
        <v>42.988832638888887</v>
      </c>
      <c r="D231" s="120">
        <f t="shared" si="6"/>
        <v>1.1747685178771564E-2</v>
      </c>
      <c r="E231" s="100">
        <v>212.45</v>
      </c>
      <c r="F231" s="102">
        <v>4.3099999999999996</v>
      </c>
      <c r="G231" s="98">
        <v>4.84</v>
      </c>
      <c r="H231" s="112">
        <v>3.25875</v>
      </c>
      <c r="I231" s="37"/>
      <c r="J231" s="37"/>
    </row>
    <row r="232" spans="1:10" x14ac:dyDescent="0.2">
      <c r="A232" s="116">
        <v>42493.578761574077</v>
      </c>
      <c r="B232" s="147">
        <v>3714240.14</v>
      </c>
      <c r="C232" s="126">
        <f t="shared" si="7"/>
        <v>42.988890509259257</v>
      </c>
      <c r="D232" s="120">
        <f t="shared" si="6"/>
        <v>1.1805555555393869E-2</v>
      </c>
      <c r="E232" s="100">
        <v>212.44800000000001</v>
      </c>
      <c r="F232" s="102">
        <v>4.41</v>
      </c>
      <c r="G232" s="98">
        <v>4.9400000000000004</v>
      </c>
      <c r="H232" s="112">
        <v>3.2587000000000002</v>
      </c>
      <c r="I232" s="37"/>
      <c r="J232" s="37"/>
    </row>
    <row r="233" spans="1:10" x14ac:dyDescent="0.2">
      <c r="A233" s="116">
        <v>42493.578819444447</v>
      </c>
      <c r="B233" s="147">
        <v>3714245.14</v>
      </c>
      <c r="C233" s="126">
        <f t="shared" si="7"/>
        <v>42.988948379629626</v>
      </c>
      <c r="D233" s="120">
        <f t="shared" si="6"/>
        <v>1.1863425924740215E-2</v>
      </c>
      <c r="E233" s="100">
        <v>212.43899999999999</v>
      </c>
      <c r="F233" s="102">
        <v>4.41</v>
      </c>
      <c r="G233" s="98">
        <v>4.9400000000000004</v>
      </c>
      <c r="H233" s="112">
        <v>3.25867</v>
      </c>
      <c r="I233" s="37"/>
      <c r="J233" s="37"/>
    </row>
    <row r="234" spans="1:10" x14ac:dyDescent="0.2">
      <c r="A234" s="116">
        <v>42493.578877314816</v>
      </c>
      <c r="B234" s="147">
        <v>3714250.14</v>
      </c>
      <c r="C234" s="126">
        <f t="shared" si="7"/>
        <v>42.989006249999996</v>
      </c>
      <c r="D234" s="120">
        <f t="shared" ref="D234:D272" si="8">(A234-A233)+D233</f>
        <v>1.1921296294086562E-2</v>
      </c>
      <c r="E234" s="100">
        <v>212.46199999999999</v>
      </c>
      <c r="F234" s="102">
        <v>4.28</v>
      </c>
      <c r="G234" s="98">
        <v>4.8099999999999996</v>
      </c>
      <c r="H234" s="112">
        <v>3.2586900000000001</v>
      </c>
      <c r="I234" s="37"/>
      <c r="J234" s="37"/>
    </row>
    <row r="235" spans="1:10" x14ac:dyDescent="0.2">
      <c r="A235" s="116">
        <v>42493.578935185185</v>
      </c>
      <c r="B235" s="147">
        <v>3714255.14</v>
      </c>
      <c r="C235" s="126">
        <f t="shared" si="7"/>
        <v>42.989064120370365</v>
      </c>
      <c r="D235" s="120">
        <f t="shared" si="8"/>
        <v>1.1979166663432909E-2</v>
      </c>
      <c r="E235" s="100">
        <v>212.464</v>
      </c>
      <c r="F235" s="102">
        <v>4.32</v>
      </c>
      <c r="G235" s="98">
        <v>4.8499999999999996</v>
      </c>
      <c r="H235" s="112">
        <v>3.2586400000000002</v>
      </c>
      <c r="I235" s="37"/>
      <c r="J235" s="37"/>
    </row>
    <row r="236" spans="1:10" x14ac:dyDescent="0.2">
      <c r="A236" s="116">
        <v>42493.578993055555</v>
      </c>
      <c r="B236" s="147">
        <v>3714260.14</v>
      </c>
      <c r="C236" s="126">
        <f t="shared" si="7"/>
        <v>42.989121990740749</v>
      </c>
      <c r="D236" s="120">
        <f t="shared" si="8"/>
        <v>1.2037037032779255E-2</v>
      </c>
      <c r="E236" s="100">
        <v>212.45699999999999</v>
      </c>
      <c r="F236" s="102">
        <v>4.45</v>
      </c>
      <c r="G236" s="98">
        <v>4.9800000000000004</v>
      </c>
      <c r="H236" s="112">
        <v>3.2586599999999999</v>
      </c>
      <c r="I236" s="37"/>
      <c r="J236" s="37"/>
    </row>
    <row r="237" spans="1:10" x14ac:dyDescent="0.2">
      <c r="A237" s="116">
        <v>42493.579050925924</v>
      </c>
      <c r="B237" s="147">
        <v>3714265.14</v>
      </c>
      <c r="C237" s="126">
        <f t="shared" si="7"/>
        <v>42.989179861111118</v>
      </c>
      <c r="D237" s="120">
        <f t="shared" si="8"/>
        <v>1.2094907402125602E-2</v>
      </c>
      <c r="E237" s="100">
        <v>212.41499999999999</v>
      </c>
      <c r="F237" s="102">
        <v>4.3899999999999997</v>
      </c>
      <c r="G237" s="98">
        <v>4.92</v>
      </c>
      <c r="H237" s="112">
        <v>3.25867</v>
      </c>
      <c r="I237" s="37"/>
      <c r="J237" s="37"/>
    </row>
    <row r="238" spans="1:10" x14ac:dyDescent="0.2">
      <c r="A238" s="116">
        <v>42493.579108796293</v>
      </c>
      <c r="B238" s="147">
        <v>3714270.14</v>
      </c>
      <c r="C238" s="126">
        <f t="shared" si="7"/>
        <v>42.989237731481488</v>
      </c>
      <c r="D238" s="120">
        <f t="shared" si="8"/>
        <v>1.2152777771471949E-2</v>
      </c>
      <c r="E238" s="100">
        <v>212.41300000000001</v>
      </c>
      <c r="F238" s="102">
        <v>4.29</v>
      </c>
      <c r="G238" s="98">
        <v>4.82</v>
      </c>
      <c r="H238" s="112">
        <v>3.25861</v>
      </c>
      <c r="I238" s="37"/>
      <c r="J238" s="37"/>
    </row>
    <row r="239" spans="1:10" x14ac:dyDescent="0.2">
      <c r="A239" s="116">
        <v>42493.57916666667</v>
      </c>
      <c r="B239" s="147">
        <v>3714275.14</v>
      </c>
      <c r="C239" s="126">
        <f t="shared" si="7"/>
        <v>42.989295601851857</v>
      </c>
      <c r="D239" s="120">
        <f t="shared" si="8"/>
        <v>1.2210648148094253E-2</v>
      </c>
      <c r="E239" s="100">
        <v>212.40199999999999</v>
      </c>
      <c r="F239" s="102">
        <v>4.2699999999999996</v>
      </c>
      <c r="G239" s="98">
        <v>4.8</v>
      </c>
      <c r="H239" s="112">
        <v>3.25868</v>
      </c>
      <c r="I239" s="37"/>
      <c r="J239" s="37"/>
    </row>
    <row r="240" spans="1:10" x14ac:dyDescent="0.2">
      <c r="A240" s="116">
        <v>42493.579224537039</v>
      </c>
      <c r="B240" s="147">
        <v>3714280.14</v>
      </c>
      <c r="C240" s="126">
        <f t="shared" si="7"/>
        <v>42.989353472222227</v>
      </c>
      <c r="D240" s="120">
        <f t="shared" si="8"/>
        <v>1.22685185174406E-2</v>
      </c>
      <c r="E240" s="100">
        <v>212.38300000000001</v>
      </c>
      <c r="F240" s="102">
        <v>4.45</v>
      </c>
      <c r="G240" s="98">
        <v>4.9800000000000004</v>
      </c>
      <c r="H240" s="112">
        <v>3.25867</v>
      </c>
      <c r="I240" s="37"/>
      <c r="J240" s="37"/>
    </row>
    <row r="241" spans="1:10" x14ac:dyDescent="0.2">
      <c r="A241" s="116">
        <v>42493.579282407409</v>
      </c>
      <c r="B241" s="147">
        <v>3714285.14</v>
      </c>
      <c r="C241" s="126">
        <f t="shared" si="7"/>
        <v>42.989411342592597</v>
      </c>
      <c r="D241" s="120">
        <f t="shared" si="8"/>
        <v>1.2326388886786947E-2</v>
      </c>
      <c r="E241" s="100">
        <v>212.38800000000001</v>
      </c>
      <c r="F241" s="102">
        <v>6.37</v>
      </c>
      <c r="G241" s="98">
        <v>6.9</v>
      </c>
      <c r="H241" s="112">
        <v>3.25867</v>
      </c>
      <c r="I241" s="37"/>
      <c r="J241" s="37"/>
    </row>
    <row r="242" spans="1:10" x14ac:dyDescent="0.2">
      <c r="A242" s="116">
        <v>42493.579340277778</v>
      </c>
      <c r="B242" s="147">
        <v>3714290.14</v>
      </c>
      <c r="C242" s="126">
        <f t="shared" si="7"/>
        <v>42.989469212962966</v>
      </c>
      <c r="D242" s="120">
        <f t="shared" si="8"/>
        <v>1.2384259256133293E-2</v>
      </c>
      <c r="E242" s="100">
        <v>212.37899999999999</v>
      </c>
      <c r="F242" s="102">
        <v>6.71</v>
      </c>
      <c r="G242" s="98">
        <v>7.24</v>
      </c>
      <c r="H242" s="112">
        <v>3.2585500000000001</v>
      </c>
      <c r="I242" s="37"/>
      <c r="J242" s="37"/>
    </row>
    <row r="243" spans="1:10" x14ac:dyDescent="0.2">
      <c r="A243" s="116">
        <v>42493.579398148147</v>
      </c>
      <c r="B243" s="147">
        <v>3714295.14</v>
      </c>
      <c r="C243" s="126">
        <f t="shared" si="7"/>
        <v>42.989527083333336</v>
      </c>
      <c r="D243" s="120">
        <f t="shared" si="8"/>
        <v>1.244212962547964E-2</v>
      </c>
      <c r="E243" s="100">
        <v>212.37899999999999</v>
      </c>
      <c r="F243" s="102">
        <v>6.9</v>
      </c>
      <c r="G243" s="98">
        <v>7.43</v>
      </c>
      <c r="H243" s="112">
        <v>3.25848</v>
      </c>
      <c r="I243" s="37"/>
      <c r="J243" s="37"/>
    </row>
    <row r="244" spans="1:10" x14ac:dyDescent="0.2">
      <c r="A244" s="116">
        <v>42493.579456018517</v>
      </c>
      <c r="B244" s="147">
        <v>3714300.14</v>
      </c>
      <c r="C244" s="126">
        <f t="shared" si="7"/>
        <v>42.989584953703705</v>
      </c>
      <c r="D244" s="120">
        <f t="shared" si="8"/>
        <v>1.2499999994825987E-2</v>
      </c>
      <c r="E244" s="100">
        <v>212.38800000000001</v>
      </c>
      <c r="F244" s="102">
        <v>6.7</v>
      </c>
      <c r="G244" s="98">
        <v>7.23</v>
      </c>
      <c r="H244" s="112">
        <v>3.2584200000000001</v>
      </c>
      <c r="I244" s="37"/>
      <c r="J244" s="37"/>
    </row>
    <row r="245" spans="1:10" x14ac:dyDescent="0.2">
      <c r="A245" s="116">
        <v>42493.579513888886</v>
      </c>
      <c r="B245" s="147">
        <v>3714305.14</v>
      </c>
      <c r="C245" s="126">
        <f t="shared" si="7"/>
        <v>42.989642824074075</v>
      </c>
      <c r="D245" s="120">
        <f t="shared" si="8"/>
        <v>1.2557870364172333E-2</v>
      </c>
      <c r="E245" s="100">
        <v>212.399</v>
      </c>
      <c r="F245" s="102">
        <v>6.82</v>
      </c>
      <c r="G245" s="98">
        <v>7.35</v>
      </c>
      <c r="H245" s="112">
        <v>3.2583799999999998</v>
      </c>
      <c r="I245" s="37"/>
      <c r="J245" s="37"/>
    </row>
    <row r="246" spans="1:10" x14ac:dyDescent="0.2">
      <c r="A246" s="116">
        <v>42493.579571759263</v>
      </c>
      <c r="B246" s="147">
        <v>3714310.14</v>
      </c>
      <c r="C246" s="126">
        <f t="shared" si="7"/>
        <v>42.989700694444444</v>
      </c>
      <c r="D246" s="120">
        <f t="shared" si="8"/>
        <v>1.2615740740794638E-2</v>
      </c>
      <c r="E246" s="100">
        <v>212.4</v>
      </c>
      <c r="F246" s="102">
        <v>6.8</v>
      </c>
      <c r="G246" s="98">
        <v>7.33</v>
      </c>
      <c r="H246" s="112">
        <v>3.2583199999999999</v>
      </c>
      <c r="I246" s="37"/>
      <c r="J246" s="37"/>
    </row>
    <row r="247" spans="1:10" x14ac:dyDescent="0.2">
      <c r="A247" s="116">
        <v>42493.579629629632</v>
      </c>
      <c r="B247" s="147">
        <v>3714315.14</v>
      </c>
      <c r="C247" s="126">
        <f t="shared" si="7"/>
        <v>42.989758564814821</v>
      </c>
      <c r="D247" s="120">
        <f t="shared" si="8"/>
        <v>1.2673611110140984E-2</v>
      </c>
      <c r="E247" s="100">
        <v>212.38</v>
      </c>
      <c r="F247" s="102">
        <v>6.73</v>
      </c>
      <c r="G247" s="98">
        <v>7.26</v>
      </c>
      <c r="H247" s="112">
        <v>3.2582499999999999</v>
      </c>
      <c r="I247" s="37"/>
      <c r="J247" s="37"/>
    </row>
    <row r="248" spans="1:10" x14ac:dyDescent="0.2">
      <c r="A248" s="116">
        <v>42493.579687500001</v>
      </c>
      <c r="B248" s="147">
        <v>3714320.14</v>
      </c>
      <c r="C248" s="126">
        <f t="shared" si="7"/>
        <v>42.98981643518519</v>
      </c>
      <c r="D248" s="120">
        <f t="shared" si="8"/>
        <v>1.2731481479487331E-2</v>
      </c>
      <c r="E248" s="100">
        <v>212.398</v>
      </c>
      <c r="F248" s="102">
        <v>6.95</v>
      </c>
      <c r="G248" s="98">
        <v>7.48</v>
      </c>
      <c r="H248" s="112">
        <v>3.2582100000000001</v>
      </c>
      <c r="I248" s="37"/>
      <c r="J248" s="37"/>
    </row>
    <row r="249" spans="1:10" x14ac:dyDescent="0.2">
      <c r="A249" s="116">
        <v>42493.579745370371</v>
      </c>
      <c r="B249" s="147">
        <v>3714325.14</v>
      </c>
      <c r="C249" s="126">
        <f t="shared" si="7"/>
        <v>42.98987430555556</v>
      </c>
      <c r="D249" s="120">
        <f t="shared" si="8"/>
        <v>1.2789351848833678E-2</v>
      </c>
      <c r="E249" s="100">
        <v>212.37799999999999</v>
      </c>
      <c r="F249" s="102">
        <v>6.8</v>
      </c>
      <c r="G249" s="98">
        <v>7.33</v>
      </c>
      <c r="H249" s="112">
        <v>3.2581600000000002</v>
      </c>
      <c r="I249" s="37"/>
      <c r="J249" s="37"/>
    </row>
    <row r="250" spans="1:10" x14ac:dyDescent="0.2">
      <c r="A250" s="116">
        <v>42493.57980324074</v>
      </c>
      <c r="B250" s="147">
        <v>3714330.14</v>
      </c>
      <c r="C250" s="126">
        <f t="shared" si="7"/>
        <v>42.989932175925929</v>
      </c>
      <c r="D250" s="120">
        <f t="shared" si="8"/>
        <v>1.2847222218180025E-2</v>
      </c>
      <c r="E250" s="100">
        <v>212.381</v>
      </c>
      <c r="F250" s="102">
        <v>6.79</v>
      </c>
      <c r="G250" s="98">
        <v>7.32</v>
      </c>
      <c r="H250" s="112">
        <v>3.25814</v>
      </c>
      <c r="I250" s="37"/>
      <c r="J250" s="37"/>
    </row>
    <row r="251" spans="1:10" x14ac:dyDescent="0.2">
      <c r="A251" s="116">
        <v>42493.579861111109</v>
      </c>
      <c r="B251" s="147">
        <v>3714335.14</v>
      </c>
      <c r="C251" s="126">
        <f t="shared" si="7"/>
        <v>42.989990046296299</v>
      </c>
      <c r="D251" s="120">
        <f t="shared" si="8"/>
        <v>1.2905092587526371E-2</v>
      </c>
      <c r="E251" s="100">
        <v>212.386</v>
      </c>
      <c r="F251" s="102">
        <v>6.86</v>
      </c>
      <c r="G251" s="98">
        <v>7.39</v>
      </c>
      <c r="H251" s="112">
        <v>3.2580900000000002</v>
      </c>
      <c r="I251" s="37"/>
      <c r="J251" s="37"/>
    </row>
    <row r="252" spans="1:10" x14ac:dyDescent="0.2">
      <c r="A252" s="116">
        <v>42493.579918981479</v>
      </c>
      <c r="B252" s="147">
        <v>3714340.14</v>
      </c>
      <c r="C252" s="126">
        <f t="shared" si="7"/>
        <v>42.990047916666668</v>
      </c>
      <c r="D252" s="120">
        <f t="shared" si="8"/>
        <v>1.2962962956872718E-2</v>
      </c>
      <c r="E252" s="100">
        <v>212.40199999999999</v>
      </c>
      <c r="F252" s="102">
        <v>6.74</v>
      </c>
      <c r="G252" s="98">
        <v>7.27</v>
      </c>
      <c r="H252" s="112">
        <v>3.2580399999999998</v>
      </c>
      <c r="I252" s="37"/>
      <c r="J252" s="37"/>
    </row>
    <row r="253" spans="1:10" x14ac:dyDescent="0.2">
      <c r="A253" s="116">
        <v>42493.579976851855</v>
      </c>
      <c r="B253" s="147">
        <v>3714345.14</v>
      </c>
      <c r="C253" s="126">
        <f t="shared" si="7"/>
        <v>42.990105787037038</v>
      </c>
      <c r="D253" s="120">
        <f t="shared" si="8"/>
        <v>1.3020833333495022E-2</v>
      </c>
      <c r="E253" s="100">
        <v>212.39099999999999</v>
      </c>
      <c r="F253" s="102">
        <v>6.89</v>
      </c>
      <c r="G253" s="98">
        <v>7.42</v>
      </c>
      <c r="H253" s="112">
        <v>3.2580499999999999</v>
      </c>
      <c r="I253" s="37"/>
      <c r="J253" s="37"/>
    </row>
    <row r="254" spans="1:10" x14ac:dyDescent="0.2">
      <c r="A254" s="116">
        <v>42493.580034722225</v>
      </c>
      <c r="B254" s="147">
        <v>3714350.14</v>
      </c>
      <c r="C254" s="126">
        <f t="shared" si="7"/>
        <v>42.990163657407408</v>
      </c>
      <c r="D254" s="120">
        <f t="shared" si="8"/>
        <v>1.3078703702841369E-2</v>
      </c>
      <c r="E254" s="100">
        <v>212.38499999999999</v>
      </c>
      <c r="F254" s="102">
        <v>6.82</v>
      </c>
      <c r="G254" s="98">
        <v>7.35</v>
      </c>
      <c r="H254" s="112">
        <v>3.2579600000000002</v>
      </c>
      <c r="I254" s="37"/>
      <c r="J254" s="37"/>
    </row>
    <row r="255" spans="1:10" x14ac:dyDescent="0.2">
      <c r="A255" s="116">
        <v>42493.580092592594</v>
      </c>
      <c r="B255" s="147">
        <v>3714355.14</v>
      </c>
      <c r="C255" s="126">
        <f t="shared" si="7"/>
        <v>42.990221527777777</v>
      </c>
      <c r="D255" s="120">
        <f t="shared" si="8"/>
        <v>1.3136574072187716E-2</v>
      </c>
      <c r="E255" s="100">
        <v>212.398</v>
      </c>
      <c r="F255" s="102">
        <v>6.71</v>
      </c>
      <c r="G255" s="98">
        <v>7.24</v>
      </c>
      <c r="H255" s="112">
        <v>3.2579699999999998</v>
      </c>
      <c r="I255" s="37"/>
      <c r="J255" s="37"/>
    </row>
    <row r="256" spans="1:10" x14ac:dyDescent="0.2">
      <c r="A256" s="116">
        <v>42493.580150462964</v>
      </c>
      <c r="B256" s="147">
        <v>3714360.14</v>
      </c>
      <c r="C256" s="126">
        <f t="shared" si="7"/>
        <v>42.990279398148147</v>
      </c>
      <c r="D256" s="120">
        <f t="shared" si="8"/>
        <v>1.3194444441534062E-2</v>
      </c>
      <c r="E256" s="100">
        <v>212.40299999999999</v>
      </c>
      <c r="F256" s="102">
        <v>6.96</v>
      </c>
      <c r="G256" s="98">
        <v>7.49</v>
      </c>
      <c r="H256" s="112">
        <v>3.2579699999999998</v>
      </c>
      <c r="I256" s="37"/>
      <c r="J256" s="37"/>
    </row>
    <row r="257" spans="1:10" x14ac:dyDescent="0.2">
      <c r="A257" s="116">
        <v>42493.580208333333</v>
      </c>
      <c r="B257" s="147">
        <v>3714365.14</v>
      </c>
      <c r="C257" s="126">
        <f t="shared" si="7"/>
        <v>42.990337268518516</v>
      </c>
      <c r="D257" s="120">
        <f t="shared" si="8"/>
        <v>1.3252314810880409E-2</v>
      </c>
      <c r="E257" s="100">
        <v>212.40700000000001</v>
      </c>
      <c r="F257" s="102">
        <v>6.83</v>
      </c>
      <c r="G257" s="98">
        <v>7.36</v>
      </c>
      <c r="H257" s="112">
        <v>3.2579699999999998</v>
      </c>
      <c r="I257" s="37"/>
      <c r="J257" s="37"/>
    </row>
    <row r="258" spans="1:10" x14ac:dyDescent="0.2">
      <c r="A258" s="116">
        <v>42493.580266203702</v>
      </c>
      <c r="B258" s="147">
        <v>3714370.14</v>
      </c>
      <c r="C258" s="126">
        <f t="shared" si="7"/>
        <v>42.990395138888893</v>
      </c>
      <c r="D258" s="120">
        <f t="shared" si="8"/>
        <v>1.3310185180226756E-2</v>
      </c>
      <c r="E258" s="100">
        <v>212.41200000000001</v>
      </c>
      <c r="F258" s="102">
        <v>6.81</v>
      </c>
      <c r="G258" s="98">
        <v>7.34</v>
      </c>
      <c r="H258" s="112">
        <v>3.2579799999999999</v>
      </c>
      <c r="I258" s="37"/>
      <c r="J258" s="37"/>
    </row>
    <row r="259" spans="1:10" x14ac:dyDescent="0.2">
      <c r="A259" s="116">
        <v>42493.580324074072</v>
      </c>
      <c r="B259" s="147">
        <v>3714375.14</v>
      </c>
      <c r="C259" s="126">
        <f t="shared" si="7"/>
        <v>42.990453009259262</v>
      </c>
      <c r="D259" s="120">
        <f t="shared" si="8"/>
        <v>1.3368055549573103E-2</v>
      </c>
      <c r="E259" s="100">
        <v>212.40799999999999</v>
      </c>
      <c r="F259" s="102">
        <v>6.9</v>
      </c>
      <c r="G259" s="98">
        <v>7.43</v>
      </c>
      <c r="H259" s="112">
        <v>3.2579199999999999</v>
      </c>
      <c r="I259" s="37"/>
      <c r="J259" s="37"/>
    </row>
    <row r="260" spans="1:10" x14ac:dyDescent="0.2">
      <c r="A260" s="116">
        <v>42493.580381944441</v>
      </c>
      <c r="B260" s="147">
        <v>3714380.14</v>
      </c>
      <c r="C260" s="126">
        <f t="shared" si="7"/>
        <v>42.990510879629632</v>
      </c>
      <c r="D260" s="120">
        <f t="shared" si="8"/>
        <v>1.3425925918919449E-2</v>
      </c>
      <c r="E260" s="100">
        <v>212.41200000000001</v>
      </c>
      <c r="F260" s="102">
        <v>6.75</v>
      </c>
      <c r="G260" s="98">
        <v>7.28</v>
      </c>
      <c r="H260" s="112">
        <v>3.2579400000000001</v>
      </c>
      <c r="I260" s="37"/>
      <c r="J260" s="37"/>
    </row>
    <row r="261" spans="1:10" x14ac:dyDescent="0.2">
      <c r="A261" s="116">
        <v>42493.580439814818</v>
      </c>
      <c r="B261" s="147">
        <v>3714385.14</v>
      </c>
      <c r="C261" s="126">
        <f t="shared" si="7"/>
        <v>42.990568750000001</v>
      </c>
      <c r="D261" s="120">
        <f t="shared" si="8"/>
        <v>1.3483796295541754E-2</v>
      </c>
      <c r="E261" s="100">
        <v>212.46600000000001</v>
      </c>
      <c r="F261" s="102">
        <v>6.91</v>
      </c>
      <c r="G261" s="98">
        <v>7.44</v>
      </c>
      <c r="H261" s="112">
        <v>3.2579099999999999</v>
      </c>
      <c r="I261" s="37"/>
      <c r="J261" s="37"/>
    </row>
    <row r="262" spans="1:10" x14ac:dyDescent="0.2">
      <c r="A262" s="116">
        <v>42493.580497685187</v>
      </c>
      <c r="B262" s="147">
        <v>3714390.14</v>
      </c>
      <c r="C262" s="126">
        <f t="shared" si="7"/>
        <v>42.990626620370371</v>
      </c>
      <c r="D262" s="120">
        <f t="shared" si="8"/>
        <v>1.35416666648881E-2</v>
      </c>
      <c r="E262" s="100">
        <v>212.41800000000001</v>
      </c>
      <c r="F262" s="102">
        <v>6.82</v>
      </c>
      <c r="G262" s="98">
        <v>7.35</v>
      </c>
      <c r="H262" s="112">
        <v>3.25787</v>
      </c>
      <c r="I262" s="37"/>
      <c r="J262" s="37"/>
    </row>
    <row r="263" spans="1:10" x14ac:dyDescent="0.2">
      <c r="A263" s="116">
        <v>42493.580555555556</v>
      </c>
      <c r="B263" s="147">
        <v>3714395.14</v>
      </c>
      <c r="C263" s="126">
        <f t="shared" si="7"/>
        <v>42.99068449074074</v>
      </c>
      <c r="D263" s="120">
        <f t="shared" si="8"/>
        <v>1.3599537034234447E-2</v>
      </c>
      <c r="E263" s="100">
        <v>212.41800000000001</v>
      </c>
      <c r="F263" s="102">
        <v>6.72</v>
      </c>
      <c r="G263" s="98">
        <v>7.25</v>
      </c>
      <c r="H263" s="112">
        <v>3.2578200000000002</v>
      </c>
      <c r="I263" s="37"/>
      <c r="J263" s="37"/>
    </row>
    <row r="264" spans="1:10" x14ac:dyDescent="0.2">
      <c r="A264" s="116">
        <v>42493.580613425926</v>
      </c>
      <c r="B264" s="147">
        <v>3714400.14</v>
      </c>
      <c r="C264" s="126">
        <f t="shared" si="7"/>
        <v>42.99074236111111</v>
      </c>
      <c r="D264" s="120">
        <f t="shared" si="8"/>
        <v>1.3657407403580794E-2</v>
      </c>
      <c r="E264" s="100">
        <v>212.45</v>
      </c>
      <c r="F264" s="102">
        <v>6.93</v>
      </c>
      <c r="G264" s="98">
        <v>7.46</v>
      </c>
      <c r="H264" s="112">
        <v>3.2578</v>
      </c>
      <c r="I264" s="37"/>
      <c r="J264" s="37"/>
    </row>
    <row r="265" spans="1:10" x14ac:dyDescent="0.2">
      <c r="A265" s="116">
        <v>42493.580671296295</v>
      </c>
      <c r="B265" s="147">
        <v>3714405.14</v>
      </c>
      <c r="C265" s="126">
        <f t="shared" si="7"/>
        <v>42.990800231481479</v>
      </c>
      <c r="D265" s="120">
        <f t="shared" si="8"/>
        <v>1.371527777292714E-2</v>
      </c>
      <c r="E265" s="100">
        <v>212.41900000000001</v>
      </c>
      <c r="F265" s="102">
        <v>6.89</v>
      </c>
      <c r="G265" s="98">
        <v>7.42</v>
      </c>
      <c r="H265" s="112">
        <v>3.2577699999999998</v>
      </c>
      <c r="I265" s="37"/>
      <c r="J265" s="37"/>
    </row>
    <row r="266" spans="1:10" x14ac:dyDescent="0.2">
      <c r="A266" s="116">
        <v>42493.580729166664</v>
      </c>
      <c r="B266" s="147">
        <v>3714410.14</v>
      </c>
      <c r="C266" s="126">
        <f t="shared" si="7"/>
        <v>42.990858101851849</v>
      </c>
      <c r="D266" s="120">
        <f t="shared" si="8"/>
        <v>1.3773148142273487E-2</v>
      </c>
      <c r="E266" s="100">
        <v>212.40799999999999</v>
      </c>
      <c r="F266" s="102">
        <v>6.81</v>
      </c>
      <c r="G266" s="98">
        <v>7.34</v>
      </c>
      <c r="H266" s="112">
        <v>3.2577699999999998</v>
      </c>
      <c r="I266" s="37"/>
      <c r="J266" s="37"/>
    </row>
    <row r="267" spans="1:10" x14ac:dyDescent="0.2">
      <c r="A267" s="116">
        <v>42493.580787037034</v>
      </c>
      <c r="B267" s="147">
        <v>3714415.14</v>
      </c>
      <c r="C267" s="126">
        <f t="shared" si="7"/>
        <v>42.990915972222218</v>
      </c>
      <c r="D267" s="120">
        <f t="shared" si="8"/>
        <v>1.3831018511619834E-2</v>
      </c>
      <c r="E267" s="100">
        <v>212.39400000000001</v>
      </c>
      <c r="F267" s="102">
        <v>6.87</v>
      </c>
      <c r="G267" s="98">
        <v>7.4</v>
      </c>
      <c r="H267" s="112">
        <v>3.25773</v>
      </c>
      <c r="I267" s="37"/>
      <c r="J267" s="37"/>
    </row>
    <row r="268" spans="1:10" x14ac:dyDescent="0.2">
      <c r="A268" s="116">
        <v>42493.58084490741</v>
      </c>
      <c r="B268" s="147">
        <v>3714420.14</v>
      </c>
      <c r="C268" s="126">
        <f t="shared" si="7"/>
        <v>42.990973842592588</v>
      </c>
      <c r="D268" s="120">
        <f t="shared" si="8"/>
        <v>1.3888888888242138E-2</v>
      </c>
      <c r="E268" s="100">
        <v>212.387</v>
      </c>
      <c r="F268" s="102">
        <v>6.79</v>
      </c>
      <c r="G268" s="98">
        <v>7.32</v>
      </c>
      <c r="H268" s="112">
        <v>3.2577099999999999</v>
      </c>
      <c r="I268" s="37"/>
      <c r="J268" s="37"/>
    </row>
    <row r="269" spans="1:10" x14ac:dyDescent="0.2">
      <c r="A269" s="116">
        <v>42493.58090277778</v>
      </c>
      <c r="B269" s="147">
        <v>3714425.14</v>
      </c>
      <c r="C269" s="126">
        <f t="shared" si="7"/>
        <v>42.991031712962958</v>
      </c>
      <c r="D269" s="120">
        <f t="shared" si="8"/>
        <v>1.3946759257588485E-2</v>
      </c>
      <c r="E269" s="100">
        <v>212.38200000000001</v>
      </c>
      <c r="F269" s="102">
        <v>6.84</v>
      </c>
      <c r="G269" s="98">
        <v>7.37</v>
      </c>
      <c r="H269" s="112">
        <v>3.25773</v>
      </c>
      <c r="I269" s="37"/>
      <c r="J269" s="37"/>
    </row>
    <row r="270" spans="1:10" x14ac:dyDescent="0.2">
      <c r="A270" s="116">
        <v>42493.580960648149</v>
      </c>
      <c r="B270" s="147">
        <v>3714430.14</v>
      </c>
      <c r="C270" s="126">
        <f t="shared" si="7"/>
        <v>42.991089583333341</v>
      </c>
      <c r="D270" s="120">
        <f t="shared" si="8"/>
        <v>1.4004629626934832E-2</v>
      </c>
      <c r="E270" s="100">
        <v>212.393</v>
      </c>
      <c r="F270" s="102">
        <v>6.8</v>
      </c>
      <c r="G270" s="98">
        <v>7.33</v>
      </c>
      <c r="H270" s="112">
        <v>3.2577099999999999</v>
      </c>
      <c r="I270" s="37"/>
      <c r="J270" s="37"/>
    </row>
    <row r="271" spans="1:10" x14ac:dyDescent="0.2">
      <c r="A271" s="116">
        <v>42493.581018518518</v>
      </c>
      <c r="B271" s="147">
        <v>3714435.14</v>
      </c>
      <c r="C271" s="126">
        <f t="shared" si="7"/>
        <v>42.991147453703711</v>
      </c>
      <c r="D271" s="120">
        <f t="shared" si="8"/>
        <v>1.4062499996281178E-2</v>
      </c>
      <c r="E271" s="100">
        <v>212.416</v>
      </c>
      <c r="F271" s="102">
        <v>6.79</v>
      </c>
      <c r="G271" s="98">
        <v>7.32</v>
      </c>
      <c r="H271" s="112">
        <v>3.2576900000000002</v>
      </c>
      <c r="I271" s="37"/>
      <c r="J271" s="37"/>
    </row>
    <row r="272" spans="1:10" x14ac:dyDescent="0.2">
      <c r="A272" s="116">
        <v>42493.581076388888</v>
      </c>
      <c r="B272" s="147">
        <v>3714440.14</v>
      </c>
      <c r="C272" s="126">
        <f t="shared" si="7"/>
        <v>42.99120532407408</v>
      </c>
      <c r="D272" s="120">
        <f t="shared" si="8"/>
        <v>1.4120370365627525E-2</v>
      </c>
      <c r="E272" s="100">
        <v>212.40199999999999</v>
      </c>
      <c r="F272" s="102">
        <v>6.87</v>
      </c>
      <c r="G272" s="98">
        <v>7.4</v>
      </c>
      <c r="H272" s="112">
        <v>3.25766</v>
      </c>
      <c r="I272" s="37"/>
      <c r="J272" s="37"/>
    </row>
    <row r="273" spans="1:10" x14ac:dyDescent="0.2">
      <c r="A273" s="147"/>
      <c r="B273" s="147"/>
      <c r="C273" s="147"/>
      <c r="D273" s="147"/>
      <c r="E273" s="147"/>
      <c r="F273" s="147"/>
      <c r="G273" s="147"/>
      <c r="H273" s="147"/>
      <c r="I273" s="37"/>
      <c r="J273" s="37"/>
    </row>
    <row r="274" spans="1:10" x14ac:dyDescent="0.2">
      <c r="A274" s="147"/>
      <c r="B274" s="147"/>
      <c r="C274" s="147"/>
      <c r="D274" s="147"/>
      <c r="E274" s="147"/>
      <c r="F274" s="147"/>
      <c r="G274" s="147"/>
      <c r="H274" s="147"/>
      <c r="I274" s="37"/>
      <c r="J274" s="37"/>
    </row>
    <row r="275" spans="1:10" x14ac:dyDescent="0.2">
      <c r="A275" s="147"/>
      <c r="B275" s="147"/>
      <c r="C275" s="147"/>
      <c r="D275" s="147"/>
      <c r="E275" s="147"/>
      <c r="F275" s="147"/>
      <c r="G275" s="147"/>
      <c r="H275" s="147"/>
      <c r="I275" s="37"/>
      <c r="J275" s="37"/>
    </row>
    <row r="276" spans="1:10" x14ac:dyDescent="0.2">
      <c r="A276" s="147"/>
      <c r="B276" s="147"/>
      <c r="C276" s="147"/>
      <c r="D276" s="147"/>
      <c r="E276" s="147"/>
      <c r="F276" s="147"/>
      <c r="G276" s="147"/>
      <c r="H276" s="147"/>
      <c r="I276" s="37"/>
      <c r="J276" s="37"/>
    </row>
    <row r="277" spans="1:10" x14ac:dyDescent="0.2">
      <c r="A277" s="147"/>
      <c r="B277" s="147"/>
      <c r="C277" s="147"/>
      <c r="D277" s="147"/>
      <c r="E277" s="147"/>
      <c r="F277" s="147"/>
      <c r="G277" s="147"/>
      <c r="H277" s="147"/>
      <c r="I277" s="37"/>
      <c r="J277" s="37"/>
    </row>
    <row r="278" spans="1:10" x14ac:dyDescent="0.2">
      <c r="A278" s="147"/>
      <c r="B278" s="147"/>
      <c r="C278" s="147"/>
      <c r="D278" s="147"/>
      <c r="E278" s="147"/>
      <c r="F278" s="147"/>
      <c r="G278" s="147"/>
      <c r="H278" s="147"/>
      <c r="I278" s="37"/>
      <c r="J278" s="37"/>
    </row>
    <row r="279" spans="1:10" x14ac:dyDescent="0.2">
      <c r="A279" s="147"/>
      <c r="B279" s="147"/>
      <c r="C279" s="147"/>
      <c r="D279" s="147"/>
      <c r="E279" s="147"/>
      <c r="F279" s="147"/>
      <c r="G279" s="147"/>
      <c r="H279" s="147"/>
      <c r="I279" s="37"/>
      <c r="J279" s="37"/>
    </row>
    <row r="280" spans="1:10" x14ac:dyDescent="0.2">
      <c r="A280" s="147"/>
      <c r="B280" s="147"/>
      <c r="C280" s="147"/>
      <c r="D280" s="147"/>
      <c r="E280" s="147"/>
      <c r="F280" s="147"/>
      <c r="G280" s="147"/>
      <c r="H280" s="147"/>
      <c r="I280" s="37"/>
      <c r="J280" s="37"/>
    </row>
    <row r="281" spans="1:10" x14ac:dyDescent="0.2">
      <c r="A281" s="147"/>
      <c r="B281" s="147"/>
      <c r="C281" s="147"/>
      <c r="D281" s="147"/>
      <c r="E281" s="147"/>
      <c r="F281" s="147"/>
      <c r="G281" s="147"/>
      <c r="H281" s="147"/>
      <c r="I281" s="37"/>
      <c r="J281" s="37"/>
    </row>
    <row r="282" spans="1:10" x14ac:dyDescent="0.2">
      <c r="A282" s="147"/>
      <c r="B282" s="147"/>
      <c r="C282" s="147"/>
      <c r="D282" s="147"/>
      <c r="E282" s="147"/>
      <c r="F282" s="147"/>
      <c r="G282" s="147"/>
      <c r="H282" s="147"/>
      <c r="I282" s="37"/>
      <c r="J282" s="37"/>
    </row>
    <row r="283" spans="1:10" x14ac:dyDescent="0.2">
      <c r="A283" s="147"/>
      <c r="B283" s="147"/>
      <c r="C283" s="147"/>
      <c r="D283" s="147"/>
      <c r="E283" s="147"/>
      <c r="F283" s="147"/>
      <c r="G283" s="147"/>
      <c r="H283" s="147"/>
      <c r="I283" s="37"/>
      <c r="J283" s="37"/>
    </row>
    <row r="284" spans="1:10" x14ac:dyDescent="0.2">
      <c r="A284" s="147"/>
      <c r="B284" s="147"/>
      <c r="C284" s="147"/>
      <c r="D284" s="147"/>
      <c r="E284" s="147"/>
      <c r="F284" s="147"/>
      <c r="G284" s="147"/>
      <c r="H284" s="147"/>
      <c r="I284" s="37"/>
      <c r="J284" s="37"/>
    </row>
    <row r="285" spans="1:10" x14ac:dyDescent="0.2">
      <c r="A285" s="147"/>
      <c r="B285" s="147"/>
      <c r="C285" s="147"/>
      <c r="D285" s="147"/>
      <c r="E285" s="147"/>
      <c r="F285" s="147"/>
      <c r="G285" s="147"/>
      <c r="H285" s="147"/>
      <c r="I285" s="37"/>
      <c r="J285" s="37"/>
    </row>
    <row r="286" spans="1:10" x14ac:dyDescent="0.2">
      <c r="A286" s="147"/>
      <c r="B286" s="147"/>
      <c r="C286" s="147"/>
      <c r="D286" s="147"/>
      <c r="E286" s="147"/>
      <c r="F286" s="147"/>
      <c r="G286" s="147"/>
      <c r="H286" s="147"/>
      <c r="I286" s="37"/>
      <c r="J286" s="37"/>
    </row>
    <row r="287" spans="1:10" x14ac:dyDescent="0.2">
      <c r="A287" s="147"/>
      <c r="B287" s="147"/>
      <c r="C287" s="147"/>
      <c r="D287" s="147"/>
      <c r="E287" s="147"/>
      <c r="F287" s="147"/>
      <c r="G287" s="147"/>
      <c r="H287" s="147"/>
      <c r="I287" s="37"/>
      <c r="J287" s="37"/>
    </row>
    <row r="288" spans="1:10" x14ac:dyDescent="0.2">
      <c r="I288" s="37"/>
      <c r="J288" s="37"/>
    </row>
    <row r="289" spans="9:10" x14ac:dyDescent="0.2">
      <c r="I289" s="37"/>
      <c r="J289" s="37"/>
    </row>
    <row r="290" spans="9:10" x14ac:dyDescent="0.2">
      <c r="I290" s="37"/>
      <c r="J290" s="37"/>
    </row>
    <row r="291" spans="9:10" x14ac:dyDescent="0.2">
      <c r="I291" s="37"/>
      <c r="J291" s="37"/>
    </row>
    <row r="292" spans="9:10" x14ac:dyDescent="0.2">
      <c r="I292" s="37"/>
      <c r="J292" s="37"/>
    </row>
    <row r="293" spans="9:10" x14ac:dyDescent="0.2">
      <c r="I293" s="37"/>
      <c r="J293" s="37"/>
    </row>
    <row r="294" spans="9:10" x14ac:dyDescent="0.2">
      <c r="I294" s="37"/>
      <c r="J294" s="37"/>
    </row>
  </sheetData>
  <mergeCells count="48">
    <mergeCell ref="E33:E34"/>
    <mergeCell ref="F33:F34"/>
    <mergeCell ref="G33:G34"/>
    <mergeCell ref="A32:H32"/>
    <mergeCell ref="H33:H34"/>
    <mergeCell ref="A29:C29"/>
    <mergeCell ref="A33:A34"/>
    <mergeCell ref="B33:B34"/>
    <mergeCell ref="C33:C34"/>
    <mergeCell ref="D33:D34"/>
    <mergeCell ref="V19:X19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J19:U19"/>
    <mergeCell ref="A12:B12"/>
    <mergeCell ref="C12:D12"/>
    <mergeCell ref="F12:G12"/>
    <mergeCell ref="H12:I12"/>
    <mergeCell ref="A13:B13"/>
    <mergeCell ref="C13:D13"/>
    <mergeCell ref="F13:G13"/>
    <mergeCell ref="H13:I13"/>
    <mergeCell ref="A10:B10"/>
    <mergeCell ref="C10:D10"/>
    <mergeCell ref="F10:G10"/>
    <mergeCell ref="H10:I10"/>
    <mergeCell ref="A11:B11"/>
    <mergeCell ref="C11:D11"/>
    <mergeCell ref="F11:G11"/>
    <mergeCell ref="H11:I11"/>
    <mergeCell ref="F2:I3"/>
    <mergeCell ref="A6:D6"/>
    <mergeCell ref="A8:D8"/>
    <mergeCell ref="F8:I8"/>
    <mergeCell ref="A9:B9"/>
    <mergeCell ref="C9:D9"/>
    <mergeCell ref="F9:G9"/>
    <mergeCell ref="H9:I9"/>
  </mergeCells>
  <conditionalFormatting sqref="J23:J26 O23:U26 L23:M26">
    <cfRule type="cellIs" dxfId="5" priority="2" stopIfTrue="1" operator="lessThanOrEqual">
      <formula>0</formula>
    </cfRule>
  </conditionalFormatting>
  <conditionalFormatting sqref="N23:N26">
    <cfRule type="cellIs" dxfId="4" priority="1" stopIfTrue="1" operator="lessThan">
      <formula>$N$22*0.8</formula>
    </cfRule>
  </conditionalFormatting>
  <pageMargins left="0.39" right="0.56000000000000005" top="0.5" bottom="0.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1"/>
  <sheetViews>
    <sheetView showGridLines="0" zoomScale="75" zoomScaleNormal="75" workbookViewId="0">
      <selection activeCell="A31" sqref="A31"/>
    </sheetView>
  </sheetViews>
  <sheetFormatPr defaultColWidth="9.140625" defaultRowHeight="12.75" x14ac:dyDescent="0.2"/>
  <cols>
    <col min="1" max="1" width="18.85546875" style="121" customWidth="1"/>
    <col min="2" max="3" width="12.140625" style="121" customWidth="1"/>
    <col min="4" max="4" width="10.140625" style="121" bestFit="1" customWidth="1"/>
    <col min="5" max="5" width="11.7109375" style="121" customWidth="1"/>
    <col min="6" max="6" width="10" style="121" customWidth="1"/>
    <col min="7" max="7" width="12.140625" style="121" customWidth="1"/>
    <col min="8" max="8" width="9" style="121" customWidth="1"/>
    <col min="9" max="9" width="9.28515625" style="121" customWidth="1"/>
    <col min="10" max="10" width="13.42578125" style="121" customWidth="1"/>
    <col min="11" max="11" width="7.7109375" style="121" customWidth="1"/>
    <col min="12" max="12" width="10.140625" style="121" customWidth="1"/>
    <col min="13" max="13" width="12.42578125" style="121" customWidth="1"/>
    <col min="14" max="14" width="9.140625" style="121"/>
    <col min="15" max="15" width="10.28515625" style="121" customWidth="1"/>
    <col min="16" max="16" width="11.28515625" style="121" customWidth="1"/>
    <col min="17" max="17" width="11.5703125" style="121" customWidth="1"/>
    <col min="18" max="18" width="12.5703125" style="121" customWidth="1"/>
    <col min="19" max="19" width="10.7109375" style="121" customWidth="1"/>
    <col min="20" max="20" width="11.85546875" style="121" customWidth="1"/>
    <col min="21" max="21" width="7.7109375" style="121" customWidth="1"/>
    <col min="22" max="22" width="14.42578125" style="121" customWidth="1"/>
    <col min="23" max="23" width="11.5703125" style="121" customWidth="1"/>
    <col min="24" max="24" width="11.28515625" style="121" customWidth="1"/>
    <col min="25" max="25" width="4.42578125" style="121" customWidth="1"/>
    <col min="26" max="26" width="17" style="121" customWidth="1"/>
    <col min="27" max="27" width="13.85546875" style="121" customWidth="1"/>
    <col min="28" max="28" width="11.5703125" style="121" customWidth="1"/>
    <col min="29" max="29" width="12.42578125" style="121" customWidth="1"/>
    <col min="30" max="16384" width="9.140625" style="121"/>
  </cols>
  <sheetData>
    <row r="1" spans="1:29" x14ac:dyDescent="0.2">
      <c r="AC1" s="84" t="s">
        <v>58</v>
      </c>
    </row>
    <row r="2" spans="1:29" ht="12.75" customHeight="1" x14ac:dyDescent="0.2">
      <c r="F2" s="194" t="s">
        <v>64</v>
      </c>
      <c r="G2" s="195"/>
      <c r="H2" s="195"/>
      <c r="I2" s="195"/>
    </row>
    <row r="3" spans="1:29" ht="27" customHeight="1" x14ac:dyDescent="0.25">
      <c r="F3" s="195"/>
      <c r="G3" s="195"/>
      <c r="H3" s="195"/>
      <c r="I3" s="195"/>
      <c r="L3" s="49" t="s">
        <v>73</v>
      </c>
      <c r="M3" s="50"/>
      <c r="N3" s="50"/>
      <c r="O3" s="50"/>
      <c r="P3" s="50"/>
      <c r="Q3" s="50"/>
      <c r="R3" s="50"/>
      <c r="S3" s="50"/>
      <c r="T3" s="50"/>
      <c r="U3" s="50"/>
    </row>
    <row r="4" spans="1:29" ht="15" customHeight="1" x14ac:dyDescent="0.2"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8" x14ac:dyDescent="0.25">
      <c r="F5" s="84" t="s">
        <v>58</v>
      </c>
      <c r="K5" s="36"/>
      <c r="L5" s="69" t="s">
        <v>67</v>
      </c>
      <c r="M5" s="50"/>
      <c r="N5" s="50"/>
      <c r="O5" s="42"/>
      <c r="P5" s="50"/>
      <c r="Q5" s="50"/>
      <c r="R5" s="50"/>
      <c r="S5" s="50"/>
      <c r="T5" s="50"/>
      <c r="U5" s="50"/>
    </row>
    <row r="6" spans="1:29" ht="18" x14ac:dyDescent="0.25">
      <c r="A6" s="196" t="s">
        <v>58</v>
      </c>
      <c r="B6" s="197"/>
      <c r="C6" s="197"/>
      <c r="D6" s="197"/>
      <c r="L6" s="42"/>
      <c r="M6" s="50"/>
      <c r="N6" s="50"/>
      <c r="O6" s="50"/>
      <c r="P6" s="50"/>
      <c r="Q6" s="50"/>
      <c r="R6" s="50"/>
      <c r="S6" s="50"/>
      <c r="T6" s="50"/>
      <c r="U6" s="50"/>
    </row>
    <row r="7" spans="1:29" ht="13.5" thickBot="1" x14ac:dyDescent="0.25"/>
    <row r="8" spans="1:29" ht="13.5" thickBot="1" x14ac:dyDescent="0.25">
      <c r="A8" s="198" t="s">
        <v>0</v>
      </c>
      <c r="B8" s="199"/>
      <c r="C8" s="199"/>
      <c r="D8" s="200"/>
      <c r="F8" s="201" t="s">
        <v>27</v>
      </c>
      <c r="G8" s="202"/>
      <c r="H8" s="202"/>
      <c r="I8" s="203"/>
      <c r="L8" s="50" t="s">
        <v>68</v>
      </c>
      <c r="M8" s="50"/>
      <c r="N8" s="50"/>
      <c r="O8" s="50"/>
      <c r="P8" s="61">
        <v>5.7</v>
      </c>
    </row>
    <row r="9" spans="1:29" ht="18.75" thickBot="1" x14ac:dyDescent="0.3">
      <c r="A9" s="204" t="s">
        <v>7</v>
      </c>
      <c r="B9" s="205"/>
      <c r="C9" s="206" t="s">
        <v>167</v>
      </c>
      <c r="D9" s="207"/>
      <c r="F9" s="208" t="s">
        <v>2</v>
      </c>
      <c r="G9" s="209"/>
      <c r="H9" s="206" t="s">
        <v>174</v>
      </c>
      <c r="I9" s="210"/>
      <c r="K9" s="36"/>
      <c r="L9" s="50" t="s">
        <v>69</v>
      </c>
      <c r="M9" s="50"/>
      <c r="N9" s="62"/>
      <c r="O9" s="96" t="s">
        <v>163</v>
      </c>
      <c r="P9" s="63">
        <v>-0.12</v>
      </c>
    </row>
    <row r="10" spans="1:29" x14ac:dyDescent="0.2">
      <c r="A10" s="211" t="s">
        <v>158</v>
      </c>
      <c r="B10" s="212"/>
      <c r="C10" s="213">
        <v>5924.2</v>
      </c>
      <c r="D10" s="214"/>
      <c r="F10" s="215" t="s">
        <v>1</v>
      </c>
      <c r="G10" s="216"/>
      <c r="H10" s="217" t="s">
        <v>175</v>
      </c>
      <c r="I10" s="218"/>
      <c r="K10" s="121" t="s">
        <v>58</v>
      </c>
      <c r="L10" s="50"/>
      <c r="M10" s="50"/>
      <c r="N10" s="50"/>
      <c r="O10" s="50"/>
      <c r="P10" s="50"/>
    </row>
    <row r="11" spans="1:29" x14ac:dyDescent="0.2">
      <c r="A11" s="211" t="s">
        <v>43</v>
      </c>
      <c r="B11" s="219"/>
      <c r="C11" s="220">
        <v>2.911</v>
      </c>
      <c r="D11" s="221"/>
      <c r="F11" s="215" t="s">
        <v>49</v>
      </c>
      <c r="G11" s="216"/>
      <c r="H11" s="222">
        <v>3.6520000000000001</v>
      </c>
      <c r="I11" s="218"/>
      <c r="N11" s="50"/>
      <c r="O11" s="50"/>
      <c r="P11" s="50"/>
      <c r="Q11" s="50"/>
    </row>
    <row r="12" spans="1:29" x14ac:dyDescent="0.2">
      <c r="A12" s="223" t="s">
        <v>44</v>
      </c>
      <c r="B12" s="219"/>
      <c r="C12" s="222">
        <v>0.32800000000000001</v>
      </c>
      <c r="D12" s="218"/>
      <c r="F12" s="224" t="s">
        <v>50</v>
      </c>
      <c r="G12" s="216"/>
      <c r="H12" s="222">
        <v>1.63</v>
      </c>
      <c r="I12" s="218"/>
    </row>
    <row r="13" spans="1:29" ht="13.5" thickBot="1" x14ac:dyDescent="0.25">
      <c r="A13" s="211" t="s">
        <v>45</v>
      </c>
      <c r="B13" s="219"/>
      <c r="C13" s="225">
        <f>C11-C12</f>
        <v>2.5830000000000002</v>
      </c>
      <c r="D13" s="226"/>
      <c r="F13" s="215" t="s">
        <v>51</v>
      </c>
      <c r="G13" s="216"/>
      <c r="H13" s="222">
        <v>0.66200000000000003</v>
      </c>
      <c r="I13" s="218"/>
    </row>
    <row r="14" spans="1:29" ht="15" x14ac:dyDescent="0.2">
      <c r="A14" s="211" t="s">
        <v>47</v>
      </c>
      <c r="B14" s="219"/>
      <c r="C14" s="222">
        <v>2.552</v>
      </c>
      <c r="D14" s="218"/>
      <c r="F14" s="204" t="s">
        <v>26</v>
      </c>
      <c r="G14" s="205"/>
      <c r="H14" s="230">
        <v>30000</v>
      </c>
      <c r="I14" s="231"/>
      <c r="K14" s="35"/>
      <c r="M14" s="34"/>
      <c r="N14" s="34"/>
      <c r="O14" s="39"/>
      <c r="P14" s="34"/>
    </row>
    <row r="15" spans="1:29" ht="15.75" x14ac:dyDescent="0.25">
      <c r="A15" s="223" t="s">
        <v>46</v>
      </c>
      <c r="B15" s="219"/>
      <c r="C15" s="222">
        <v>0.16</v>
      </c>
      <c r="D15" s="218"/>
      <c r="F15" s="223" t="s">
        <v>28</v>
      </c>
      <c r="G15" s="212"/>
      <c r="H15" s="232">
        <v>0.189</v>
      </c>
      <c r="I15" s="233"/>
      <c r="J15" s="122" t="s">
        <v>58</v>
      </c>
      <c r="K15" s="35"/>
      <c r="M15" s="34"/>
      <c r="N15" s="34"/>
      <c r="O15" s="40"/>
      <c r="P15" s="34"/>
    </row>
    <row r="16" spans="1:29" ht="13.5" thickBot="1" x14ac:dyDescent="0.25">
      <c r="A16" s="234" t="s">
        <v>48</v>
      </c>
      <c r="B16" s="235"/>
      <c r="C16" s="236">
        <f>C14-C15</f>
        <v>2.3919999999999999</v>
      </c>
      <c r="D16" s="237"/>
      <c r="F16" s="238" t="s">
        <v>30</v>
      </c>
      <c r="G16" s="239"/>
      <c r="H16" s="240">
        <v>0.87170000000000003</v>
      </c>
      <c r="I16" s="241"/>
      <c r="J16" s="122" t="s">
        <v>58</v>
      </c>
    </row>
    <row r="18" spans="1:29" ht="13.5" thickBot="1" x14ac:dyDescent="0.25"/>
    <row r="19" spans="1:29" ht="13.5" thickBot="1" x14ac:dyDescent="0.25">
      <c r="A19" s="2" t="s">
        <v>9</v>
      </c>
      <c r="B19" s="3" t="s">
        <v>11</v>
      </c>
      <c r="C19" s="3" t="s">
        <v>13</v>
      </c>
      <c r="D19" s="2" t="s">
        <v>15</v>
      </c>
      <c r="E19" s="2" t="s">
        <v>16</v>
      </c>
      <c r="F19" s="2" t="s">
        <v>3</v>
      </c>
      <c r="G19" s="2" t="s">
        <v>4</v>
      </c>
      <c r="H19" s="2" t="s">
        <v>21</v>
      </c>
      <c r="I19" s="4" t="s">
        <v>29</v>
      </c>
      <c r="J19" s="242" t="s">
        <v>42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27" t="s">
        <v>72</v>
      </c>
      <c r="W19" s="228"/>
      <c r="X19" s="229"/>
      <c r="AB19" s="121" t="s">
        <v>58</v>
      </c>
    </row>
    <row r="20" spans="1:29" s="1" customFormat="1" ht="14.25" x14ac:dyDescent="0.25">
      <c r="A20" s="5" t="s">
        <v>8</v>
      </c>
      <c r="B20" s="6" t="s">
        <v>12</v>
      </c>
      <c r="C20" s="6" t="s">
        <v>14</v>
      </c>
      <c r="D20" s="5"/>
      <c r="E20" s="5" t="s">
        <v>17</v>
      </c>
      <c r="F20" s="5"/>
      <c r="G20" s="5"/>
      <c r="H20" s="5" t="s">
        <v>22</v>
      </c>
      <c r="I20" s="7" t="s">
        <v>25</v>
      </c>
      <c r="J20" s="20" t="s">
        <v>11</v>
      </c>
      <c r="K20" s="20" t="s">
        <v>31</v>
      </c>
      <c r="L20" s="20" t="s">
        <v>54</v>
      </c>
      <c r="M20" s="20" t="s">
        <v>13</v>
      </c>
      <c r="N20" s="20" t="s">
        <v>33</v>
      </c>
      <c r="O20" s="20" t="s">
        <v>61</v>
      </c>
      <c r="P20" s="21" t="s">
        <v>36</v>
      </c>
      <c r="Q20" s="22" t="s">
        <v>38</v>
      </c>
      <c r="R20" s="22" t="s">
        <v>40</v>
      </c>
      <c r="S20" s="20" t="s">
        <v>55</v>
      </c>
      <c r="T20" s="20" t="s">
        <v>6</v>
      </c>
      <c r="U20" s="20" t="s">
        <v>41</v>
      </c>
      <c r="V20" s="24" t="s">
        <v>52</v>
      </c>
      <c r="W20" s="24" t="s">
        <v>52</v>
      </c>
      <c r="X20" s="24" t="s">
        <v>52</v>
      </c>
      <c r="AB20" s="1" t="s">
        <v>58</v>
      </c>
      <c r="AC20" s="1" t="s">
        <v>58</v>
      </c>
    </row>
    <row r="21" spans="1:29" ht="13.5" thickBot="1" x14ac:dyDescent="0.25">
      <c r="A21" s="8" t="s">
        <v>10</v>
      </c>
      <c r="B21" s="8" t="s">
        <v>20</v>
      </c>
      <c r="C21" s="8" t="s">
        <v>24</v>
      </c>
      <c r="D21" s="8" t="s">
        <v>19</v>
      </c>
      <c r="E21" s="8" t="s">
        <v>18</v>
      </c>
      <c r="F21" s="9"/>
      <c r="G21" s="9"/>
      <c r="H21" s="8" t="s">
        <v>23</v>
      </c>
      <c r="I21" s="8" t="s">
        <v>10</v>
      </c>
      <c r="J21" s="23" t="s">
        <v>20</v>
      </c>
      <c r="K21" s="23" t="s">
        <v>32</v>
      </c>
      <c r="L21" s="23" t="s">
        <v>20</v>
      </c>
      <c r="M21" s="23" t="s">
        <v>34</v>
      </c>
      <c r="N21" s="23" t="s">
        <v>34</v>
      </c>
      <c r="O21" s="23" t="s">
        <v>35</v>
      </c>
      <c r="P21" s="23" t="s">
        <v>10</v>
      </c>
      <c r="Q21" s="23" t="s">
        <v>37</v>
      </c>
      <c r="R21" s="23" t="s">
        <v>39</v>
      </c>
      <c r="S21" s="23"/>
      <c r="T21" s="23"/>
      <c r="U21" s="23"/>
      <c r="V21" s="25" t="s">
        <v>11</v>
      </c>
      <c r="W21" s="25" t="s">
        <v>53</v>
      </c>
      <c r="X21" s="25" t="s">
        <v>33</v>
      </c>
      <c r="Z21" s="38" t="s">
        <v>65</v>
      </c>
      <c r="AA21" s="38" t="s">
        <v>59</v>
      </c>
      <c r="AB21" s="38" t="s">
        <v>60</v>
      </c>
      <c r="AC21" s="121" t="s">
        <v>58</v>
      </c>
    </row>
    <row r="22" spans="1:29" x14ac:dyDescent="0.2">
      <c r="A22" s="10" t="s">
        <v>5</v>
      </c>
      <c r="B22" s="11"/>
      <c r="C22" s="11"/>
      <c r="D22" s="11"/>
      <c r="E22" s="11"/>
      <c r="F22" s="12"/>
      <c r="G22" s="67">
        <v>42439</v>
      </c>
      <c r="H22" s="12"/>
      <c r="I22" s="12"/>
      <c r="J22" s="17">
        <f>C13</f>
        <v>2.5830000000000002</v>
      </c>
      <c r="K22" s="17">
        <f>C16^2*PI()/4</f>
        <v>4.4937843971772971</v>
      </c>
      <c r="L22" s="17">
        <f>SQRT(K22/PI())*2</f>
        <v>2.3919999999999999</v>
      </c>
      <c r="M22" s="17">
        <f>(N22-N23)+M23</f>
        <v>3.3880794496451658</v>
      </c>
      <c r="N22" s="17">
        <f>J22*K22</f>
        <v>11.607445097908959</v>
      </c>
      <c r="O22" s="65">
        <f>M22/N22</f>
        <v>0.29188847511805305</v>
      </c>
      <c r="P22" s="17"/>
      <c r="Q22" s="12"/>
      <c r="R22" s="12"/>
      <c r="S22" s="12"/>
      <c r="T22" s="12"/>
      <c r="U22" s="12"/>
      <c r="V22" s="27">
        <f>(J22-$J$22)/$J$22</f>
        <v>0</v>
      </c>
      <c r="W22" s="27">
        <f>(L22-$L$22)/$L$22</f>
        <v>0</v>
      </c>
      <c r="X22" s="27">
        <f>(N22-$N$22)/$N$22</f>
        <v>0</v>
      </c>
      <c r="Y22" s="121" t="s">
        <v>58</v>
      </c>
      <c r="Z22" s="41"/>
      <c r="AA22" s="41" t="s">
        <v>58</v>
      </c>
      <c r="AB22" s="38"/>
      <c r="AC22" s="121" t="s">
        <v>58</v>
      </c>
    </row>
    <row r="23" spans="1:29" x14ac:dyDescent="0.2">
      <c r="A23" s="10">
        <v>500</v>
      </c>
      <c r="B23" s="52">
        <v>6.5789999999999997</v>
      </c>
      <c r="C23" s="13">
        <f>P8</f>
        <v>5.7</v>
      </c>
      <c r="D23" s="29">
        <v>123.2</v>
      </c>
      <c r="E23" s="14">
        <v>28</v>
      </c>
      <c r="F23" s="15">
        <v>0.3354166666666667</v>
      </c>
      <c r="G23" s="16">
        <v>42465</v>
      </c>
      <c r="H23" s="29"/>
      <c r="I23" s="29"/>
      <c r="J23" s="18">
        <f>B23-$C$12-$H$11</f>
        <v>2.5989999999999993</v>
      </c>
      <c r="K23" s="18">
        <f>K22-0.02</f>
        <v>4.4737843971772975</v>
      </c>
      <c r="L23" s="31">
        <f>SQRT(K23/PI())*2</f>
        <v>2.3866711564656948</v>
      </c>
      <c r="M23" s="18">
        <f>C23-$H$12-$H$13</f>
        <v>3.4080000000000004</v>
      </c>
      <c r="N23" s="18">
        <f>J23*K23</f>
        <v>11.627365648263794</v>
      </c>
      <c r="O23" s="66">
        <f>M23/N23</f>
        <v>0.29310164512706155</v>
      </c>
      <c r="P23" s="18">
        <f>I23-((0.002*H23+0.001)*viscosity)</f>
        <v>-8.717000000000001E-4</v>
      </c>
      <c r="Q23" s="30">
        <f>((H23/60)*viscosity*J23)/(K23*(P23/14.7))*1000</f>
        <v>0</v>
      </c>
      <c r="R23" s="18">
        <f>(D23*K23/J23)/100</f>
        <v>2.1207011840409513</v>
      </c>
      <c r="S23" s="18">
        <f>R23/$H$15</f>
        <v>11.220641185401858</v>
      </c>
      <c r="T23" s="13">
        <f>-LOG(S23)/LOG(O23)</f>
        <v>1.9700818773417226</v>
      </c>
      <c r="U23" s="19">
        <f>Q23/O23</f>
        <v>0</v>
      </c>
      <c r="V23" s="26">
        <f>(J23-$J$22)/$J$22</f>
        <v>6.1943476577619528E-3</v>
      </c>
      <c r="W23" s="26">
        <f>(L23-$L$22)/$L$22</f>
        <v>-2.2277773972847292E-3</v>
      </c>
      <c r="X23" s="26">
        <f>(N23-$N$22)/$N$22</f>
        <v>1.7161873424172515E-3</v>
      </c>
      <c r="Y23" s="121" t="s">
        <v>58</v>
      </c>
      <c r="Z23" s="38">
        <f>244.9324496*viscosity*H23/K23</f>
        <v>0</v>
      </c>
      <c r="AA23" s="38">
        <v>0</v>
      </c>
      <c r="AB23" s="38">
        <v>0</v>
      </c>
      <c r="AC23" s="121" t="s">
        <v>58</v>
      </c>
    </row>
    <row r="24" spans="1:29" x14ac:dyDescent="0.2">
      <c r="A24" s="10">
        <v>2000</v>
      </c>
      <c r="B24" s="57">
        <f>B23-0.0092</f>
        <v>6.5697999999999999</v>
      </c>
      <c r="C24" s="13">
        <f>P8+P9</f>
        <v>5.58</v>
      </c>
      <c r="D24" s="114">
        <v>143.9</v>
      </c>
      <c r="E24" s="14">
        <v>28</v>
      </c>
      <c r="F24" s="15">
        <v>0.56736111111111109</v>
      </c>
      <c r="G24" s="16">
        <v>42471</v>
      </c>
      <c r="H24" s="29">
        <v>0.5</v>
      </c>
      <c r="I24" s="71">
        <v>0.46899999999999997</v>
      </c>
      <c r="J24" s="18">
        <f>B24-$C$12-$H$11</f>
        <v>2.5897999999999994</v>
      </c>
      <c r="K24" s="18">
        <f>N24/J24</f>
        <v>4.4433414349616944</v>
      </c>
      <c r="L24" s="18">
        <f>SQRT(K24/PI())*2</f>
        <v>2.3785369506807146</v>
      </c>
      <c r="M24" s="18">
        <f>C24-$H$12-$H$13</f>
        <v>3.2880000000000003</v>
      </c>
      <c r="N24" s="18">
        <f>N23-(M23-M24)</f>
        <v>11.507365648263793</v>
      </c>
      <c r="O24" s="66">
        <f>M24/N24</f>
        <v>0.28573003591800239</v>
      </c>
      <c r="P24" s="18">
        <f>I24-((0.002*H24+0.001)*viscosity)</f>
        <v>0.46725659999999997</v>
      </c>
      <c r="Q24" s="56">
        <f>((H24/60)*viscosity*J24)/(K24*(P24/14.7))*1000</f>
        <v>133.20000163423268</v>
      </c>
      <c r="R24" s="18">
        <f>(D24*K24/J24)/100</f>
        <v>2.4689042879411076</v>
      </c>
      <c r="S24" s="18">
        <f>R24/$H$15</f>
        <v>13.062985650482052</v>
      </c>
      <c r="T24" s="13">
        <f>-LOG(S24)/LOG(O24)</f>
        <v>2.0513823073013544</v>
      </c>
      <c r="U24" s="19">
        <f>Q24/O24</f>
        <v>466.17430752872565</v>
      </c>
      <c r="V24" s="26">
        <f>(J24-$J$22)/$J$22</f>
        <v>2.6325977545486839E-3</v>
      </c>
      <c r="W24" s="26">
        <f>(L24-$L$22)/$L$22</f>
        <v>-5.6283651000356713E-3</v>
      </c>
      <c r="X24" s="26">
        <f>(N24-$N$22)/$N$22</f>
        <v>-8.6220049977402367E-3</v>
      </c>
      <c r="Y24" s="121" t="s">
        <v>58</v>
      </c>
      <c r="Z24" s="38">
        <f>244.9324496*viscosity*H24/K24</f>
        <v>24.025569432541328</v>
      </c>
      <c r="AA24" s="38">
        <f>P24/J24</f>
        <v>0.18042188585991198</v>
      </c>
      <c r="AB24" s="38">
        <f>IF(H24&gt;0,P24/H24,"")</f>
        <v>0.93451319999999993</v>
      </c>
      <c r="AC24" s="121" t="s">
        <v>58</v>
      </c>
    </row>
    <row r="25" spans="1:29" x14ac:dyDescent="0.2">
      <c r="A25" s="10">
        <f t="shared" ref="A25:D26" si="0">A24</f>
        <v>2000</v>
      </c>
      <c r="B25" s="57">
        <f t="shared" si="0"/>
        <v>6.5697999999999999</v>
      </c>
      <c r="C25" s="13">
        <f t="shared" si="0"/>
        <v>5.58</v>
      </c>
      <c r="D25" s="114">
        <f t="shared" si="0"/>
        <v>143.9</v>
      </c>
      <c r="E25" s="14">
        <v>28</v>
      </c>
      <c r="F25" s="15">
        <f>F24</f>
        <v>0.56736111111111109</v>
      </c>
      <c r="G25" s="16">
        <f>G24</f>
        <v>42471</v>
      </c>
      <c r="H25" s="28">
        <v>1</v>
      </c>
      <c r="I25" s="71">
        <v>0.93500000000000005</v>
      </c>
      <c r="J25" s="11">
        <f>B25-$C$12-$H$11</f>
        <v>2.5897999999999994</v>
      </c>
      <c r="K25" s="18">
        <f>N25/J25</f>
        <v>4.4433414349616944</v>
      </c>
      <c r="L25" s="18">
        <f>SQRT(K25/PI())*2</f>
        <v>2.3785369506807146</v>
      </c>
      <c r="M25" s="18">
        <f>C25-$H$12-$H$13</f>
        <v>3.2880000000000003</v>
      </c>
      <c r="N25" s="18">
        <f>N24-(M24-M25)</f>
        <v>11.507365648263793</v>
      </c>
      <c r="O25" s="66">
        <f>M25/N25</f>
        <v>0.28573003591800239</v>
      </c>
      <c r="P25" s="18">
        <f>I25-((0.002*H25+0.001)*viscosity)</f>
        <v>0.93238490000000007</v>
      </c>
      <c r="Q25" s="56">
        <f>((H25/60)*viscosity*J25)/(K25*(P25/14.7))*1000</f>
        <v>133.50404941908863</v>
      </c>
      <c r="R25" s="18">
        <f>(D25*K25/J25)/100</f>
        <v>2.4689042879411076</v>
      </c>
      <c r="S25" s="18">
        <f>R25/$H$15</f>
        <v>13.062985650482052</v>
      </c>
      <c r="T25" s="13">
        <f>-LOG(S25)/LOG(O25)</f>
        <v>2.0513823073013544</v>
      </c>
      <c r="U25" s="19">
        <f>Q25/O25</f>
        <v>467.23841611597692</v>
      </c>
      <c r="V25" s="26">
        <f>(J25-$J$22)/$J$22</f>
        <v>2.6325977545486839E-3</v>
      </c>
      <c r="W25" s="26">
        <f>(L25-$L$22)/$L$22</f>
        <v>-5.6283651000356713E-3</v>
      </c>
      <c r="X25" s="26">
        <f>(N25-$N$22)/$N$22</f>
        <v>-8.6220049977402367E-3</v>
      </c>
      <c r="Y25" s="121" t="s">
        <v>58</v>
      </c>
      <c r="Z25" s="38">
        <f>244.9324496*viscosity*H25/K25</f>
        <v>48.051138865082656</v>
      </c>
      <c r="AA25" s="38">
        <f>P25/J25</f>
        <v>0.36002197080855675</v>
      </c>
      <c r="AB25" s="38">
        <f>IF(H25&gt;0,P25/H25,"")</f>
        <v>0.93238490000000007</v>
      </c>
      <c r="AC25" s="121" t="s">
        <v>58</v>
      </c>
    </row>
    <row r="26" spans="1:29" s="28" customFormat="1" x14ac:dyDescent="0.2">
      <c r="A26" s="32">
        <f t="shared" si="0"/>
        <v>2000</v>
      </c>
      <c r="B26" s="57">
        <f t="shared" si="0"/>
        <v>6.5697999999999999</v>
      </c>
      <c r="C26" s="13">
        <f t="shared" si="0"/>
        <v>5.58</v>
      </c>
      <c r="D26" s="114">
        <f t="shared" si="0"/>
        <v>143.9</v>
      </c>
      <c r="E26" s="14">
        <v>28</v>
      </c>
      <c r="F26" s="15">
        <f>F25</f>
        <v>0.56736111111111109</v>
      </c>
      <c r="G26" s="16">
        <f>G25</f>
        <v>42471</v>
      </c>
      <c r="H26" s="28">
        <v>1.5</v>
      </c>
      <c r="I26" s="71">
        <v>1.413</v>
      </c>
      <c r="J26" s="11">
        <f>B26-$C$12-$H$11</f>
        <v>2.5897999999999994</v>
      </c>
      <c r="K26" s="18">
        <f>N26/J26</f>
        <v>4.4433414349616944</v>
      </c>
      <c r="L26" s="18">
        <f>SQRT(K26/PI())*2</f>
        <v>2.3785369506807146</v>
      </c>
      <c r="M26" s="18">
        <f>C26-$H$12-$H$13</f>
        <v>3.2880000000000003</v>
      </c>
      <c r="N26" s="18">
        <f>N25-(M25-M26)</f>
        <v>11.507365648263793</v>
      </c>
      <c r="O26" s="66">
        <f>M26/N26</f>
        <v>0.28573003591800239</v>
      </c>
      <c r="P26" s="18">
        <f>I26-((0.002*H26+0.001)*viscosity)</f>
        <v>1.4095132000000001</v>
      </c>
      <c r="Q26" s="56">
        <f>((H26/60)*viscosity*J26)/(K26*(P26/14.7))*1000</f>
        <v>132.46824481730147</v>
      </c>
      <c r="R26" s="18">
        <f>(D26*K26/J26)/100</f>
        <v>2.4689042879411076</v>
      </c>
      <c r="S26" s="18">
        <f>R26/$H$15</f>
        <v>13.062985650482052</v>
      </c>
      <c r="T26" s="13">
        <f>-LOG(S26)/LOG(O26)</f>
        <v>2.0513823073013544</v>
      </c>
      <c r="U26" s="19">
        <f>Q26/O26</f>
        <v>463.6132998468409</v>
      </c>
      <c r="V26" s="26">
        <f>(J26-$J$22)/$J$22</f>
        <v>2.6325977545486839E-3</v>
      </c>
      <c r="W26" s="26">
        <f>(L26-$L$22)/$L$22</f>
        <v>-5.6283651000356713E-3</v>
      </c>
      <c r="X26" s="26">
        <f>(N26-$N$22)/$N$22</f>
        <v>-8.6220049977402367E-3</v>
      </c>
      <c r="Y26" s="28" t="s">
        <v>58</v>
      </c>
      <c r="Z26" s="38">
        <f>244.9324496*viscosity*H26/K26</f>
        <v>72.076708297623981</v>
      </c>
      <c r="AA26" s="38">
        <f>P26/J26</f>
        <v>0.54425561819445534</v>
      </c>
      <c r="AB26" s="38">
        <f>IF(H26&gt;0,P26/H26,"")</f>
        <v>0.93967546666666679</v>
      </c>
      <c r="AC26" s="28" t="s">
        <v>58</v>
      </c>
    </row>
    <row r="27" spans="1:29" s="28" customFormat="1" x14ac:dyDescent="0.2">
      <c r="A27" s="85"/>
      <c r="B27" s="86"/>
      <c r="C27" s="87"/>
      <c r="D27" s="88"/>
      <c r="E27" s="89"/>
      <c r="F27" s="90"/>
      <c r="G27" s="91"/>
      <c r="I27" s="92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93"/>
      <c r="X27" s="93"/>
      <c r="Z27" s="38"/>
      <c r="AA27" s="38"/>
      <c r="AB27" s="38"/>
    </row>
    <row r="28" spans="1:29" s="28" customFormat="1" ht="13.5" thickBot="1" x14ac:dyDescent="0.25">
      <c r="A28" s="85"/>
      <c r="B28" s="86"/>
      <c r="C28" s="87"/>
      <c r="D28" s="88"/>
      <c r="E28" s="89"/>
      <c r="F28" s="90"/>
      <c r="G28" s="91"/>
      <c r="I28" s="92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93"/>
      <c r="X28" s="93"/>
      <c r="Z28" s="38"/>
      <c r="AA28" s="38"/>
      <c r="AB28" s="38"/>
    </row>
    <row r="29" spans="1:29" ht="21.75" customHeight="1" x14ac:dyDescent="0.2">
      <c r="A29" s="161" t="s">
        <v>139</v>
      </c>
      <c r="B29" s="162"/>
      <c r="C29" s="157"/>
      <c r="I29" s="53"/>
      <c r="Z29" s="43" t="s">
        <v>56</v>
      </c>
      <c r="AA29" s="44">
        <f t="array" ref="AA29:AA31">LINEST(Z24:Z26,AA24:AA26,0,1)</f>
        <v>132.77648442146591</v>
      </c>
    </row>
    <row r="30" spans="1:29" x14ac:dyDescent="0.2">
      <c r="I30" s="33"/>
      <c r="J30" s="33"/>
      <c r="K30" s="33"/>
      <c r="Z30" s="45"/>
      <c r="AA30" s="46">
        <v>0.33343351143097666</v>
      </c>
    </row>
    <row r="31" spans="1:29" ht="13.5" thickBot="1" x14ac:dyDescent="0.25">
      <c r="A31" s="121" t="s">
        <v>58</v>
      </c>
      <c r="B31" s="33"/>
      <c r="I31" s="33" t="s">
        <v>58</v>
      </c>
      <c r="J31" s="33"/>
      <c r="K31" s="33"/>
      <c r="Z31" s="47" t="s">
        <v>57</v>
      </c>
      <c r="AA31" s="48">
        <v>0.99998738751451977</v>
      </c>
    </row>
    <row r="32" spans="1:29" ht="13.9" customHeight="1" thickBot="1" x14ac:dyDescent="0.25">
      <c r="A32" s="247" t="s">
        <v>157</v>
      </c>
      <c r="B32" s="248"/>
      <c r="C32" s="248"/>
      <c r="D32" s="248"/>
      <c r="E32" s="248"/>
      <c r="F32" s="248"/>
      <c r="G32" s="248"/>
      <c r="H32" s="249"/>
      <c r="I32" s="33" t="s">
        <v>58</v>
      </c>
      <c r="J32" s="33"/>
      <c r="K32" s="33"/>
      <c r="T32" s="121" t="s">
        <v>58</v>
      </c>
    </row>
    <row r="33" spans="1:10" ht="12.75" customHeight="1" x14ac:dyDescent="0.2">
      <c r="A33" s="250" t="s">
        <v>75</v>
      </c>
      <c r="B33" s="245" t="s">
        <v>76</v>
      </c>
      <c r="C33" s="245" t="s">
        <v>77</v>
      </c>
      <c r="D33" s="245" t="s">
        <v>78</v>
      </c>
      <c r="E33" s="245" t="s">
        <v>155</v>
      </c>
      <c r="F33" s="245" t="s">
        <v>80</v>
      </c>
      <c r="G33" s="245" t="s">
        <v>81</v>
      </c>
      <c r="H33" s="245" t="s">
        <v>156</v>
      </c>
      <c r="I33" s="59"/>
      <c r="J33" s="59"/>
    </row>
    <row r="34" spans="1:10" x14ac:dyDescent="0.2">
      <c r="A34" s="246"/>
      <c r="B34" s="246"/>
      <c r="C34" s="246"/>
      <c r="D34" s="246"/>
      <c r="E34" s="246"/>
      <c r="F34" s="246"/>
      <c r="G34" s="246"/>
      <c r="H34" s="246"/>
      <c r="I34" s="59"/>
      <c r="J34" s="59"/>
    </row>
    <row r="35" spans="1:10" x14ac:dyDescent="0.2">
      <c r="A35" s="116">
        <v>42471.554131944446</v>
      </c>
      <c r="B35" s="99">
        <v>1811223.29</v>
      </c>
      <c r="C35" s="126">
        <f t="shared" ref="C35:C98" si="1">B35/3600/24</f>
        <v>20.963232523148147</v>
      </c>
      <c r="D35" s="37"/>
      <c r="E35" s="100">
        <v>127.733</v>
      </c>
      <c r="F35" s="102">
        <v>-0.36799999999999999</v>
      </c>
      <c r="G35" s="98">
        <v>0</v>
      </c>
      <c r="H35" s="108">
        <v>3.9363100000000002</v>
      </c>
      <c r="I35" s="59"/>
      <c r="J35" s="59"/>
    </row>
    <row r="36" spans="1:10" x14ac:dyDescent="0.2">
      <c r="A36" s="116">
        <v>42471.554189814815</v>
      </c>
      <c r="B36" s="99">
        <v>1811228.29</v>
      </c>
      <c r="C36" s="126">
        <f t="shared" si="1"/>
        <v>20.96329039351852</v>
      </c>
      <c r="D36" s="37"/>
      <c r="E36" s="100">
        <v>127.732</v>
      </c>
      <c r="F36" s="102">
        <v>-0.36799999999999999</v>
      </c>
      <c r="G36" s="98">
        <v>0</v>
      </c>
      <c r="H36" s="108">
        <v>3.93641</v>
      </c>
      <c r="I36" s="59"/>
      <c r="J36" s="59"/>
    </row>
    <row r="37" spans="1:10" x14ac:dyDescent="0.2">
      <c r="A37" s="116">
        <v>42471.554247685184</v>
      </c>
      <c r="B37" s="99">
        <v>1811233.29</v>
      </c>
      <c r="C37" s="126">
        <f t="shared" si="1"/>
        <v>20.963348263888889</v>
      </c>
      <c r="D37" s="37"/>
      <c r="E37" s="100">
        <v>127.735</v>
      </c>
      <c r="F37" s="102">
        <v>-0.16500000000000001</v>
      </c>
      <c r="G37" s="98">
        <v>0.20300000000000001</v>
      </c>
      <c r="H37" s="108">
        <v>3.9363800000000002</v>
      </c>
      <c r="I37" s="59"/>
      <c r="J37" s="59"/>
    </row>
    <row r="38" spans="1:10" x14ac:dyDescent="0.2">
      <c r="A38" s="116">
        <v>42471.554305555554</v>
      </c>
      <c r="B38" s="99">
        <v>1811238.29</v>
      </c>
      <c r="C38" s="126">
        <f t="shared" si="1"/>
        <v>20.963406134259259</v>
      </c>
      <c r="D38" s="119">
        <v>6.9444444444444447E-4</v>
      </c>
      <c r="E38" s="100">
        <v>127.748</v>
      </c>
      <c r="F38" s="102">
        <v>0.05</v>
      </c>
      <c r="G38" s="98">
        <v>0.41799999999999998</v>
      </c>
      <c r="H38" s="108">
        <v>3.9363100000000002</v>
      </c>
      <c r="I38" s="59"/>
      <c r="J38" s="59"/>
    </row>
    <row r="39" spans="1:10" x14ac:dyDescent="0.2">
      <c r="A39" s="116">
        <v>42471.554363425923</v>
      </c>
      <c r="B39" s="99">
        <v>1811243.29</v>
      </c>
      <c r="C39" s="126">
        <f t="shared" si="1"/>
        <v>20.963464004629632</v>
      </c>
      <c r="D39" s="120">
        <f>(A39-A38)+D38</f>
        <v>7.5231481379079118E-4</v>
      </c>
      <c r="E39" s="100">
        <v>127.767</v>
      </c>
      <c r="F39" s="102">
        <v>8.1000000000000003E-2</v>
      </c>
      <c r="G39" s="98">
        <v>0.44900000000000001</v>
      </c>
      <c r="H39" s="108">
        <v>3.9361299999999999</v>
      </c>
      <c r="I39" s="59"/>
      <c r="J39" s="59"/>
    </row>
    <row r="40" spans="1:10" x14ac:dyDescent="0.2">
      <c r="A40" s="116">
        <v>42471.5544212963</v>
      </c>
      <c r="B40" s="99">
        <v>1811248.29</v>
      </c>
      <c r="C40" s="126">
        <f t="shared" si="1"/>
        <v>20.963521875000001</v>
      </c>
      <c r="D40" s="120">
        <f t="shared" ref="D40:D103" si="2">(A40-A39)+D39</f>
        <v>8.101851904130955E-4</v>
      </c>
      <c r="E40" s="100">
        <v>127.792</v>
      </c>
      <c r="F40" s="102">
        <v>8.4000000000000005E-2</v>
      </c>
      <c r="G40" s="98">
        <v>0.45200000000000001</v>
      </c>
      <c r="H40" s="108">
        <v>3.9358499999999998</v>
      </c>
      <c r="I40" s="59"/>
      <c r="J40" s="59"/>
    </row>
    <row r="41" spans="1:10" x14ac:dyDescent="0.2">
      <c r="A41" s="116">
        <v>42471.554479166669</v>
      </c>
      <c r="B41" s="99">
        <v>1811253.29</v>
      </c>
      <c r="C41" s="126">
        <f t="shared" si="1"/>
        <v>20.963579745370371</v>
      </c>
      <c r="D41" s="120">
        <f t="shared" si="2"/>
        <v>8.680555597594422E-4</v>
      </c>
      <c r="E41" s="100">
        <v>127.819</v>
      </c>
      <c r="F41" s="102">
        <v>8.7999999999999995E-2</v>
      </c>
      <c r="G41" s="98">
        <v>0.45600000000000002</v>
      </c>
      <c r="H41" s="108">
        <v>3.9356800000000001</v>
      </c>
      <c r="I41" s="59"/>
      <c r="J41" s="59"/>
    </row>
    <row r="42" spans="1:10" x14ac:dyDescent="0.2">
      <c r="A42" s="116">
        <v>42471.554537037038</v>
      </c>
      <c r="B42" s="99">
        <v>1811258.29</v>
      </c>
      <c r="C42" s="126">
        <f t="shared" si="1"/>
        <v>20.96363761574074</v>
      </c>
      <c r="D42" s="120">
        <f t="shared" si="2"/>
        <v>9.2592592910578891E-4</v>
      </c>
      <c r="E42" s="100">
        <v>127.852</v>
      </c>
      <c r="F42" s="102">
        <v>0.09</v>
      </c>
      <c r="G42" s="98">
        <v>0.45800000000000002</v>
      </c>
      <c r="H42" s="108">
        <v>3.9357500000000001</v>
      </c>
      <c r="I42" s="59"/>
      <c r="J42" s="59"/>
    </row>
    <row r="43" spans="1:10" ht="12.75" customHeight="1" x14ac:dyDescent="0.2">
      <c r="A43" s="116">
        <v>42471.554594907408</v>
      </c>
      <c r="B43" s="99">
        <v>1811263.29</v>
      </c>
      <c r="C43" s="126">
        <f t="shared" si="1"/>
        <v>20.96369548611111</v>
      </c>
      <c r="D43" s="120">
        <f t="shared" si="2"/>
        <v>9.8379629845213572E-4</v>
      </c>
      <c r="E43" s="100">
        <v>127.89400000000001</v>
      </c>
      <c r="F43" s="102">
        <v>0.10100000000000001</v>
      </c>
      <c r="G43" s="98">
        <v>0.46899999999999997</v>
      </c>
      <c r="H43" s="108">
        <v>3.9356599999999999</v>
      </c>
      <c r="I43" s="59"/>
      <c r="J43" s="59"/>
    </row>
    <row r="44" spans="1:10" x14ac:dyDescent="0.2">
      <c r="A44" s="116">
        <v>42471.554652777777</v>
      </c>
      <c r="B44" s="99">
        <v>1811268.29</v>
      </c>
      <c r="C44" s="126">
        <f t="shared" si="1"/>
        <v>20.963753356481483</v>
      </c>
      <c r="D44" s="120">
        <f t="shared" si="2"/>
        <v>1.0416666677984824E-3</v>
      </c>
      <c r="E44" s="100">
        <v>127.94</v>
      </c>
      <c r="F44" s="102">
        <v>0.1</v>
      </c>
      <c r="G44" s="98">
        <v>0.46800000000000003</v>
      </c>
      <c r="H44" s="108">
        <v>3.9356900000000001</v>
      </c>
      <c r="I44" s="59"/>
      <c r="J44" s="59"/>
    </row>
    <row r="45" spans="1:10" x14ac:dyDescent="0.2">
      <c r="A45" s="116">
        <v>42471.554710648146</v>
      </c>
      <c r="B45" s="99">
        <v>1811273.29</v>
      </c>
      <c r="C45" s="126">
        <f t="shared" si="1"/>
        <v>20.963811226851853</v>
      </c>
      <c r="D45" s="120">
        <f t="shared" si="2"/>
        <v>1.0995370371448291E-3</v>
      </c>
      <c r="E45" s="100">
        <v>127.992</v>
      </c>
      <c r="F45" s="102">
        <v>9.9000000000000005E-2</v>
      </c>
      <c r="G45" s="98">
        <v>0.46700000000000003</v>
      </c>
      <c r="H45" s="108">
        <v>3.9356</v>
      </c>
    </row>
    <row r="46" spans="1:10" x14ac:dyDescent="0.2">
      <c r="A46" s="116">
        <v>42471.554768518516</v>
      </c>
      <c r="B46" s="99">
        <v>1811278.29</v>
      </c>
      <c r="C46" s="126">
        <f t="shared" si="1"/>
        <v>20.963869097222222</v>
      </c>
      <c r="D46" s="120">
        <f t="shared" si="2"/>
        <v>1.1574074064911758E-3</v>
      </c>
      <c r="E46" s="100">
        <v>128.05099999999999</v>
      </c>
      <c r="F46" s="102">
        <v>8.6999999999999994E-2</v>
      </c>
      <c r="G46" s="98">
        <v>0.45500000000000002</v>
      </c>
      <c r="H46" s="108">
        <v>3.9356100000000001</v>
      </c>
    </row>
    <row r="47" spans="1:10" x14ac:dyDescent="0.2">
      <c r="A47" s="116">
        <v>42471.554826388892</v>
      </c>
      <c r="B47" s="99">
        <v>1811283.29</v>
      </c>
      <c r="C47" s="126">
        <f t="shared" si="1"/>
        <v>20.963926967592595</v>
      </c>
      <c r="D47" s="120">
        <f t="shared" si="2"/>
        <v>1.2152777831134802E-3</v>
      </c>
      <c r="E47" s="100">
        <v>128.11000000000001</v>
      </c>
      <c r="F47" s="102">
        <v>7.9000000000000001E-2</v>
      </c>
      <c r="G47" s="98">
        <v>0.44700000000000001</v>
      </c>
      <c r="H47" s="108">
        <v>3.9357099999999998</v>
      </c>
    </row>
    <row r="48" spans="1:10" x14ac:dyDescent="0.2">
      <c r="A48" s="116">
        <v>42471.554884259262</v>
      </c>
      <c r="B48" s="99">
        <v>1811288.29</v>
      </c>
      <c r="C48" s="126">
        <f t="shared" si="1"/>
        <v>20.963984837962965</v>
      </c>
      <c r="D48" s="120">
        <f t="shared" si="2"/>
        <v>1.2731481524598269E-3</v>
      </c>
      <c r="E48" s="100">
        <v>128.17400000000001</v>
      </c>
      <c r="F48" s="102">
        <v>8.5000000000000006E-2</v>
      </c>
      <c r="G48" s="98">
        <v>0.45300000000000001</v>
      </c>
      <c r="H48" s="108">
        <v>3.9356800000000001</v>
      </c>
    </row>
    <row r="49" spans="1:8" x14ac:dyDescent="0.2">
      <c r="A49" s="116">
        <v>42471.554942129631</v>
      </c>
      <c r="B49" s="99">
        <v>1811293.29</v>
      </c>
      <c r="C49" s="126">
        <f t="shared" si="1"/>
        <v>20.964042708333334</v>
      </c>
      <c r="D49" s="120">
        <f t="shared" si="2"/>
        <v>1.3310185218061736E-3</v>
      </c>
      <c r="E49" s="100">
        <v>128.244</v>
      </c>
      <c r="F49" s="102">
        <v>7.5999999999999998E-2</v>
      </c>
      <c r="G49" s="98">
        <v>0.44400000000000001</v>
      </c>
      <c r="H49" s="108">
        <v>3.9356800000000001</v>
      </c>
    </row>
    <row r="50" spans="1:8" x14ac:dyDescent="0.2">
      <c r="A50" s="116">
        <v>42471.555</v>
      </c>
      <c r="B50" s="99">
        <v>1811298.29</v>
      </c>
      <c r="C50" s="126">
        <f t="shared" si="1"/>
        <v>20.964100578703704</v>
      </c>
      <c r="D50" s="120">
        <f t="shared" si="2"/>
        <v>1.3888888911525203E-3</v>
      </c>
      <c r="E50" s="100">
        <v>128.31399999999999</v>
      </c>
      <c r="F50" s="102">
        <v>8.5999999999999993E-2</v>
      </c>
      <c r="G50" s="98">
        <v>0.45400000000000001</v>
      </c>
      <c r="H50" s="108">
        <v>3.9357000000000002</v>
      </c>
    </row>
    <row r="51" spans="1:8" x14ac:dyDescent="0.2">
      <c r="A51" s="116">
        <v>42471.55505787037</v>
      </c>
      <c r="B51" s="99">
        <v>1811303.29</v>
      </c>
      <c r="C51" s="126">
        <f t="shared" si="1"/>
        <v>20.964158449074073</v>
      </c>
      <c r="D51" s="120">
        <f t="shared" si="2"/>
        <v>1.446759260498867E-3</v>
      </c>
      <c r="E51" s="100">
        <v>128.393</v>
      </c>
      <c r="F51" s="102">
        <v>0.1</v>
      </c>
      <c r="G51" s="98">
        <v>0.46800000000000003</v>
      </c>
      <c r="H51" s="108">
        <v>3.9355899999999999</v>
      </c>
    </row>
    <row r="52" spans="1:8" x14ac:dyDescent="0.2">
      <c r="A52" s="116">
        <v>42471.555115740739</v>
      </c>
      <c r="B52" s="99">
        <v>1811308.29</v>
      </c>
      <c r="C52" s="126">
        <f t="shared" si="1"/>
        <v>20.964216319444443</v>
      </c>
      <c r="D52" s="120">
        <f t="shared" si="2"/>
        <v>1.5046296298452137E-3</v>
      </c>
      <c r="E52" s="100">
        <v>128.476</v>
      </c>
      <c r="F52" s="102">
        <v>0.104</v>
      </c>
      <c r="G52" s="98">
        <v>0.47199999999999998</v>
      </c>
      <c r="H52" s="108">
        <v>3.9355500000000001</v>
      </c>
    </row>
    <row r="53" spans="1:8" x14ac:dyDescent="0.2">
      <c r="A53" s="116">
        <v>42471.555173611108</v>
      </c>
      <c r="B53" s="99">
        <v>1811313.29</v>
      </c>
      <c r="C53" s="126">
        <f t="shared" si="1"/>
        <v>20.964274189814816</v>
      </c>
      <c r="D53" s="120">
        <f t="shared" si="2"/>
        <v>1.5624999991915604E-3</v>
      </c>
      <c r="E53" s="100">
        <v>128.565</v>
      </c>
      <c r="F53" s="102">
        <v>0.10199999999999999</v>
      </c>
      <c r="G53" s="98">
        <v>0.47</v>
      </c>
      <c r="H53" s="108">
        <v>3.9355000000000002</v>
      </c>
    </row>
    <row r="54" spans="1:8" x14ac:dyDescent="0.2">
      <c r="A54" s="116">
        <v>42471.555231481485</v>
      </c>
      <c r="B54" s="99">
        <v>1811318.29</v>
      </c>
      <c r="C54" s="126">
        <f t="shared" si="1"/>
        <v>20.964332060185185</v>
      </c>
      <c r="D54" s="120">
        <f t="shared" si="2"/>
        <v>1.6203703758138647E-3</v>
      </c>
      <c r="E54" s="100">
        <v>128.654</v>
      </c>
      <c r="F54" s="102">
        <v>8.5000000000000006E-2</v>
      </c>
      <c r="G54" s="98">
        <v>0.45300000000000001</v>
      </c>
      <c r="H54" s="108">
        <v>3.9354499999999999</v>
      </c>
    </row>
    <row r="55" spans="1:8" x14ac:dyDescent="0.2">
      <c r="A55" s="116">
        <v>42471.555289351854</v>
      </c>
      <c r="B55" s="99">
        <v>1811323.29</v>
      </c>
      <c r="C55" s="126">
        <f t="shared" si="1"/>
        <v>20.964389930555555</v>
      </c>
      <c r="D55" s="120">
        <f t="shared" si="2"/>
        <v>1.6782407451602114E-3</v>
      </c>
      <c r="E55" s="100">
        <v>128.74700000000001</v>
      </c>
      <c r="F55" s="102">
        <v>8.5000000000000006E-2</v>
      </c>
      <c r="G55" s="98">
        <v>0.45300000000000001</v>
      </c>
      <c r="H55" s="108">
        <v>3.9355000000000002</v>
      </c>
    </row>
    <row r="56" spans="1:8" x14ac:dyDescent="0.2">
      <c r="A56" s="116">
        <v>42471.555347222224</v>
      </c>
      <c r="B56" s="99">
        <v>1811328.29</v>
      </c>
      <c r="C56" s="126">
        <f t="shared" si="1"/>
        <v>20.964447800925928</v>
      </c>
      <c r="D56" s="120">
        <f t="shared" si="2"/>
        <v>1.7361111145065581E-3</v>
      </c>
      <c r="E56" s="100">
        <v>128.84</v>
      </c>
      <c r="F56" s="102">
        <v>7.6999999999999999E-2</v>
      </c>
      <c r="G56" s="98">
        <v>0.44500000000000001</v>
      </c>
      <c r="H56" s="108">
        <v>3.9355199999999999</v>
      </c>
    </row>
    <row r="57" spans="1:8" x14ac:dyDescent="0.2">
      <c r="A57" s="116">
        <v>42471.555405092593</v>
      </c>
      <c r="B57" s="99">
        <v>1811333.29</v>
      </c>
      <c r="C57" s="126">
        <f t="shared" si="1"/>
        <v>20.964505671296298</v>
      </c>
      <c r="D57" s="120">
        <f t="shared" si="2"/>
        <v>1.7939814838529048E-3</v>
      </c>
      <c r="E57" s="100">
        <v>128.941</v>
      </c>
      <c r="F57" s="102">
        <v>8.5999999999999993E-2</v>
      </c>
      <c r="G57" s="98">
        <v>0.45400000000000001</v>
      </c>
      <c r="H57" s="108">
        <v>3.9354200000000001</v>
      </c>
    </row>
    <row r="58" spans="1:8" x14ac:dyDescent="0.2">
      <c r="A58" s="116">
        <v>42471.555462962962</v>
      </c>
      <c r="B58" s="99">
        <v>1811338.29</v>
      </c>
      <c r="C58" s="126">
        <f t="shared" si="1"/>
        <v>20.964563541666667</v>
      </c>
      <c r="D58" s="120">
        <f t="shared" si="2"/>
        <v>1.8518518531992515E-3</v>
      </c>
      <c r="E58" s="100">
        <v>129.047</v>
      </c>
      <c r="F58" s="102">
        <v>8.3000000000000004E-2</v>
      </c>
      <c r="G58" s="98">
        <v>0.45100000000000001</v>
      </c>
      <c r="H58" s="108">
        <v>3.93527</v>
      </c>
    </row>
    <row r="59" spans="1:8" x14ac:dyDescent="0.2">
      <c r="A59" s="116">
        <v>42471.555520833332</v>
      </c>
      <c r="B59" s="99">
        <v>1811343.29</v>
      </c>
      <c r="C59" s="126">
        <f t="shared" si="1"/>
        <v>20.964621412037037</v>
      </c>
      <c r="D59" s="120">
        <f t="shared" si="2"/>
        <v>1.9097222225455983E-3</v>
      </c>
      <c r="E59" s="100">
        <v>129.15799999999999</v>
      </c>
      <c r="F59" s="102">
        <v>0.1</v>
      </c>
      <c r="G59" s="98">
        <v>0.46800000000000003</v>
      </c>
      <c r="H59" s="108">
        <v>3.93527</v>
      </c>
    </row>
    <row r="60" spans="1:8" x14ac:dyDescent="0.2">
      <c r="A60" s="116">
        <v>42471.555578703701</v>
      </c>
      <c r="B60" s="99">
        <v>1811348.29</v>
      </c>
      <c r="C60" s="126">
        <f t="shared" si="1"/>
        <v>20.964679282407406</v>
      </c>
      <c r="D60" s="120">
        <f t="shared" si="2"/>
        <v>1.967592591891945E-3</v>
      </c>
      <c r="E60" s="100">
        <v>129.28</v>
      </c>
      <c r="F60" s="102">
        <v>0.1</v>
      </c>
      <c r="G60" s="98">
        <v>0.46800000000000003</v>
      </c>
      <c r="H60" s="108">
        <v>3.9351799999999999</v>
      </c>
    </row>
    <row r="61" spans="1:8" x14ac:dyDescent="0.2">
      <c r="A61" s="116">
        <v>42471.555636574078</v>
      </c>
      <c r="B61" s="99">
        <v>1811353.29</v>
      </c>
      <c r="C61" s="126">
        <f t="shared" si="1"/>
        <v>20.964737152777779</v>
      </c>
      <c r="D61" s="120">
        <f t="shared" si="2"/>
        <v>2.0254629685142493E-3</v>
      </c>
      <c r="E61" s="100">
        <v>129.404</v>
      </c>
      <c r="F61" s="102">
        <v>9.8000000000000004E-2</v>
      </c>
      <c r="G61" s="98">
        <v>0.46600000000000003</v>
      </c>
      <c r="H61" s="108">
        <v>3.93527</v>
      </c>
    </row>
    <row r="62" spans="1:8" x14ac:dyDescent="0.2">
      <c r="A62" s="116">
        <v>42471.555694444447</v>
      </c>
      <c r="B62" s="99">
        <v>1811358.29</v>
      </c>
      <c r="C62" s="126">
        <f t="shared" si="1"/>
        <v>20.964795023148149</v>
      </c>
      <c r="D62" s="120">
        <f t="shared" si="2"/>
        <v>2.083333337860596E-3</v>
      </c>
      <c r="E62" s="100">
        <v>129.52699999999999</v>
      </c>
      <c r="F62" s="102">
        <v>8.5999999999999993E-2</v>
      </c>
      <c r="G62" s="98">
        <v>0.45400000000000001</v>
      </c>
      <c r="H62" s="108">
        <v>3.9353500000000001</v>
      </c>
    </row>
    <row r="63" spans="1:8" x14ac:dyDescent="0.2">
      <c r="A63" s="116">
        <v>42471.555752314816</v>
      </c>
      <c r="B63" s="99">
        <v>1811363.29</v>
      </c>
      <c r="C63" s="126">
        <f t="shared" si="1"/>
        <v>20.964852893518518</v>
      </c>
      <c r="D63" s="120">
        <f t="shared" si="2"/>
        <v>2.1412037072069427E-3</v>
      </c>
      <c r="E63" s="100">
        <v>129.655</v>
      </c>
      <c r="F63" s="102">
        <v>8.3000000000000004E-2</v>
      </c>
      <c r="G63" s="98">
        <v>0.45100000000000001</v>
      </c>
      <c r="H63" s="108">
        <v>3.9352100000000001</v>
      </c>
    </row>
    <row r="64" spans="1:8" x14ac:dyDescent="0.2">
      <c r="A64" s="116">
        <v>42471.555810185186</v>
      </c>
      <c r="B64" s="99">
        <v>1811368.29</v>
      </c>
      <c r="C64" s="126">
        <f t="shared" si="1"/>
        <v>20.964910763888891</v>
      </c>
      <c r="D64" s="120">
        <f t="shared" si="2"/>
        <v>2.1990740765532894E-3</v>
      </c>
      <c r="E64" s="100">
        <v>129.78399999999999</v>
      </c>
      <c r="F64" s="102">
        <v>7.8E-2</v>
      </c>
      <c r="G64" s="98">
        <v>0.44600000000000001</v>
      </c>
      <c r="H64" s="108">
        <v>3.93526</v>
      </c>
    </row>
    <row r="65" spans="1:8" x14ac:dyDescent="0.2">
      <c r="A65" s="116">
        <v>42471.555868055555</v>
      </c>
      <c r="B65" s="99">
        <v>1811373.29</v>
      </c>
      <c r="C65" s="126">
        <f t="shared" si="1"/>
        <v>20.964968634259261</v>
      </c>
      <c r="D65" s="120">
        <f t="shared" si="2"/>
        <v>2.2569444458996361E-3</v>
      </c>
      <c r="E65" s="100">
        <v>129.916</v>
      </c>
      <c r="F65" s="102">
        <v>8.4000000000000005E-2</v>
      </c>
      <c r="G65" s="98">
        <v>0.45200000000000001</v>
      </c>
      <c r="H65" s="108">
        <v>3.9352499999999999</v>
      </c>
    </row>
    <row r="66" spans="1:8" x14ac:dyDescent="0.2">
      <c r="A66" s="116">
        <v>42471.555925925924</v>
      </c>
      <c r="B66" s="99">
        <v>1811378.29</v>
      </c>
      <c r="C66" s="126">
        <f t="shared" si="1"/>
        <v>20.96502650462963</v>
      </c>
      <c r="D66" s="120">
        <f t="shared" si="2"/>
        <v>2.3148148152459828E-3</v>
      </c>
      <c r="E66" s="100">
        <v>130.05099999999999</v>
      </c>
      <c r="F66" s="102">
        <v>9.1999999999999998E-2</v>
      </c>
      <c r="G66" s="98">
        <v>0.46</v>
      </c>
      <c r="H66" s="108">
        <v>3.9353099999999999</v>
      </c>
    </row>
    <row r="67" spans="1:8" x14ac:dyDescent="0.2">
      <c r="A67" s="116">
        <v>42471.555983796294</v>
      </c>
      <c r="B67" s="99">
        <v>1811383.29</v>
      </c>
      <c r="C67" s="126">
        <f t="shared" si="1"/>
        <v>20.965084375</v>
      </c>
      <c r="D67" s="120">
        <f t="shared" si="2"/>
        <v>2.3726851845923295E-3</v>
      </c>
      <c r="E67" s="100">
        <v>130.19399999999999</v>
      </c>
      <c r="F67" s="102">
        <v>9.8000000000000004E-2</v>
      </c>
      <c r="G67" s="98">
        <v>0.46600000000000003</v>
      </c>
      <c r="H67" s="108">
        <v>3.9354200000000001</v>
      </c>
    </row>
    <row r="68" spans="1:8" x14ac:dyDescent="0.2">
      <c r="A68" s="116">
        <v>42471.556041666663</v>
      </c>
      <c r="B68" s="99">
        <v>1811388.29</v>
      </c>
      <c r="C68" s="126">
        <f t="shared" si="1"/>
        <v>20.96514224537037</v>
      </c>
      <c r="D68" s="120">
        <f t="shared" si="2"/>
        <v>2.4305555539386762E-3</v>
      </c>
      <c r="E68" s="100">
        <v>130.339</v>
      </c>
      <c r="F68" s="102">
        <v>0.105</v>
      </c>
      <c r="G68" s="98">
        <v>0.47299999999999998</v>
      </c>
      <c r="H68" s="108">
        <v>3.9354499999999999</v>
      </c>
    </row>
    <row r="69" spans="1:8" x14ac:dyDescent="0.2">
      <c r="A69" s="116">
        <v>42471.55609953704</v>
      </c>
      <c r="B69" s="99">
        <v>1811393.29</v>
      </c>
      <c r="C69" s="126">
        <f t="shared" si="1"/>
        <v>20.965200115740739</v>
      </c>
      <c r="D69" s="120">
        <f t="shared" si="2"/>
        <v>2.4884259305609805E-3</v>
      </c>
      <c r="E69" s="100">
        <v>130.48699999999999</v>
      </c>
      <c r="F69" s="102">
        <v>9.2999999999999999E-2</v>
      </c>
      <c r="G69" s="98">
        <v>0.46100000000000002</v>
      </c>
      <c r="H69" s="108">
        <v>3.9353500000000001</v>
      </c>
    </row>
    <row r="70" spans="1:8" x14ac:dyDescent="0.2">
      <c r="A70" s="116">
        <v>42471.556157407409</v>
      </c>
      <c r="B70" s="99">
        <v>1811398.29</v>
      </c>
      <c r="C70" s="126">
        <f t="shared" si="1"/>
        <v>20.965257986111112</v>
      </c>
      <c r="D70" s="120">
        <f t="shared" si="2"/>
        <v>2.5462962999073272E-3</v>
      </c>
      <c r="E70" s="100">
        <v>130.63300000000001</v>
      </c>
      <c r="F70" s="102">
        <v>8.7999999999999995E-2</v>
      </c>
      <c r="G70" s="98">
        <v>0.45600000000000002</v>
      </c>
      <c r="H70" s="108">
        <v>3.9352999999999998</v>
      </c>
    </row>
    <row r="71" spans="1:8" x14ac:dyDescent="0.2">
      <c r="A71" s="116">
        <v>42471.556215277778</v>
      </c>
      <c r="B71" s="99">
        <v>1811403.29</v>
      </c>
      <c r="C71" s="126">
        <f t="shared" si="1"/>
        <v>20.965315856481482</v>
      </c>
      <c r="D71" s="120">
        <f t="shared" si="2"/>
        <v>2.604166669253674E-3</v>
      </c>
      <c r="E71" s="100">
        <v>130.779</v>
      </c>
      <c r="F71" s="102">
        <v>0.08</v>
      </c>
      <c r="G71" s="98">
        <v>0.44800000000000001</v>
      </c>
      <c r="H71" s="108">
        <v>3.9352800000000001</v>
      </c>
    </row>
    <row r="72" spans="1:8" x14ac:dyDescent="0.2">
      <c r="A72" s="116">
        <v>42471.556273148148</v>
      </c>
      <c r="B72" s="99">
        <v>1811408.29</v>
      </c>
      <c r="C72" s="126">
        <f t="shared" si="1"/>
        <v>20.965373726851851</v>
      </c>
      <c r="D72" s="120">
        <f t="shared" si="2"/>
        <v>2.6620370386000207E-3</v>
      </c>
      <c r="E72" s="100">
        <v>130.92500000000001</v>
      </c>
      <c r="F72" s="102">
        <v>8.3000000000000004E-2</v>
      </c>
      <c r="G72" s="98">
        <v>0.45100000000000001</v>
      </c>
      <c r="H72" s="108">
        <v>3.9352499999999999</v>
      </c>
    </row>
    <row r="73" spans="1:8" x14ac:dyDescent="0.2">
      <c r="A73" s="116">
        <v>42471.556331018517</v>
      </c>
      <c r="B73" s="99">
        <v>1811413.29</v>
      </c>
      <c r="C73" s="126">
        <f t="shared" si="1"/>
        <v>20.965431597222224</v>
      </c>
      <c r="D73" s="120">
        <f t="shared" si="2"/>
        <v>2.7199074079463674E-3</v>
      </c>
      <c r="E73" s="100">
        <v>131.07300000000001</v>
      </c>
      <c r="F73" s="102">
        <v>0.08</v>
      </c>
      <c r="G73" s="98">
        <v>0.44800000000000001</v>
      </c>
      <c r="H73" s="108">
        <v>3.9353699999999998</v>
      </c>
    </row>
    <row r="74" spans="1:8" x14ac:dyDescent="0.2">
      <c r="A74" s="116">
        <v>42471.556388888886</v>
      </c>
      <c r="B74" s="99">
        <v>1811418.29</v>
      </c>
      <c r="C74" s="126">
        <f t="shared" si="1"/>
        <v>20.965489467592594</v>
      </c>
      <c r="D74" s="120">
        <f t="shared" si="2"/>
        <v>2.7777777772927141E-3</v>
      </c>
      <c r="E74" s="100">
        <v>131.22300000000001</v>
      </c>
      <c r="F74" s="102">
        <v>9.1999999999999998E-2</v>
      </c>
      <c r="G74" s="98">
        <v>0.46</v>
      </c>
      <c r="H74" s="108">
        <v>3.9352900000000002</v>
      </c>
    </row>
    <row r="75" spans="1:8" x14ac:dyDescent="0.2">
      <c r="A75" s="116">
        <v>42471.556446759256</v>
      </c>
      <c r="B75" s="99">
        <v>1811423.29</v>
      </c>
      <c r="C75" s="126">
        <f t="shared" si="1"/>
        <v>20.965547337962963</v>
      </c>
      <c r="D75" s="120">
        <f t="shared" si="2"/>
        <v>2.8356481466390608E-3</v>
      </c>
      <c r="E75" s="100">
        <v>131.37899999999999</v>
      </c>
      <c r="F75" s="102">
        <v>9.1999999999999998E-2</v>
      </c>
      <c r="G75" s="98">
        <v>0.46</v>
      </c>
      <c r="H75" s="108">
        <v>3.9351500000000001</v>
      </c>
    </row>
    <row r="76" spans="1:8" x14ac:dyDescent="0.2">
      <c r="A76" s="116">
        <v>42471.556504629632</v>
      </c>
      <c r="B76" s="99">
        <v>1811428.29</v>
      </c>
      <c r="C76" s="126">
        <f t="shared" si="1"/>
        <v>20.965605208333333</v>
      </c>
      <c r="D76" s="120">
        <f t="shared" si="2"/>
        <v>2.8935185232613651E-3</v>
      </c>
      <c r="E76" s="100">
        <v>131.53800000000001</v>
      </c>
      <c r="F76" s="102">
        <v>0.105</v>
      </c>
      <c r="G76" s="98">
        <v>0.47299999999999998</v>
      </c>
      <c r="H76" s="108">
        <v>3.93527</v>
      </c>
    </row>
    <row r="77" spans="1:8" x14ac:dyDescent="0.2">
      <c r="A77" s="116">
        <v>42471.556562500002</v>
      </c>
      <c r="B77" s="99">
        <v>1811433.29</v>
      </c>
      <c r="C77" s="126">
        <f t="shared" si="1"/>
        <v>20.965663078703702</v>
      </c>
      <c r="D77" s="120">
        <f t="shared" si="2"/>
        <v>2.9513888926077118E-3</v>
      </c>
      <c r="E77" s="100">
        <v>131.697</v>
      </c>
      <c r="F77" s="102">
        <v>0.09</v>
      </c>
      <c r="G77" s="98">
        <v>0.45800000000000002</v>
      </c>
      <c r="H77" s="108">
        <v>3.93527</v>
      </c>
    </row>
    <row r="78" spans="1:8" x14ac:dyDescent="0.2">
      <c r="A78" s="116">
        <v>42471.556620370371</v>
      </c>
      <c r="B78" s="99">
        <v>1811438.29</v>
      </c>
      <c r="C78" s="126">
        <f t="shared" si="1"/>
        <v>20.965720949074075</v>
      </c>
      <c r="D78" s="120">
        <f t="shared" si="2"/>
        <v>3.0092592619540585E-3</v>
      </c>
      <c r="E78" s="100">
        <v>131.852</v>
      </c>
      <c r="F78" s="102">
        <v>8.7999999999999995E-2</v>
      </c>
      <c r="G78" s="98">
        <v>0.45600000000000002</v>
      </c>
      <c r="H78" s="108">
        <v>3.9351799999999999</v>
      </c>
    </row>
    <row r="79" spans="1:8" x14ac:dyDescent="0.2">
      <c r="A79" s="116">
        <v>42471.55667824074</v>
      </c>
      <c r="B79" s="99">
        <v>1811443.29</v>
      </c>
      <c r="C79" s="126">
        <f t="shared" si="1"/>
        <v>20.965778819444445</v>
      </c>
      <c r="D79" s="120">
        <f t="shared" si="2"/>
        <v>3.0671296313004052E-3</v>
      </c>
      <c r="E79" s="100">
        <v>132.012</v>
      </c>
      <c r="F79" s="102">
        <v>8.1000000000000003E-2</v>
      </c>
      <c r="G79" s="98">
        <v>0.44900000000000001</v>
      </c>
      <c r="H79" s="108">
        <v>3.9353199999999999</v>
      </c>
    </row>
    <row r="80" spans="1:8" x14ac:dyDescent="0.2">
      <c r="A80" s="116">
        <v>42471.55673611111</v>
      </c>
      <c r="B80" s="99">
        <v>1811448.29</v>
      </c>
      <c r="C80" s="126">
        <f t="shared" si="1"/>
        <v>20.965836689814815</v>
      </c>
      <c r="D80" s="120">
        <f t="shared" si="2"/>
        <v>3.1250000006467519E-3</v>
      </c>
      <c r="E80" s="100">
        <v>132.16800000000001</v>
      </c>
      <c r="F80" s="102">
        <v>7.6999999999999999E-2</v>
      </c>
      <c r="G80" s="98">
        <v>0.44500000000000001</v>
      </c>
      <c r="H80" s="108">
        <v>3.93533</v>
      </c>
    </row>
    <row r="81" spans="1:8" x14ac:dyDescent="0.2">
      <c r="A81" s="116">
        <v>42471.556793981479</v>
      </c>
      <c r="B81" s="99">
        <v>1811453.29</v>
      </c>
      <c r="C81" s="126">
        <f t="shared" si="1"/>
        <v>20.965894560185188</v>
      </c>
      <c r="D81" s="120">
        <f t="shared" si="2"/>
        <v>3.1828703699930986E-3</v>
      </c>
      <c r="E81" s="100">
        <v>132.32599999999999</v>
      </c>
      <c r="F81" s="102">
        <v>8.4000000000000005E-2</v>
      </c>
      <c r="G81" s="98">
        <v>0.45200000000000001</v>
      </c>
      <c r="H81" s="108">
        <v>3.93533</v>
      </c>
    </row>
    <row r="82" spans="1:8" x14ac:dyDescent="0.2">
      <c r="A82" s="116">
        <v>42471.556851851848</v>
      </c>
      <c r="B82" s="99">
        <v>1811458.29</v>
      </c>
      <c r="C82" s="126">
        <f t="shared" si="1"/>
        <v>20.965952430555557</v>
      </c>
      <c r="D82" s="120">
        <f t="shared" si="2"/>
        <v>3.2407407393394453E-3</v>
      </c>
      <c r="E82" s="100">
        <v>132.48500000000001</v>
      </c>
      <c r="F82" s="102">
        <v>0.09</v>
      </c>
      <c r="G82" s="98">
        <v>0.45800000000000002</v>
      </c>
      <c r="H82" s="108">
        <v>3.9353899999999999</v>
      </c>
    </row>
    <row r="83" spans="1:8" x14ac:dyDescent="0.2">
      <c r="A83" s="116">
        <v>42471.556909722225</v>
      </c>
      <c r="B83" s="99">
        <v>1811463.29</v>
      </c>
      <c r="C83" s="126">
        <f t="shared" si="1"/>
        <v>20.966010300925927</v>
      </c>
      <c r="D83" s="120">
        <f t="shared" si="2"/>
        <v>3.2986111159617497E-3</v>
      </c>
      <c r="E83" s="100">
        <v>132.649</v>
      </c>
      <c r="F83" s="102">
        <v>9.8000000000000004E-2</v>
      </c>
      <c r="G83" s="98">
        <v>0.46600000000000003</v>
      </c>
      <c r="H83" s="108">
        <v>3.9354200000000001</v>
      </c>
    </row>
    <row r="84" spans="1:8" x14ac:dyDescent="0.2">
      <c r="A84" s="116">
        <v>42471.556967592594</v>
      </c>
      <c r="B84" s="99">
        <v>1811468.29</v>
      </c>
      <c r="C84" s="126">
        <f t="shared" si="1"/>
        <v>20.966068171296296</v>
      </c>
      <c r="D84" s="120">
        <f t="shared" si="2"/>
        <v>3.3564814853080964E-3</v>
      </c>
      <c r="E84" s="100">
        <v>132.81800000000001</v>
      </c>
      <c r="F84" s="102">
        <v>9.7000000000000003E-2</v>
      </c>
      <c r="G84" s="98">
        <v>0.46500000000000002</v>
      </c>
      <c r="H84" s="108">
        <v>3.9352800000000001</v>
      </c>
    </row>
    <row r="85" spans="1:8" x14ac:dyDescent="0.2">
      <c r="A85" s="116">
        <v>42471.557025462964</v>
      </c>
      <c r="B85" s="99">
        <v>1811473.29</v>
      </c>
      <c r="C85" s="126">
        <f t="shared" si="1"/>
        <v>20.966126041666666</v>
      </c>
      <c r="D85" s="120">
        <f t="shared" si="2"/>
        <v>3.4143518546544431E-3</v>
      </c>
      <c r="E85" s="100">
        <v>133.07400000000001</v>
      </c>
      <c r="F85" s="102">
        <v>0.46500000000000002</v>
      </c>
      <c r="G85" s="98">
        <v>0.83299999999999996</v>
      </c>
      <c r="H85" s="108">
        <v>3.93519</v>
      </c>
    </row>
    <row r="86" spans="1:8" x14ac:dyDescent="0.2">
      <c r="A86" s="116">
        <v>42471.557083333333</v>
      </c>
      <c r="B86" s="99">
        <v>1811478.29</v>
      </c>
      <c r="C86" s="126">
        <f t="shared" si="1"/>
        <v>20.966183912037035</v>
      </c>
      <c r="D86" s="120">
        <f t="shared" si="2"/>
        <v>3.4722222240007898E-3</v>
      </c>
      <c r="E86" s="100">
        <v>133.39699999999999</v>
      </c>
      <c r="F86" s="102">
        <v>0.51800000000000002</v>
      </c>
      <c r="G86" s="98">
        <v>0.88600000000000001</v>
      </c>
      <c r="H86" s="108">
        <v>3.9349500000000002</v>
      </c>
    </row>
    <row r="87" spans="1:8" x14ac:dyDescent="0.2">
      <c r="A87" s="116">
        <v>42471.557141203702</v>
      </c>
      <c r="B87" s="99">
        <v>1811483.29</v>
      </c>
      <c r="C87" s="126">
        <f t="shared" si="1"/>
        <v>20.966241782407408</v>
      </c>
      <c r="D87" s="120">
        <f t="shared" si="2"/>
        <v>3.5300925933471365E-3</v>
      </c>
      <c r="E87" s="100">
        <v>133.727</v>
      </c>
      <c r="F87" s="102">
        <v>0.54200000000000004</v>
      </c>
      <c r="G87" s="98">
        <v>0.91</v>
      </c>
      <c r="H87" s="108">
        <v>3.9348200000000002</v>
      </c>
    </row>
    <row r="88" spans="1:8" x14ac:dyDescent="0.2">
      <c r="A88" s="116">
        <v>42471.557199074072</v>
      </c>
      <c r="B88" s="99">
        <v>1811488.29</v>
      </c>
      <c r="C88" s="126">
        <f t="shared" si="1"/>
        <v>20.966299652777778</v>
      </c>
      <c r="D88" s="120">
        <f t="shared" si="2"/>
        <v>3.5879629626934832E-3</v>
      </c>
      <c r="E88" s="100">
        <v>134.06700000000001</v>
      </c>
      <c r="F88" s="102">
        <v>0.57699999999999996</v>
      </c>
      <c r="G88" s="98">
        <v>0.94499999999999995</v>
      </c>
      <c r="H88" s="108">
        <v>3.9347400000000001</v>
      </c>
    </row>
    <row r="89" spans="1:8" x14ac:dyDescent="0.2">
      <c r="A89" s="116">
        <v>42471.557256944441</v>
      </c>
      <c r="B89" s="99">
        <v>1811493.29</v>
      </c>
      <c r="C89" s="126">
        <f t="shared" si="1"/>
        <v>20.966357523148151</v>
      </c>
      <c r="D89" s="120">
        <f t="shared" si="2"/>
        <v>3.6458333320398299E-3</v>
      </c>
      <c r="E89" s="100">
        <v>134.404</v>
      </c>
      <c r="F89" s="102">
        <v>0.55200000000000005</v>
      </c>
      <c r="G89" s="98">
        <v>0.92</v>
      </c>
      <c r="H89" s="108">
        <v>3.9347099999999999</v>
      </c>
    </row>
    <row r="90" spans="1:8" x14ac:dyDescent="0.2">
      <c r="A90" s="116">
        <v>42471.557314814818</v>
      </c>
      <c r="B90" s="99">
        <v>1811498.29</v>
      </c>
      <c r="C90" s="126">
        <f t="shared" si="1"/>
        <v>20.96641539351852</v>
      </c>
      <c r="D90" s="120">
        <f t="shared" si="2"/>
        <v>3.7037037086621342E-3</v>
      </c>
      <c r="E90" s="100">
        <v>134.73500000000001</v>
      </c>
      <c r="F90" s="102">
        <v>0.52800000000000002</v>
      </c>
      <c r="G90" s="98">
        <v>0.89600000000000002</v>
      </c>
      <c r="H90" s="108">
        <v>3.9346899999999998</v>
      </c>
    </row>
    <row r="91" spans="1:8" x14ac:dyDescent="0.2">
      <c r="A91" s="116">
        <v>42471.557372685187</v>
      </c>
      <c r="B91" s="99">
        <v>1811503.29</v>
      </c>
      <c r="C91" s="126">
        <f t="shared" si="1"/>
        <v>20.96647326388889</v>
      </c>
      <c r="D91" s="120">
        <f t="shared" si="2"/>
        <v>3.7615740780084809E-3</v>
      </c>
      <c r="E91" s="100">
        <v>135.05699999999999</v>
      </c>
      <c r="F91" s="102">
        <v>0.53900000000000003</v>
      </c>
      <c r="G91" s="98">
        <v>0.90700000000000003</v>
      </c>
      <c r="H91" s="108">
        <v>3.9347099999999999</v>
      </c>
    </row>
    <row r="92" spans="1:8" x14ac:dyDescent="0.2">
      <c r="A92" s="116">
        <v>42471.557430555556</v>
      </c>
      <c r="B92" s="99">
        <v>1811508.37</v>
      </c>
      <c r="C92" s="126">
        <f t="shared" si="1"/>
        <v>20.966532060185187</v>
      </c>
      <c r="D92" s="120">
        <f t="shared" si="2"/>
        <v>3.8194444473548276E-3</v>
      </c>
      <c r="E92" s="100">
        <v>135.393</v>
      </c>
      <c r="F92" s="102">
        <v>0.56599999999999995</v>
      </c>
      <c r="G92" s="98">
        <v>0.93400000000000005</v>
      </c>
      <c r="H92" s="108">
        <v>3.9346399999999999</v>
      </c>
    </row>
    <row r="93" spans="1:8" x14ac:dyDescent="0.2">
      <c r="A93" s="116">
        <v>42471.557488425926</v>
      </c>
      <c r="B93" s="99">
        <v>1811513.29</v>
      </c>
      <c r="C93" s="126">
        <f t="shared" si="1"/>
        <v>20.966589004629629</v>
      </c>
      <c r="D93" s="120">
        <f t="shared" si="2"/>
        <v>3.8773148167011743E-3</v>
      </c>
      <c r="E93" s="100">
        <v>135.71299999999999</v>
      </c>
      <c r="F93" s="102">
        <v>0.54800000000000004</v>
      </c>
      <c r="G93" s="98">
        <v>0.91600000000000004</v>
      </c>
      <c r="H93" s="108">
        <v>3.9345500000000002</v>
      </c>
    </row>
    <row r="94" spans="1:8" x14ac:dyDescent="0.2">
      <c r="A94" s="116">
        <v>42471.557546296295</v>
      </c>
      <c r="B94" s="99">
        <v>1811518.29</v>
      </c>
      <c r="C94" s="126">
        <f t="shared" si="1"/>
        <v>20.966646874999999</v>
      </c>
      <c r="D94" s="120">
        <f t="shared" si="2"/>
        <v>3.935185186047521E-3</v>
      </c>
      <c r="E94" s="100">
        <v>136.02199999999999</v>
      </c>
      <c r="F94" s="102">
        <v>0.53500000000000003</v>
      </c>
      <c r="G94" s="98">
        <v>0.90300000000000002</v>
      </c>
      <c r="H94" s="108">
        <v>3.9345699999999999</v>
      </c>
    </row>
    <row r="95" spans="1:8" x14ac:dyDescent="0.2">
      <c r="A95" s="116">
        <v>42471.557604166665</v>
      </c>
      <c r="B95" s="99">
        <v>1811523.29</v>
      </c>
      <c r="C95" s="126">
        <f t="shared" si="1"/>
        <v>20.966704745370372</v>
      </c>
      <c r="D95" s="120">
        <f t="shared" si="2"/>
        <v>3.9930555553938677E-3</v>
      </c>
      <c r="E95" s="100">
        <v>136.328</v>
      </c>
      <c r="F95" s="102">
        <v>0.55100000000000005</v>
      </c>
      <c r="G95" s="98">
        <v>0.91900000000000004</v>
      </c>
      <c r="H95" s="108">
        <v>3.9345599999999998</v>
      </c>
    </row>
    <row r="96" spans="1:8" x14ac:dyDescent="0.2">
      <c r="A96" s="116">
        <v>42471.557662037034</v>
      </c>
      <c r="B96" s="99">
        <v>1811528.29</v>
      </c>
      <c r="C96" s="126">
        <f t="shared" si="1"/>
        <v>20.966762615740741</v>
      </c>
      <c r="D96" s="120">
        <f t="shared" si="2"/>
        <v>4.0509259247402144E-3</v>
      </c>
      <c r="E96" s="100">
        <v>136.63300000000001</v>
      </c>
      <c r="F96" s="102">
        <v>0.57199999999999995</v>
      </c>
      <c r="G96" s="98">
        <v>0.94</v>
      </c>
      <c r="H96" s="108">
        <v>3.9344399999999999</v>
      </c>
    </row>
    <row r="97" spans="1:8" x14ac:dyDescent="0.2">
      <c r="A97" s="116">
        <v>42471.557719907411</v>
      </c>
      <c r="B97" s="99">
        <v>1811533.29</v>
      </c>
      <c r="C97" s="126">
        <f t="shared" si="1"/>
        <v>20.966820486111111</v>
      </c>
      <c r="D97" s="120">
        <f t="shared" si="2"/>
        <v>4.1087963013625188E-3</v>
      </c>
      <c r="E97" s="100">
        <v>136.928</v>
      </c>
      <c r="F97" s="102">
        <v>0.55300000000000005</v>
      </c>
      <c r="G97" s="98">
        <v>0.92100000000000004</v>
      </c>
      <c r="H97" s="108">
        <v>3.93451</v>
      </c>
    </row>
    <row r="98" spans="1:8" x14ac:dyDescent="0.2">
      <c r="A98" s="116">
        <v>42471.55777777778</v>
      </c>
      <c r="B98" s="99">
        <v>1811538.29</v>
      </c>
      <c r="C98" s="126">
        <f t="shared" si="1"/>
        <v>20.966878356481484</v>
      </c>
      <c r="D98" s="120">
        <f t="shared" si="2"/>
        <v>4.1666666707088655E-3</v>
      </c>
      <c r="E98" s="100">
        <v>137.21</v>
      </c>
      <c r="F98" s="102">
        <v>0.53600000000000003</v>
      </c>
      <c r="G98" s="98">
        <v>0.90400000000000003</v>
      </c>
      <c r="H98" s="108">
        <v>3.9344600000000001</v>
      </c>
    </row>
    <row r="99" spans="1:8" x14ac:dyDescent="0.2">
      <c r="A99" s="116">
        <v>42471.557835648149</v>
      </c>
      <c r="B99" s="99">
        <v>1811543.29</v>
      </c>
      <c r="C99" s="126">
        <f t="shared" ref="C99:C162" si="3">B99/3600/24</f>
        <v>20.966936226851853</v>
      </c>
      <c r="D99" s="120">
        <f t="shared" si="2"/>
        <v>4.2245370400552122E-3</v>
      </c>
      <c r="E99" s="100">
        <v>137.47900000000001</v>
      </c>
      <c r="F99" s="102">
        <v>0.55500000000000005</v>
      </c>
      <c r="G99" s="98">
        <v>0.92300000000000004</v>
      </c>
      <c r="H99" s="108">
        <v>3.9343900000000001</v>
      </c>
    </row>
    <row r="100" spans="1:8" x14ac:dyDescent="0.2">
      <c r="A100" s="116">
        <v>42471.557893518519</v>
      </c>
      <c r="B100" s="99">
        <v>1811548.29</v>
      </c>
      <c r="C100" s="126">
        <f t="shared" si="3"/>
        <v>20.966994097222223</v>
      </c>
      <c r="D100" s="120">
        <f t="shared" si="2"/>
        <v>4.2824074094015589E-3</v>
      </c>
      <c r="E100" s="100">
        <v>137.74199999999999</v>
      </c>
      <c r="F100" s="102">
        <v>0.56799999999999995</v>
      </c>
      <c r="G100" s="98">
        <v>0.93600000000000005</v>
      </c>
      <c r="H100" s="108">
        <v>3.9344100000000002</v>
      </c>
    </row>
    <row r="101" spans="1:8" x14ac:dyDescent="0.2">
      <c r="A101" s="116">
        <v>42471.557951388888</v>
      </c>
      <c r="B101" s="99">
        <v>1811553.29</v>
      </c>
      <c r="C101" s="126">
        <f t="shared" si="3"/>
        <v>20.967051967592592</v>
      </c>
      <c r="D101" s="120">
        <f t="shared" si="2"/>
        <v>4.3402777787479056E-3</v>
      </c>
      <c r="E101" s="100">
        <v>137.99700000000001</v>
      </c>
      <c r="F101" s="102">
        <v>0.55300000000000005</v>
      </c>
      <c r="G101" s="98">
        <v>0.92100000000000004</v>
      </c>
      <c r="H101" s="108">
        <v>3.9343599999999999</v>
      </c>
    </row>
    <row r="102" spans="1:8" x14ac:dyDescent="0.2">
      <c r="A102" s="116">
        <v>42471.558009259257</v>
      </c>
      <c r="B102" s="99">
        <v>1811558.29</v>
      </c>
      <c r="C102" s="126">
        <f t="shared" si="3"/>
        <v>20.967109837962962</v>
      </c>
      <c r="D102" s="120">
        <f t="shared" si="2"/>
        <v>4.3981481480942523E-3</v>
      </c>
      <c r="E102" s="100">
        <v>138.232</v>
      </c>
      <c r="F102" s="102">
        <v>0.53600000000000003</v>
      </c>
      <c r="G102" s="98">
        <v>0.90400000000000003</v>
      </c>
      <c r="H102" s="108">
        <v>3.9343400000000002</v>
      </c>
    </row>
    <row r="103" spans="1:8" x14ac:dyDescent="0.2">
      <c r="A103" s="116">
        <v>42471.558067129627</v>
      </c>
      <c r="B103" s="99">
        <v>1811563.29</v>
      </c>
      <c r="C103" s="126">
        <f t="shared" si="3"/>
        <v>20.967167708333331</v>
      </c>
      <c r="D103" s="120">
        <f t="shared" si="2"/>
        <v>4.456018517440599E-3</v>
      </c>
      <c r="E103" s="100">
        <v>138.45599999999999</v>
      </c>
      <c r="F103" s="102">
        <v>0.55100000000000005</v>
      </c>
      <c r="G103" s="98">
        <v>0.91900000000000004</v>
      </c>
      <c r="H103" s="108">
        <v>3.9344600000000001</v>
      </c>
    </row>
    <row r="104" spans="1:8" x14ac:dyDescent="0.2">
      <c r="A104" s="116">
        <v>42471.558125000003</v>
      </c>
      <c r="B104" s="99">
        <v>1811568.29</v>
      </c>
      <c r="C104" s="126">
        <f t="shared" si="3"/>
        <v>20.967225578703705</v>
      </c>
      <c r="D104" s="120">
        <f t="shared" ref="D104:D167" si="4">(A104-A103)+D103</f>
        <v>4.5138888940629033E-3</v>
      </c>
      <c r="E104" s="100">
        <v>138.673</v>
      </c>
      <c r="F104" s="102">
        <v>0.57299999999999995</v>
      </c>
      <c r="G104" s="98">
        <v>0.94099999999999995</v>
      </c>
      <c r="H104" s="108">
        <v>3.93438</v>
      </c>
    </row>
    <row r="105" spans="1:8" x14ac:dyDescent="0.2">
      <c r="A105" s="116">
        <v>42471.558182870373</v>
      </c>
      <c r="B105" s="99">
        <v>1811573.29</v>
      </c>
      <c r="C105" s="126">
        <f t="shared" si="3"/>
        <v>20.967283449074074</v>
      </c>
      <c r="D105" s="120">
        <f t="shared" si="4"/>
        <v>4.57175926340925E-3</v>
      </c>
      <c r="E105" s="100">
        <v>138.88200000000001</v>
      </c>
      <c r="F105" s="102">
        <v>0.56000000000000005</v>
      </c>
      <c r="G105" s="98">
        <v>0.92800000000000005</v>
      </c>
      <c r="H105" s="108">
        <v>3.9343499999999998</v>
      </c>
    </row>
    <row r="106" spans="1:8" x14ac:dyDescent="0.2">
      <c r="A106" s="116">
        <v>42471.558240740742</v>
      </c>
      <c r="B106" s="99">
        <v>1811578.29</v>
      </c>
      <c r="C106" s="126">
        <f t="shared" si="3"/>
        <v>20.967341319444447</v>
      </c>
      <c r="D106" s="120">
        <f t="shared" si="4"/>
        <v>4.6296296327555967E-3</v>
      </c>
      <c r="E106" s="100">
        <v>139.07400000000001</v>
      </c>
      <c r="F106" s="102">
        <v>0.54500000000000004</v>
      </c>
      <c r="G106" s="98">
        <v>0.91300000000000003</v>
      </c>
      <c r="H106" s="108">
        <v>3.9344399999999999</v>
      </c>
    </row>
    <row r="107" spans="1:8" x14ac:dyDescent="0.2">
      <c r="A107" s="116">
        <v>42471.558298611111</v>
      </c>
      <c r="B107" s="99">
        <v>1811583.29</v>
      </c>
      <c r="C107" s="126">
        <f t="shared" si="3"/>
        <v>20.967399189814817</v>
      </c>
      <c r="D107" s="120">
        <f t="shared" si="4"/>
        <v>4.6875000021019434E-3</v>
      </c>
      <c r="E107" s="100">
        <v>139.255</v>
      </c>
      <c r="F107" s="102">
        <v>0.55900000000000005</v>
      </c>
      <c r="G107" s="98">
        <v>0.92700000000000005</v>
      </c>
      <c r="H107" s="108">
        <v>3.9344399999999999</v>
      </c>
    </row>
    <row r="108" spans="1:8" x14ac:dyDescent="0.2">
      <c r="A108" s="116">
        <v>42471.558356481481</v>
      </c>
      <c r="B108" s="99">
        <v>1811588.29</v>
      </c>
      <c r="C108" s="126">
        <f t="shared" si="3"/>
        <v>20.967457060185186</v>
      </c>
      <c r="D108" s="120">
        <f t="shared" si="4"/>
        <v>4.7453703714482902E-3</v>
      </c>
      <c r="E108" s="100">
        <v>139.43299999999999</v>
      </c>
      <c r="F108" s="102">
        <v>0.57699999999999996</v>
      </c>
      <c r="G108" s="98">
        <v>0.94499999999999995</v>
      </c>
      <c r="H108" s="108">
        <v>3.9343400000000002</v>
      </c>
    </row>
    <row r="109" spans="1:8" x14ac:dyDescent="0.2">
      <c r="A109" s="116">
        <v>42471.55841435185</v>
      </c>
      <c r="B109" s="99">
        <v>1811593.29</v>
      </c>
      <c r="C109" s="126">
        <f t="shared" si="3"/>
        <v>20.967514930555556</v>
      </c>
      <c r="D109" s="120">
        <f t="shared" si="4"/>
        <v>4.8032407407946369E-3</v>
      </c>
      <c r="E109" s="100">
        <v>139.59899999999999</v>
      </c>
      <c r="F109" s="102">
        <v>0.56000000000000005</v>
      </c>
      <c r="G109" s="98">
        <v>0.92800000000000005</v>
      </c>
      <c r="H109" s="108">
        <v>3.93432</v>
      </c>
    </row>
    <row r="110" spans="1:8" x14ac:dyDescent="0.2">
      <c r="A110" s="116">
        <v>42471.558472222219</v>
      </c>
      <c r="B110" s="99">
        <v>1811598.29</v>
      </c>
      <c r="C110" s="126">
        <f t="shared" si="3"/>
        <v>20.967572800925925</v>
      </c>
      <c r="D110" s="120">
        <f t="shared" si="4"/>
        <v>4.8611111101409836E-3</v>
      </c>
      <c r="E110" s="100">
        <v>139.75399999999999</v>
      </c>
      <c r="F110" s="102">
        <v>0.54100000000000004</v>
      </c>
      <c r="G110" s="98">
        <v>0.90900000000000003</v>
      </c>
      <c r="H110" s="108">
        <v>3.93431</v>
      </c>
    </row>
    <row r="111" spans="1:8" x14ac:dyDescent="0.2">
      <c r="A111" s="116">
        <v>42471.558530092596</v>
      </c>
      <c r="B111" s="99">
        <v>1811603.29</v>
      </c>
      <c r="C111" s="126">
        <f t="shared" si="3"/>
        <v>20.967630671296295</v>
      </c>
      <c r="D111" s="120">
        <f t="shared" si="4"/>
        <v>4.9189814867632879E-3</v>
      </c>
      <c r="E111" s="100">
        <v>139.90100000000001</v>
      </c>
      <c r="F111" s="102">
        <v>0.54700000000000004</v>
      </c>
      <c r="G111" s="98">
        <v>0.91500000000000004</v>
      </c>
      <c r="H111" s="108">
        <v>3.9342299999999999</v>
      </c>
    </row>
    <row r="112" spans="1:8" x14ac:dyDescent="0.2">
      <c r="A112" s="116">
        <v>42471.558587962965</v>
      </c>
      <c r="B112" s="99">
        <v>1811608.29</v>
      </c>
      <c r="C112" s="126">
        <f t="shared" si="3"/>
        <v>20.967688541666668</v>
      </c>
      <c r="D112" s="120">
        <f t="shared" si="4"/>
        <v>4.9768518561096346E-3</v>
      </c>
      <c r="E112" s="100">
        <v>140.047</v>
      </c>
      <c r="F112" s="102">
        <v>0.57699999999999996</v>
      </c>
      <c r="G112" s="98">
        <v>0.94499999999999995</v>
      </c>
      <c r="H112" s="108">
        <v>3.93424</v>
      </c>
    </row>
    <row r="113" spans="1:8" x14ac:dyDescent="0.2">
      <c r="A113" s="116">
        <v>42471.558645833335</v>
      </c>
      <c r="B113" s="99">
        <v>1811613.29</v>
      </c>
      <c r="C113" s="126">
        <f t="shared" si="3"/>
        <v>20.967746412037037</v>
      </c>
      <c r="D113" s="120">
        <f t="shared" si="4"/>
        <v>5.0347222254559813E-3</v>
      </c>
      <c r="E113" s="100">
        <v>140.184</v>
      </c>
      <c r="F113" s="102">
        <v>0.55900000000000005</v>
      </c>
      <c r="G113" s="98">
        <v>0.92700000000000005</v>
      </c>
      <c r="H113" s="108">
        <v>3.93431</v>
      </c>
    </row>
    <row r="114" spans="1:8" x14ac:dyDescent="0.2">
      <c r="A114" s="116">
        <v>42471.558703703704</v>
      </c>
      <c r="B114" s="99">
        <v>1811618.29</v>
      </c>
      <c r="C114" s="126">
        <f t="shared" si="3"/>
        <v>20.967804282407407</v>
      </c>
      <c r="D114" s="120">
        <f t="shared" si="4"/>
        <v>5.092592594802328E-3</v>
      </c>
      <c r="E114" s="100">
        <v>140.31299999999999</v>
      </c>
      <c r="F114" s="102">
        <v>0.53900000000000003</v>
      </c>
      <c r="G114" s="98">
        <v>0.90700000000000003</v>
      </c>
      <c r="H114" s="108">
        <v>3.93431</v>
      </c>
    </row>
    <row r="115" spans="1:8" x14ac:dyDescent="0.2">
      <c r="A115" s="116">
        <v>42471.558761574073</v>
      </c>
      <c r="B115" s="99">
        <v>1811623.29</v>
      </c>
      <c r="C115" s="126">
        <f t="shared" si="3"/>
        <v>20.96786215277778</v>
      </c>
      <c r="D115" s="120">
        <f t="shared" si="4"/>
        <v>5.1504629641486747E-3</v>
      </c>
      <c r="E115" s="100">
        <v>140.43299999999999</v>
      </c>
      <c r="F115" s="102">
        <v>0.55000000000000004</v>
      </c>
      <c r="G115" s="98">
        <v>0.91800000000000004</v>
      </c>
      <c r="H115" s="108">
        <v>3.9343300000000001</v>
      </c>
    </row>
    <row r="116" spans="1:8" x14ac:dyDescent="0.2">
      <c r="A116" s="116">
        <v>42471.558819444443</v>
      </c>
      <c r="B116" s="99">
        <v>1811628.29</v>
      </c>
      <c r="C116" s="126">
        <f t="shared" si="3"/>
        <v>20.96792002314815</v>
      </c>
      <c r="D116" s="120">
        <f t="shared" si="4"/>
        <v>5.2083333334950214E-3</v>
      </c>
      <c r="E116" s="100">
        <v>140.55500000000001</v>
      </c>
      <c r="F116" s="102">
        <v>0.58199999999999996</v>
      </c>
      <c r="G116" s="98">
        <v>0.95</v>
      </c>
      <c r="H116" s="108">
        <v>3.93438</v>
      </c>
    </row>
    <row r="117" spans="1:8" x14ac:dyDescent="0.2">
      <c r="A117" s="116">
        <v>42471.558877314812</v>
      </c>
      <c r="B117" s="99">
        <v>1811633.29</v>
      </c>
      <c r="C117" s="126">
        <f t="shared" si="3"/>
        <v>20.967977893518519</v>
      </c>
      <c r="D117" s="120">
        <f t="shared" si="4"/>
        <v>5.2662037028413681E-3</v>
      </c>
      <c r="E117" s="100">
        <v>140.66800000000001</v>
      </c>
      <c r="F117" s="102">
        <v>0.56200000000000006</v>
      </c>
      <c r="G117" s="98">
        <v>0.93</v>
      </c>
      <c r="H117" s="108">
        <v>3.9342199999999998</v>
      </c>
    </row>
    <row r="118" spans="1:8" x14ac:dyDescent="0.2">
      <c r="A118" s="116">
        <v>42471.558935185189</v>
      </c>
      <c r="B118" s="99">
        <v>1811638.29</v>
      </c>
      <c r="C118" s="126">
        <f t="shared" si="3"/>
        <v>20.968035763888889</v>
      </c>
      <c r="D118" s="120">
        <f t="shared" si="4"/>
        <v>5.3240740794636724E-3</v>
      </c>
      <c r="E118" s="100">
        <v>140.77600000000001</v>
      </c>
      <c r="F118" s="102">
        <v>0.54900000000000004</v>
      </c>
      <c r="G118" s="98">
        <v>0.91700000000000004</v>
      </c>
      <c r="H118" s="108">
        <v>3.9342999999999999</v>
      </c>
    </row>
    <row r="119" spans="1:8" x14ac:dyDescent="0.2">
      <c r="A119" s="116">
        <v>42471.558993055558</v>
      </c>
      <c r="B119" s="99">
        <v>1811643.29</v>
      </c>
      <c r="C119" s="126">
        <f t="shared" si="3"/>
        <v>20.968093634259258</v>
      </c>
      <c r="D119" s="120">
        <f t="shared" si="4"/>
        <v>5.3819444488100191E-3</v>
      </c>
      <c r="E119" s="100">
        <v>140.87799999999999</v>
      </c>
      <c r="F119" s="102">
        <v>0.54600000000000004</v>
      </c>
      <c r="G119" s="98">
        <v>0.91400000000000003</v>
      </c>
      <c r="H119" s="108">
        <v>3.9343400000000002</v>
      </c>
    </row>
    <row r="120" spans="1:8" x14ac:dyDescent="0.2">
      <c r="A120" s="116">
        <v>42471.559050925927</v>
      </c>
      <c r="B120" s="99">
        <v>1811648.29</v>
      </c>
      <c r="C120" s="126">
        <f t="shared" si="3"/>
        <v>20.968151504629631</v>
      </c>
      <c r="D120" s="120">
        <f t="shared" si="4"/>
        <v>5.4398148181563659E-3</v>
      </c>
      <c r="E120" s="100">
        <v>140.98099999999999</v>
      </c>
      <c r="F120" s="102">
        <v>0.57599999999999996</v>
      </c>
      <c r="G120" s="98">
        <v>0.94399999999999995</v>
      </c>
      <c r="H120" s="108">
        <v>3.9342899999999998</v>
      </c>
    </row>
    <row r="121" spans="1:8" x14ac:dyDescent="0.2">
      <c r="A121" s="116">
        <v>42471.559108796297</v>
      </c>
      <c r="B121" s="99">
        <v>1811653.29</v>
      </c>
      <c r="C121" s="126">
        <f t="shared" si="3"/>
        <v>20.968209375000001</v>
      </c>
      <c r="D121" s="120">
        <f t="shared" si="4"/>
        <v>5.4976851875027126E-3</v>
      </c>
      <c r="E121" s="100">
        <v>141.11000000000001</v>
      </c>
      <c r="F121" s="102">
        <v>0.95499999999999996</v>
      </c>
      <c r="G121" s="98">
        <v>1.323</v>
      </c>
      <c r="H121" s="108">
        <v>3.9342100000000002</v>
      </c>
    </row>
    <row r="122" spans="1:8" x14ac:dyDescent="0.2">
      <c r="A122" s="116">
        <v>42471.559166666666</v>
      </c>
      <c r="B122" s="99">
        <v>1811658.29</v>
      </c>
      <c r="C122" s="126">
        <f t="shared" si="3"/>
        <v>20.96826724537037</v>
      </c>
      <c r="D122" s="120">
        <f t="shared" si="4"/>
        <v>5.5555555568490593E-3</v>
      </c>
      <c r="E122" s="100">
        <v>141.25</v>
      </c>
      <c r="F122" s="102">
        <v>1.012</v>
      </c>
      <c r="G122" s="98">
        <v>1.38</v>
      </c>
      <c r="H122" s="108">
        <v>3.9340600000000001</v>
      </c>
    </row>
    <row r="123" spans="1:8" x14ac:dyDescent="0.2">
      <c r="A123" s="116">
        <v>42471.559224537035</v>
      </c>
      <c r="B123" s="99">
        <v>1811663.29</v>
      </c>
      <c r="C123" s="126">
        <f t="shared" si="3"/>
        <v>20.968325115740743</v>
      </c>
      <c r="D123" s="120">
        <f t="shared" si="4"/>
        <v>5.613425926195406E-3</v>
      </c>
      <c r="E123" s="100">
        <v>141.38800000000001</v>
      </c>
      <c r="F123" s="102">
        <v>1.0329999999999999</v>
      </c>
      <c r="G123" s="98">
        <v>1.401</v>
      </c>
      <c r="H123" s="108">
        <v>3.93391</v>
      </c>
    </row>
    <row r="124" spans="1:8" x14ac:dyDescent="0.2">
      <c r="A124" s="116">
        <v>42471.559282407405</v>
      </c>
      <c r="B124" s="99">
        <v>1811668.29</v>
      </c>
      <c r="C124" s="126">
        <f t="shared" si="3"/>
        <v>20.968382986111113</v>
      </c>
      <c r="D124" s="120">
        <f t="shared" si="4"/>
        <v>5.6712962955417527E-3</v>
      </c>
      <c r="E124" s="100">
        <v>141.51300000000001</v>
      </c>
      <c r="F124" s="102">
        <v>1.014</v>
      </c>
      <c r="G124" s="98">
        <v>1.3819999999999999</v>
      </c>
      <c r="H124" s="108">
        <v>3.93398</v>
      </c>
    </row>
    <row r="125" spans="1:8" x14ac:dyDescent="0.2">
      <c r="A125" s="116">
        <v>42471.559340277781</v>
      </c>
      <c r="B125" s="99">
        <v>1811673.29</v>
      </c>
      <c r="C125" s="126">
        <f t="shared" si="3"/>
        <v>20.968440856481482</v>
      </c>
      <c r="D125" s="120">
        <f t="shared" si="4"/>
        <v>5.729166672164057E-3</v>
      </c>
      <c r="E125" s="100">
        <v>141.63499999999999</v>
      </c>
      <c r="F125" s="102">
        <v>1.0349999999999999</v>
      </c>
      <c r="G125" s="98">
        <v>1.403</v>
      </c>
      <c r="H125" s="108">
        <v>3.9338700000000002</v>
      </c>
    </row>
    <row r="126" spans="1:8" x14ac:dyDescent="0.2">
      <c r="A126" s="116">
        <v>42471.559398148151</v>
      </c>
      <c r="B126" s="99">
        <v>1811678.29</v>
      </c>
      <c r="C126" s="126">
        <f t="shared" si="3"/>
        <v>20.968498726851852</v>
      </c>
      <c r="D126" s="120">
        <f t="shared" si="4"/>
        <v>5.7870370415104037E-3</v>
      </c>
      <c r="E126" s="100">
        <v>141.74700000000001</v>
      </c>
      <c r="F126" s="102">
        <v>1.0249999999999999</v>
      </c>
      <c r="G126" s="98">
        <v>1.393</v>
      </c>
      <c r="H126" s="108">
        <v>3.9338099999999998</v>
      </c>
    </row>
    <row r="127" spans="1:8" x14ac:dyDescent="0.2">
      <c r="A127" s="116">
        <v>42471.55945601852</v>
      </c>
      <c r="B127" s="99">
        <v>1811683.29</v>
      </c>
      <c r="C127" s="126">
        <f t="shared" si="3"/>
        <v>20.968556597222221</v>
      </c>
      <c r="D127" s="120">
        <f t="shared" si="4"/>
        <v>5.8449074108567504E-3</v>
      </c>
      <c r="E127" s="100">
        <v>141.85499999999999</v>
      </c>
      <c r="F127" s="102">
        <v>1.0009999999999999</v>
      </c>
      <c r="G127" s="98">
        <v>1.369</v>
      </c>
      <c r="H127" s="108">
        <v>3.9338500000000001</v>
      </c>
    </row>
    <row r="128" spans="1:8" x14ac:dyDescent="0.2">
      <c r="A128" s="116">
        <v>42471.559513888889</v>
      </c>
      <c r="B128" s="99">
        <v>1811688.29</v>
      </c>
      <c r="C128" s="126">
        <f t="shared" si="3"/>
        <v>20.968614467592591</v>
      </c>
      <c r="D128" s="120">
        <f t="shared" si="4"/>
        <v>5.9027777802030971E-3</v>
      </c>
      <c r="E128" s="100">
        <v>141.95400000000001</v>
      </c>
      <c r="F128" s="102">
        <v>1.056</v>
      </c>
      <c r="G128" s="98">
        <v>1.4239999999999999</v>
      </c>
      <c r="H128" s="108">
        <v>3.9338299999999999</v>
      </c>
    </row>
    <row r="129" spans="1:8" x14ac:dyDescent="0.2">
      <c r="A129" s="116">
        <v>42471.559571759259</v>
      </c>
      <c r="B129" s="99">
        <v>1811693.29</v>
      </c>
      <c r="C129" s="126">
        <f t="shared" si="3"/>
        <v>20.968672337962964</v>
      </c>
      <c r="D129" s="120">
        <f t="shared" si="4"/>
        <v>5.9606481495494438E-3</v>
      </c>
      <c r="E129" s="100">
        <v>142.048</v>
      </c>
      <c r="F129" s="102">
        <v>1.0269999999999999</v>
      </c>
      <c r="G129" s="98">
        <v>1.395</v>
      </c>
      <c r="H129" s="108">
        <v>3.9338099999999998</v>
      </c>
    </row>
    <row r="130" spans="1:8" x14ac:dyDescent="0.2">
      <c r="A130" s="116">
        <v>42471.559629629628</v>
      </c>
      <c r="B130" s="99">
        <v>1811698.29</v>
      </c>
      <c r="C130" s="126">
        <f t="shared" si="3"/>
        <v>20.968730208333334</v>
      </c>
      <c r="D130" s="120">
        <f t="shared" si="4"/>
        <v>6.0185185188957905E-3</v>
      </c>
      <c r="E130" s="100">
        <v>142.136</v>
      </c>
      <c r="F130" s="102">
        <v>1.0269999999999999</v>
      </c>
      <c r="G130" s="98">
        <v>1.395</v>
      </c>
      <c r="H130" s="108">
        <v>3.9336799999999998</v>
      </c>
    </row>
    <row r="131" spans="1:8" x14ac:dyDescent="0.2">
      <c r="A131" s="116">
        <v>42471.559687499997</v>
      </c>
      <c r="B131" s="99">
        <v>1811703.29</v>
      </c>
      <c r="C131" s="126">
        <f t="shared" si="3"/>
        <v>20.968788078703703</v>
      </c>
      <c r="D131" s="120">
        <f t="shared" si="4"/>
        <v>6.0763888882421372E-3</v>
      </c>
      <c r="E131" s="100">
        <v>142.221</v>
      </c>
      <c r="F131" s="102">
        <v>1.0309999999999999</v>
      </c>
      <c r="G131" s="98">
        <v>1.399</v>
      </c>
      <c r="H131" s="108">
        <v>3.9335800000000001</v>
      </c>
    </row>
    <row r="132" spans="1:8" x14ac:dyDescent="0.2">
      <c r="A132" s="116">
        <v>42471.559745370374</v>
      </c>
      <c r="B132" s="99">
        <v>1811708.29</v>
      </c>
      <c r="C132" s="126">
        <f t="shared" si="3"/>
        <v>20.968845949074076</v>
      </c>
      <c r="D132" s="120">
        <f t="shared" si="4"/>
        <v>6.1342592648644416E-3</v>
      </c>
      <c r="E132" s="100">
        <v>142.297</v>
      </c>
      <c r="F132" s="102">
        <v>1.0209999999999999</v>
      </c>
      <c r="G132" s="98">
        <v>1.389</v>
      </c>
      <c r="H132" s="108">
        <v>3.9335800000000001</v>
      </c>
    </row>
    <row r="133" spans="1:8" x14ac:dyDescent="0.2">
      <c r="A133" s="116">
        <v>42471.559803240743</v>
      </c>
      <c r="B133" s="99">
        <v>1811713.29</v>
      </c>
      <c r="C133" s="126">
        <f t="shared" si="3"/>
        <v>20.968903819444446</v>
      </c>
      <c r="D133" s="120">
        <f t="shared" si="4"/>
        <v>6.1921296342107883E-3</v>
      </c>
      <c r="E133" s="100">
        <v>142.37</v>
      </c>
      <c r="F133" s="102">
        <v>1.0269999999999999</v>
      </c>
      <c r="G133" s="98">
        <v>1.395</v>
      </c>
      <c r="H133" s="108">
        <v>3.9335399999999998</v>
      </c>
    </row>
    <row r="134" spans="1:8" x14ac:dyDescent="0.2">
      <c r="A134" s="116">
        <v>42471.559861111113</v>
      </c>
      <c r="B134" s="99">
        <v>1811718.29</v>
      </c>
      <c r="C134" s="126">
        <f t="shared" si="3"/>
        <v>20.968961689814815</v>
      </c>
      <c r="D134" s="120">
        <f t="shared" si="4"/>
        <v>6.250000003557135E-3</v>
      </c>
      <c r="E134" s="100">
        <v>142.44200000000001</v>
      </c>
      <c r="F134" s="102">
        <v>1.022</v>
      </c>
      <c r="G134" s="98">
        <v>1.39</v>
      </c>
      <c r="H134" s="108">
        <v>3.9335499999999999</v>
      </c>
    </row>
    <row r="135" spans="1:8" x14ac:dyDescent="0.2">
      <c r="A135" s="116">
        <v>42471.559918981482</v>
      </c>
      <c r="B135" s="99">
        <v>1811723.29</v>
      </c>
      <c r="C135" s="126">
        <f t="shared" si="3"/>
        <v>20.969019560185185</v>
      </c>
      <c r="D135" s="120">
        <f t="shared" si="4"/>
        <v>6.3078703729034817E-3</v>
      </c>
      <c r="E135" s="100">
        <v>142.506</v>
      </c>
      <c r="F135" s="102">
        <v>1.0029999999999999</v>
      </c>
      <c r="G135" s="98">
        <v>1.371</v>
      </c>
      <c r="H135" s="108">
        <v>3.9335499999999999</v>
      </c>
    </row>
    <row r="136" spans="1:8" x14ac:dyDescent="0.2">
      <c r="A136" s="116">
        <v>42471.559976851851</v>
      </c>
      <c r="B136" s="99">
        <v>1811728.29</v>
      </c>
      <c r="C136" s="126">
        <f t="shared" si="3"/>
        <v>20.969077430555554</v>
      </c>
      <c r="D136" s="120">
        <f t="shared" si="4"/>
        <v>6.3657407422498284E-3</v>
      </c>
      <c r="E136" s="100">
        <v>142.56700000000001</v>
      </c>
      <c r="F136" s="102">
        <v>1.0569999999999999</v>
      </c>
      <c r="G136" s="98">
        <v>1.425</v>
      </c>
      <c r="H136" s="108">
        <v>3.9335499999999999</v>
      </c>
    </row>
    <row r="137" spans="1:8" x14ac:dyDescent="0.2">
      <c r="A137" s="116">
        <v>42471.560034722221</v>
      </c>
      <c r="B137" s="99">
        <v>1811733.29</v>
      </c>
      <c r="C137" s="126">
        <f t="shared" si="3"/>
        <v>20.969135300925927</v>
      </c>
      <c r="D137" s="120">
        <f t="shared" si="4"/>
        <v>6.4236111115961751E-3</v>
      </c>
      <c r="E137" s="100">
        <v>142.626</v>
      </c>
      <c r="F137" s="102">
        <v>1.0329999999999999</v>
      </c>
      <c r="G137" s="98">
        <v>1.401</v>
      </c>
      <c r="H137" s="108">
        <v>3.9336000000000002</v>
      </c>
    </row>
    <row r="138" spans="1:8" x14ac:dyDescent="0.2">
      <c r="A138" s="116">
        <v>42471.56009259259</v>
      </c>
      <c r="B138" s="99">
        <v>1811738.29</v>
      </c>
      <c r="C138" s="126">
        <f t="shared" si="3"/>
        <v>20.969193171296297</v>
      </c>
      <c r="D138" s="120">
        <f t="shared" si="4"/>
        <v>6.4814814809425218E-3</v>
      </c>
      <c r="E138" s="100">
        <v>142.68</v>
      </c>
      <c r="F138" s="102">
        <v>1.0209999999999999</v>
      </c>
      <c r="G138" s="98">
        <v>1.389</v>
      </c>
      <c r="H138" s="108">
        <v>3.9336000000000002</v>
      </c>
    </row>
    <row r="139" spans="1:8" x14ac:dyDescent="0.2">
      <c r="A139" s="116">
        <v>42471.560150462959</v>
      </c>
      <c r="B139" s="99">
        <v>1811743.29</v>
      </c>
      <c r="C139" s="126">
        <f t="shared" si="3"/>
        <v>20.969251041666666</v>
      </c>
      <c r="D139" s="120">
        <f t="shared" si="4"/>
        <v>6.5393518502888685E-3</v>
      </c>
      <c r="E139" s="100">
        <v>142.732</v>
      </c>
      <c r="F139" s="102">
        <v>1.0329999999999999</v>
      </c>
      <c r="G139" s="98">
        <v>1.401</v>
      </c>
      <c r="H139" s="108">
        <v>3.9334799999999999</v>
      </c>
    </row>
    <row r="140" spans="1:8" x14ac:dyDescent="0.2">
      <c r="A140" s="116">
        <v>42471.560208333336</v>
      </c>
      <c r="B140" s="99">
        <v>1811748.29</v>
      </c>
      <c r="C140" s="126">
        <f t="shared" si="3"/>
        <v>20.96930891203704</v>
      </c>
      <c r="D140" s="120">
        <f t="shared" si="4"/>
        <v>6.5972222269111728E-3</v>
      </c>
      <c r="E140" s="100">
        <v>142.78</v>
      </c>
      <c r="F140" s="102">
        <v>1.0189999999999999</v>
      </c>
      <c r="G140" s="98">
        <v>1.387</v>
      </c>
      <c r="H140" s="108">
        <v>3.9334899999999999</v>
      </c>
    </row>
    <row r="141" spans="1:8" x14ac:dyDescent="0.2">
      <c r="A141" s="116">
        <v>42471.560266203705</v>
      </c>
      <c r="B141" s="99">
        <v>1811753.29</v>
      </c>
      <c r="C141" s="126">
        <f t="shared" si="3"/>
        <v>20.969366782407409</v>
      </c>
      <c r="D141" s="120">
        <f t="shared" si="4"/>
        <v>6.6550925962575195E-3</v>
      </c>
      <c r="E141" s="100">
        <v>142.827</v>
      </c>
      <c r="F141" s="102">
        <v>1.036</v>
      </c>
      <c r="G141" s="98">
        <v>1.4039999999999999</v>
      </c>
      <c r="H141" s="108">
        <v>3.93344</v>
      </c>
    </row>
    <row r="142" spans="1:8" x14ac:dyDescent="0.2">
      <c r="A142" s="116">
        <v>42471.560324074075</v>
      </c>
      <c r="B142" s="99">
        <v>1811758.29</v>
      </c>
      <c r="C142" s="126">
        <f t="shared" si="3"/>
        <v>20.969424652777779</v>
      </c>
      <c r="D142" s="120">
        <f t="shared" si="4"/>
        <v>6.7129629656038662E-3</v>
      </c>
      <c r="E142" s="100">
        <v>142.87</v>
      </c>
      <c r="F142" s="102">
        <v>1.0249999999999999</v>
      </c>
      <c r="G142" s="98">
        <v>1.393</v>
      </c>
      <c r="H142" s="108">
        <v>3.9334799999999999</v>
      </c>
    </row>
    <row r="143" spans="1:8" x14ac:dyDescent="0.2">
      <c r="A143" s="116">
        <v>42471.560381944444</v>
      </c>
      <c r="B143" s="99">
        <v>1811763.29</v>
      </c>
      <c r="C143" s="126">
        <f t="shared" si="3"/>
        <v>20.969482523148148</v>
      </c>
      <c r="D143" s="120">
        <f t="shared" si="4"/>
        <v>6.7708333349502129E-3</v>
      </c>
      <c r="E143" s="100">
        <v>142.91200000000001</v>
      </c>
      <c r="F143" s="102">
        <v>1.014</v>
      </c>
      <c r="G143" s="98">
        <v>1.3819999999999999</v>
      </c>
      <c r="H143" s="108">
        <v>3.9334699999999998</v>
      </c>
    </row>
    <row r="144" spans="1:8" x14ac:dyDescent="0.2">
      <c r="A144" s="116">
        <v>42471.560439814813</v>
      </c>
      <c r="B144" s="99">
        <v>1811768.29</v>
      </c>
      <c r="C144" s="126">
        <f t="shared" si="3"/>
        <v>20.969540393518518</v>
      </c>
      <c r="D144" s="120">
        <f t="shared" si="4"/>
        <v>6.8287037042965596E-3</v>
      </c>
      <c r="E144" s="100">
        <v>142.95099999999999</v>
      </c>
      <c r="F144" s="102">
        <v>1.0549999999999999</v>
      </c>
      <c r="G144" s="98">
        <v>1.423</v>
      </c>
      <c r="H144" s="108">
        <v>3.9331999999999998</v>
      </c>
    </row>
    <row r="145" spans="1:8" x14ac:dyDescent="0.2">
      <c r="A145" s="116">
        <v>42471.560497685183</v>
      </c>
      <c r="B145" s="99">
        <v>1811773.29</v>
      </c>
      <c r="C145" s="126">
        <f t="shared" si="3"/>
        <v>20.969598263888887</v>
      </c>
      <c r="D145" s="120">
        <f t="shared" si="4"/>
        <v>6.8865740736429064E-3</v>
      </c>
      <c r="E145" s="100">
        <v>142.988</v>
      </c>
      <c r="F145" s="102">
        <v>1.028</v>
      </c>
      <c r="G145" s="98">
        <v>1.3959999999999999</v>
      </c>
      <c r="H145" s="108">
        <v>3.93329</v>
      </c>
    </row>
    <row r="146" spans="1:8" x14ac:dyDescent="0.2">
      <c r="A146" s="116">
        <v>42471.560555555552</v>
      </c>
      <c r="B146" s="99">
        <v>1811778.29</v>
      </c>
      <c r="C146" s="126">
        <f t="shared" si="3"/>
        <v>20.96965613425926</v>
      </c>
      <c r="D146" s="120">
        <f t="shared" si="4"/>
        <v>6.9444444429892531E-3</v>
      </c>
      <c r="E146" s="100">
        <v>143.024</v>
      </c>
      <c r="F146" s="102">
        <v>1.0249999999999999</v>
      </c>
      <c r="G146" s="98">
        <v>1.393</v>
      </c>
      <c r="H146" s="108">
        <v>3.9334099999999999</v>
      </c>
    </row>
    <row r="147" spans="1:8" x14ac:dyDescent="0.2">
      <c r="A147" s="116">
        <v>42471.560613425929</v>
      </c>
      <c r="B147" s="99">
        <v>1811783.29</v>
      </c>
      <c r="C147" s="126">
        <f t="shared" si="3"/>
        <v>20.96971400462963</v>
      </c>
      <c r="D147" s="120">
        <f t="shared" si="4"/>
        <v>7.0023148196115574E-3</v>
      </c>
      <c r="E147" s="100">
        <v>143.05699999999999</v>
      </c>
      <c r="F147" s="102">
        <v>1.0249999999999999</v>
      </c>
      <c r="G147" s="98">
        <v>1.393</v>
      </c>
      <c r="H147" s="108">
        <v>3.93329</v>
      </c>
    </row>
    <row r="148" spans="1:8" x14ac:dyDescent="0.2">
      <c r="A148" s="116">
        <v>42471.560671296298</v>
      </c>
      <c r="B148" s="99">
        <v>1811788.29</v>
      </c>
      <c r="C148" s="126">
        <f t="shared" si="3"/>
        <v>20.969771874999999</v>
      </c>
      <c r="D148" s="120">
        <f t="shared" si="4"/>
        <v>7.0601851889579041E-3</v>
      </c>
      <c r="E148" s="100">
        <v>143.09200000000001</v>
      </c>
      <c r="F148" s="102">
        <v>1.02</v>
      </c>
      <c r="G148" s="98">
        <v>1.3879999999999999</v>
      </c>
      <c r="H148" s="108">
        <v>3.93343</v>
      </c>
    </row>
    <row r="149" spans="1:8" x14ac:dyDescent="0.2">
      <c r="A149" s="116">
        <v>42471.560729166667</v>
      </c>
      <c r="B149" s="99">
        <v>1811793.29</v>
      </c>
      <c r="C149" s="126">
        <f t="shared" si="3"/>
        <v>20.969829745370372</v>
      </c>
      <c r="D149" s="120">
        <f t="shared" si="4"/>
        <v>7.1180555583042508E-3</v>
      </c>
      <c r="E149" s="100">
        <v>143.12200000000001</v>
      </c>
      <c r="F149" s="102">
        <v>1.044</v>
      </c>
      <c r="G149" s="98">
        <v>1.4119999999999999</v>
      </c>
      <c r="H149" s="108">
        <v>3.9334099999999999</v>
      </c>
    </row>
    <row r="150" spans="1:8" x14ac:dyDescent="0.2">
      <c r="A150" s="116">
        <v>42471.560787037037</v>
      </c>
      <c r="B150" s="99">
        <v>1811798.29</v>
      </c>
      <c r="C150" s="126">
        <f t="shared" si="3"/>
        <v>20.969887615740742</v>
      </c>
      <c r="D150" s="120">
        <f t="shared" si="4"/>
        <v>7.1759259276505975E-3</v>
      </c>
      <c r="E150" s="100">
        <v>143.15199999999999</v>
      </c>
      <c r="F150" s="102">
        <v>1.0249999999999999</v>
      </c>
      <c r="G150" s="98">
        <v>1.393</v>
      </c>
      <c r="H150" s="108">
        <v>3.9334600000000002</v>
      </c>
    </row>
    <row r="151" spans="1:8" x14ac:dyDescent="0.2">
      <c r="A151" s="116">
        <v>42471.560844907406</v>
      </c>
      <c r="B151" s="99">
        <v>1811803.29</v>
      </c>
      <c r="C151" s="126">
        <f t="shared" si="3"/>
        <v>20.969945486111111</v>
      </c>
      <c r="D151" s="120">
        <f t="shared" si="4"/>
        <v>7.2337962969969442E-3</v>
      </c>
      <c r="E151" s="100">
        <v>143.18100000000001</v>
      </c>
      <c r="F151" s="102">
        <v>1.018</v>
      </c>
      <c r="G151" s="98">
        <v>1.3859999999999999</v>
      </c>
      <c r="H151" s="108">
        <v>3.9334199999999999</v>
      </c>
    </row>
    <row r="152" spans="1:8" x14ac:dyDescent="0.2">
      <c r="A152" s="116">
        <v>42471.560902777775</v>
      </c>
      <c r="B152" s="99">
        <v>1811808.36</v>
      </c>
      <c r="C152" s="126">
        <f t="shared" si="3"/>
        <v>20.970004166666666</v>
      </c>
      <c r="D152" s="120">
        <f t="shared" si="4"/>
        <v>7.2916666663432909E-3</v>
      </c>
      <c r="E152" s="100">
        <v>143.21</v>
      </c>
      <c r="F152" s="102">
        <v>1.0329999999999999</v>
      </c>
      <c r="G152" s="98">
        <v>1.401</v>
      </c>
      <c r="H152" s="108">
        <v>3.9334799999999999</v>
      </c>
    </row>
    <row r="153" spans="1:8" x14ac:dyDescent="0.2">
      <c r="A153" s="116">
        <v>42471.560960648145</v>
      </c>
      <c r="B153" s="99">
        <v>1811813.29</v>
      </c>
      <c r="C153" s="126">
        <f t="shared" si="3"/>
        <v>20.97006122685185</v>
      </c>
      <c r="D153" s="120">
        <f t="shared" si="4"/>
        <v>7.3495370356896376E-3</v>
      </c>
      <c r="E153" s="100">
        <v>143.21</v>
      </c>
      <c r="F153" s="102">
        <v>-8.7999999999999995E-2</v>
      </c>
      <c r="G153" s="98">
        <v>0.28000000000000003</v>
      </c>
      <c r="H153" s="108">
        <v>3.9334799999999999</v>
      </c>
    </row>
    <row r="154" spans="1:8" x14ac:dyDescent="0.2">
      <c r="A154" s="116">
        <v>42471.561018518521</v>
      </c>
      <c r="B154" s="99">
        <v>1811818.29</v>
      </c>
      <c r="C154" s="126">
        <f t="shared" si="3"/>
        <v>20.970119097222224</v>
      </c>
      <c r="D154" s="120">
        <f t="shared" si="4"/>
        <v>7.4074074123119419E-3</v>
      </c>
      <c r="E154" s="100">
        <v>143.196</v>
      </c>
      <c r="F154" s="102">
        <v>-0.32200000000000001</v>
      </c>
      <c r="G154" s="98">
        <v>4.5999999999999999E-2</v>
      </c>
      <c r="H154" s="108">
        <v>3.9336700000000002</v>
      </c>
    </row>
    <row r="155" spans="1:8" x14ac:dyDescent="0.2">
      <c r="A155" s="116">
        <v>42471.561076388891</v>
      </c>
      <c r="B155" s="99">
        <v>1811823.29</v>
      </c>
      <c r="C155" s="126">
        <f t="shared" si="3"/>
        <v>20.970176967592593</v>
      </c>
      <c r="D155" s="120">
        <f t="shared" si="4"/>
        <v>7.4652777816582886E-3</v>
      </c>
      <c r="E155" s="100">
        <v>143.18100000000001</v>
      </c>
      <c r="F155" s="102">
        <v>-0.35799999999999998</v>
      </c>
      <c r="G155" s="98">
        <v>0.01</v>
      </c>
      <c r="H155" s="108">
        <v>3.9337300000000002</v>
      </c>
    </row>
    <row r="156" spans="1:8" x14ac:dyDescent="0.2">
      <c r="A156" s="116">
        <v>42471.56113425926</v>
      </c>
      <c r="B156" s="99">
        <v>1811828.29</v>
      </c>
      <c r="C156" s="126">
        <f t="shared" si="3"/>
        <v>20.970234837962963</v>
      </c>
      <c r="D156" s="120">
        <f t="shared" si="4"/>
        <v>7.5231481510046353E-3</v>
      </c>
      <c r="E156" s="100">
        <v>143.167</v>
      </c>
      <c r="F156" s="102">
        <v>-0.36299999999999999</v>
      </c>
      <c r="G156" s="98">
        <v>5.0000000000000001E-3</v>
      </c>
      <c r="H156" s="108">
        <v>3.9337800000000001</v>
      </c>
    </row>
    <row r="157" spans="1:8" x14ac:dyDescent="0.2">
      <c r="A157" s="116">
        <v>42471.561192129629</v>
      </c>
      <c r="B157" s="99">
        <v>1811833.29</v>
      </c>
      <c r="C157" s="126">
        <f t="shared" si="3"/>
        <v>20.970292708333336</v>
      </c>
      <c r="D157" s="120">
        <f t="shared" si="4"/>
        <v>7.5810185203509821E-3</v>
      </c>
      <c r="E157" s="100">
        <v>143.15600000000001</v>
      </c>
      <c r="F157" s="102">
        <v>-0.32800000000000001</v>
      </c>
      <c r="G157" s="98">
        <v>0.04</v>
      </c>
      <c r="H157" s="108">
        <v>3.9338799999999998</v>
      </c>
    </row>
    <row r="158" spans="1:8" x14ac:dyDescent="0.2">
      <c r="A158" s="116">
        <v>42471.561249999999</v>
      </c>
      <c r="B158" s="99">
        <v>1811838.29</v>
      </c>
      <c r="C158" s="126">
        <f t="shared" si="3"/>
        <v>20.970350578703705</v>
      </c>
      <c r="D158" s="120">
        <f t="shared" si="4"/>
        <v>7.6388888896973288E-3</v>
      </c>
      <c r="E158" s="100">
        <v>143.154</v>
      </c>
      <c r="F158" s="102">
        <v>2.4E-2</v>
      </c>
      <c r="G158" s="98">
        <v>0.39200000000000002</v>
      </c>
      <c r="H158" s="108">
        <v>3.9338799999999998</v>
      </c>
    </row>
    <row r="159" spans="1:8" x14ac:dyDescent="0.2">
      <c r="A159" s="116">
        <v>42471.561307870368</v>
      </c>
      <c r="B159" s="99">
        <v>1811843.29</v>
      </c>
      <c r="C159" s="126">
        <f t="shared" si="3"/>
        <v>20.970408449074075</v>
      </c>
      <c r="D159" s="120">
        <f t="shared" si="4"/>
        <v>7.6967592590436755E-3</v>
      </c>
      <c r="E159" s="100">
        <v>143.15700000000001</v>
      </c>
      <c r="F159" s="102">
        <v>8.4000000000000005E-2</v>
      </c>
      <c r="G159" s="98">
        <v>0.45200000000000001</v>
      </c>
      <c r="H159" s="108">
        <v>3.9338600000000001</v>
      </c>
    </row>
    <row r="160" spans="1:8" x14ac:dyDescent="0.2">
      <c r="A160" s="116">
        <v>42471.561365740738</v>
      </c>
      <c r="B160" s="99">
        <v>1811848.29</v>
      </c>
      <c r="C160" s="126">
        <f t="shared" si="3"/>
        <v>20.970466319444444</v>
      </c>
      <c r="D160" s="120">
        <f t="shared" si="4"/>
        <v>7.7546296283900222E-3</v>
      </c>
      <c r="E160" s="100">
        <v>143.161</v>
      </c>
      <c r="F160" s="102">
        <v>8.5999999999999993E-2</v>
      </c>
      <c r="G160" s="98">
        <v>0.45400000000000001</v>
      </c>
      <c r="H160" s="108">
        <v>3.9338700000000002</v>
      </c>
    </row>
    <row r="161" spans="1:8" x14ac:dyDescent="0.2">
      <c r="A161" s="116">
        <v>42471.561423611114</v>
      </c>
      <c r="B161" s="99">
        <v>1811853.29</v>
      </c>
      <c r="C161" s="126">
        <f t="shared" si="3"/>
        <v>20.970524189814814</v>
      </c>
      <c r="D161" s="120">
        <f t="shared" si="4"/>
        <v>7.8125000050123274E-3</v>
      </c>
      <c r="E161" s="100">
        <v>143.16499999999999</v>
      </c>
      <c r="F161" s="102">
        <v>8.1000000000000003E-2</v>
      </c>
      <c r="G161" s="98">
        <v>0.44900000000000001</v>
      </c>
      <c r="H161" s="108">
        <v>3.93391</v>
      </c>
    </row>
    <row r="162" spans="1:8" x14ac:dyDescent="0.2">
      <c r="A162" s="116">
        <v>42471.561481481483</v>
      </c>
      <c r="B162" s="99">
        <v>1811858.29</v>
      </c>
      <c r="C162" s="126">
        <f t="shared" si="3"/>
        <v>20.970582060185183</v>
      </c>
      <c r="D162" s="120">
        <f t="shared" si="4"/>
        <v>7.8703703743586741E-3</v>
      </c>
      <c r="E162" s="100">
        <v>143.16800000000001</v>
      </c>
      <c r="F162" s="102">
        <v>9.9000000000000005E-2</v>
      </c>
      <c r="G162" s="98">
        <v>0.46700000000000003</v>
      </c>
      <c r="H162" s="108">
        <v>3.9339599999999999</v>
      </c>
    </row>
    <row r="163" spans="1:8" x14ac:dyDescent="0.2">
      <c r="A163" s="116">
        <v>42471.561539351853</v>
      </c>
      <c r="B163" s="99">
        <v>1811863.29</v>
      </c>
      <c r="C163" s="126">
        <f t="shared" ref="C163:C226" si="5">B163/3600/24</f>
        <v>20.970639930555556</v>
      </c>
      <c r="D163" s="120">
        <f t="shared" si="4"/>
        <v>7.9282407437050208E-3</v>
      </c>
      <c r="E163" s="100">
        <v>143.173</v>
      </c>
      <c r="F163" s="102">
        <v>9.4E-2</v>
      </c>
      <c r="G163" s="98">
        <v>0.46200000000000002</v>
      </c>
      <c r="H163" s="108">
        <v>3.9339200000000001</v>
      </c>
    </row>
    <row r="164" spans="1:8" x14ac:dyDescent="0.2">
      <c r="A164" s="116">
        <v>42471.561597222222</v>
      </c>
      <c r="B164" s="99">
        <v>1811868.29</v>
      </c>
      <c r="C164" s="126">
        <f t="shared" si="5"/>
        <v>20.970697800925926</v>
      </c>
      <c r="D164" s="120">
        <f t="shared" si="4"/>
        <v>7.9861111130513675E-3</v>
      </c>
      <c r="E164" s="100">
        <v>143.17599999999999</v>
      </c>
      <c r="F164" s="102">
        <v>0.113</v>
      </c>
      <c r="G164" s="98">
        <v>0.48099999999999998</v>
      </c>
      <c r="H164" s="108">
        <v>3.93404</v>
      </c>
    </row>
    <row r="165" spans="1:8" x14ac:dyDescent="0.2">
      <c r="A165" s="116">
        <v>42471.561655092592</v>
      </c>
      <c r="B165" s="99">
        <v>1811873.29</v>
      </c>
      <c r="C165" s="126">
        <f t="shared" si="5"/>
        <v>20.970755671296299</v>
      </c>
      <c r="D165" s="120">
        <f t="shared" si="4"/>
        <v>8.0439814823977142E-3</v>
      </c>
      <c r="E165" s="100">
        <v>143.18199999999999</v>
      </c>
      <c r="F165" s="102">
        <v>0.107</v>
      </c>
      <c r="G165" s="98">
        <v>0.47499999999999998</v>
      </c>
      <c r="H165" s="108">
        <v>3.9340299999999999</v>
      </c>
    </row>
    <row r="166" spans="1:8" x14ac:dyDescent="0.2">
      <c r="A166" s="116">
        <v>42471.561712962961</v>
      </c>
      <c r="B166" s="99">
        <v>1811878.29</v>
      </c>
      <c r="C166" s="126">
        <f t="shared" si="5"/>
        <v>20.970813541666669</v>
      </c>
      <c r="D166" s="120">
        <f t="shared" si="4"/>
        <v>8.1018518517440609E-3</v>
      </c>
      <c r="E166" s="100">
        <v>143.18600000000001</v>
      </c>
      <c r="F166" s="102">
        <v>0.107</v>
      </c>
      <c r="G166" s="98">
        <v>0.47499999999999998</v>
      </c>
      <c r="H166" s="108">
        <v>3.93405</v>
      </c>
    </row>
    <row r="167" spans="1:8" x14ac:dyDescent="0.2">
      <c r="A167" s="116">
        <v>42471.56177083333</v>
      </c>
      <c r="B167" s="99">
        <v>1811883.29</v>
      </c>
      <c r="C167" s="126">
        <f t="shared" si="5"/>
        <v>20.970871412037038</v>
      </c>
      <c r="D167" s="120">
        <f t="shared" si="4"/>
        <v>8.1597222210904076E-3</v>
      </c>
      <c r="E167" s="100">
        <v>143.191</v>
      </c>
      <c r="F167" s="102">
        <v>8.4000000000000005E-2</v>
      </c>
      <c r="G167" s="98">
        <v>0.45200000000000001</v>
      </c>
      <c r="H167" s="108">
        <v>3.9340700000000002</v>
      </c>
    </row>
    <row r="168" spans="1:8" x14ac:dyDescent="0.2">
      <c r="A168" s="116">
        <v>42471.561828703707</v>
      </c>
      <c r="B168" s="99">
        <v>1811888.29</v>
      </c>
      <c r="C168" s="126">
        <f t="shared" si="5"/>
        <v>20.970929282407408</v>
      </c>
      <c r="D168" s="120">
        <f t="shared" ref="D168:D231" si="6">(A168-A167)+D167</f>
        <v>8.2175925977127119E-3</v>
      </c>
      <c r="E168" s="100">
        <v>143.19499999999999</v>
      </c>
      <c r="F168" s="102">
        <v>0.09</v>
      </c>
      <c r="G168" s="98">
        <v>0.45800000000000002</v>
      </c>
      <c r="H168" s="108">
        <v>3.9340000000000002</v>
      </c>
    </row>
    <row r="169" spans="1:8" x14ac:dyDescent="0.2">
      <c r="A169" s="116">
        <v>42471.561886574076</v>
      </c>
      <c r="B169" s="99">
        <v>1811893.29</v>
      </c>
      <c r="C169" s="126">
        <f t="shared" si="5"/>
        <v>20.970987152777777</v>
      </c>
      <c r="D169" s="120">
        <f t="shared" si="6"/>
        <v>8.2754629670590586E-3</v>
      </c>
      <c r="E169" s="100">
        <v>143.19999999999999</v>
      </c>
      <c r="F169" s="102">
        <v>8.7999999999999995E-2</v>
      </c>
      <c r="G169" s="98">
        <v>0.45600000000000002</v>
      </c>
      <c r="H169" s="108">
        <v>3.93411</v>
      </c>
    </row>
    <row r="170" spans="1:8" x14ac:dyDescent="0.2">
      <c r="A170" s="116">
        <v>42471.561944444446</v>
      </c>
      <c r="B170" s="99">
        <v>1811898.29</v>
      </c>
      <c r="C170" s="126">
        <f t="shared" si="5"/>
        <v>20.971045023148147</v>
      </c>
      <c r="D170" s="120">
        <f t="shared" si="6"/>
        <v>8.3333333364054053E-3</v>
      </c>
      <c r="E170" s="100">
        <v>143.20400000000001</v>
      </c>
      <c r="F170" s="102">
        <v>0.10199999999999999</v>
      </c>
      <c r="G170" s="98">
        <v>0.47</v>
      </c>
      <c r="H170" s="108">
        <v>3.93404</v>
      </c>
    </row>
    <row r="171" spans="1:8" x14ac:dyDescent="0.2">
      <c r="A171" s="116">
        <v>42471.562002314815</v>
      </c>
      <c r="B171" s="99">
        <v>1811903.29</v>
      </c>
      <c r="C171" s="126">
        <f t="shared" si="5"/>
        <v>20.97110289351852</v>
      </c>
      <c r="D171" s="120">
        <f t="shared" si="6"/>
        <v>8.391203705751752E-3</v>
      </c>
      <c r="E171" s="100">
        <v>143.209</v>
      </c>
      <c r="F171" s="102">
        <v>0.10299999999999999</v>
      </c>
      <c r="G171" s="98">
        <v>0.47099999999999997</v>
      </c>
      <c r="H171" s="108">
        <v>3.9340700000000002</v>
      </c>
    </row>
    <row r="172" spans="1:8" x14ac:dyDescent="0.2">
      <c r="A172" s="116">
        <v>42471.562060185184</v>
      </c>
      <c r="B172" s="99">
        <v>1811908.29</v>
      </c>
      <c r="C172" s="126">
        <f t="shared" si="5"/>
        <v>20.971160763888889</v>
      </c>
      <c r="D172" s="120">
        <f t="shared" si="6"/>
        <v>8.4490740750980987E-3</v>
      </c>
      <c r="E172" s="100">
        <v>143.21600000000001</v>
      </c>
      <c r="F172" s="102">
        <v>0.12</v>
      </c>
      <c r="G172" s="98">
        <v>0.48799999999999999</v>
      </c>
      <c r="H172" s="108">
        <v>3.9340799999999998</v>
      </c>
    </row>
    <row r="173" spans="1:8" x14ac:dyDescent="0.2">
      <c r="A173" s="116">
        <v>42471.562118055554</v>
      </c>
      <c r="B173" s="99">
        <v>1811913.29</v>
      </c>
      <c r="C173" s="126">
        <f t="shared" si="5"/>
        <v>20.971218634259259</v>
      </c>
      <c r="D173" s="120">
        <f t="shared" si="6"/>
        <v>8.5069444444444454E-3</v>
      </c>
      <c r="E173" s="100">
        <v>143.221</v>
      </c>
      <c r="F173" s="102">
        <v>0.104</v>
      </c>
      <c r="G173" s="98">
        <v>0.47199999999999998</v>
      </c>
      <c r="H173" s="108">
        <v>3.93411</v>
      </c>
    </row>
    <row r="174" spans="1:8" x14ac:dyDescent="0.2">
      <c r="A174" s="116">
        <v>42471.562175925923</v>
      </c>
      <c r="B174" s="99">
        <v>1811918.29</v>
      </c>
      <c r="C174" s="126">
        <f t="shared" si="5"/>
        <v>20.971276504629632</v>
      </c>
      <c r="D174" s="120">
        <f t="shared" si="6"/>
        <v>8.5648148137907922E-3</v>
      </c>
      <c r="E174" s="100">
        <v>143.226</v>
      </c>
      <c r="F174" s="102">
        <v>0.10199999999999999</v>
      </c>
      <c r="G174" s="98">
        <v>0.47</v>
      </c>
      <c r="H174" s="108">
        <v>3.9340299999999999</v>
      </c>
    </row>
    <row r="175" spans="1:8" x14ac:dyDescent="0.2">
      <c r="A175" s="116">
        <v>42471.5622337963</v>
      </c>
      <c r="B175" s="99">
        <v>1811923.29</v>
      </c>
      <c r="C175" s="126">
        <f t="shared" si="5"/>
        <v>20.971334375000001</v>
      </c>
      <c r="D175" s="120">
        <f t="shared" si="6"/>
        <v>8.6226851904130965E-3</v>
      </c>
      <c r="E175" s="100">
        <v>143.23099999999999</v>
      </c>
      <c r="F175" s="102">
        <v>9.0999999999999998E-2</v>
      </c>
      <c r="G175" s="98">
        <v>0.45900000000000002</v>
      </c>
      <c r="H175" s="108">
        <v>3.9340700000000002</v>
      </c>
    </row>
    <row r="176" spans="1:8" x14ac:dyDescent="0.2">
      <c r="A176" s="116">
        <v>42471.562291666669</v>
      </c>
      <c r="B176" s="99">
        <v>1811928.29</v>
      </c>
      <c r="C176" s="126">
        <f t="shared" si="5"/>
        <v>20.971392245370371</v>
      </c>
      <c r="D176" s="120">
        <f t="shared" si="6"/>
        <v>8.6805555597594432E-3</v>
      </c>
      <c r="E176" s="100">
        <v>143.23500000000001</v>
      </c>
      <c r="F176" s="102">
        <v>8.6999999999999994E-2</v>
      </c>
      <c r="G176" s="98">
        <v>0.45500000000000002</v>
      </c>
      <c r="H176" s="108">
        <v>3.9340700000000002</v>
      </c>
    </row>
    <row r="177" spans="1:8" x14ac:dyDescent="0.2">
      <c r="A177" s="116">
        <v>42471.562349537038</v>
      </c>
      <c r="B177" s="99">
        <v>1811933.29</v>
      </c>
      <c r="C177" s="126">
        <f t="shared" si="5"/>
        <v>20.97145011574074</v>
      </c>
      <c r="D177" s="120">
        <f t="shared" si="6"/>
        <v>8.7384259291057899E-3</v>
      </c>
      <c r="E177" s="100">
        <v>143.24100000000001</v>
      </c>
      <c r="F177" s="102">
        <v>9.0999999999999998E-2</v>
      </c>
      <c r="G177" s="98">
        <v>0.45900000000000002</v>
      </c>
      <c r="H177" s="108">
        <v>3.93411</v>
      </c>
    </row>
    <row r="178" spans="1:8" x14ac:dyDescent="0.2">
      <c r="A178" s="116">
        <v>42471.562407407408</v>
      </c>
      <c r="B178" s="99">
        <v>1811938.29</v>
      </c>
      <c r="C178" s="126">
        <f t="shared" si="5"/>
        <v>20.97150798611111</v>
      </c>
      <c r="D178" s="120">
        <f t="shared" si="6"/>
        <v>8.7962962984521366E-3</v>
      </c>
      <c r="E178" s="100">
        <v>143.24600000000001</v>
      </c>
      <c r="F178" s="102">
        <v>0.1</v>
      </c>
      <c r="G178" s="98">
        <v>0.46800000000000003</v>
      </c>
      <c r="H178" s="108">
        <v>3.9341599999999999</v>
      </c>
    </row>
    <row r="179" spans="1:8" x14ac:dyDescent="0.2">
      <c r="A179" s="116">
        <v>42471.562465277777</v>
      </c>
      <c r="B179" s="99">
        <v>1811943.29</v>
      </c>
      <c r="C179" s="126">
        <f t="shared" si="5"/>
        <v>20.971565856481483</v>
      </c>
      <c r="D179" s="120">
        <f t="shared" si="6"/>
        <v>8.8541666677984833E-3</v>
      </c>
      <c r="E179" s="100">
        <v>143.251</v>
      </c>
      <c r="F179" s="102">
        <v>9.7000000000000003E-2</v>
      </c>
      <c r="G179" s="98">
        <v>0.46500000000000002</v>
      </c>
      <c r="H179" s="108">
        <v>3.9342000000000001</v>
      </c>
    </row>
    <row r="180" spans="1:8" x14ac:dyDescent="0.2">
      <c r="A180" s="116">
        <v>42471.562523148146</v>
      </c>
      <c r="B180" s="99">
        <v>1811948.29</v>
      </c>
      <c r="C180" s="126">
        <f t="shared" si="5"/>
        <v>20.971623726851853</v>
      </c>
      <c r="D180" s="120">
        <f t="shared" si="6"/>
        <v>8.91203703714483E-3</v>
      </c>
      <c r="E180" s="100">
        <v>143.25700000000001</v>
      </c>
      <c r="F180" s="102">
        <v>0.112</v>
      </c>
      <c r="G180" s="98">
        <v>0.48</v>
      </c>
      <c r="H180" s="108">
        <v>3.9341499999999998</v>
      </c>
    </row>
    <row r="181" spans="1:8" x14ac:dyDescent="0.2">
      <c r="A181" s="116">
        <v>42471.562581018516</v>
      </c>
      <c r="B181" s="99">
        <v>1811953.29</v>
      </c>
      <c r="C181" s="126">
        <f t="shared" si="5"/>
        <v>20.971681597222222</v>
      </c>
      <c r="D181" s="120">
        <f t="shared" si="6"/>
        <v>8.9699074064911767E-3</v>
      </c>
      <c r="E181" s="100">
        <v>143.262</v>
      </c>
      <c r="F181" s="102">
        <v>0.108</v>
      </c>
      <c r="G181" s="98">
        <v>0.47599999999999998</v>
      </c>
      <c r="H181" s="108">
        <v>3.9341300000000001</v>
      </c>
    </row>
    <row r="182" spans="1:8" x14ac:dyDescent="0.2">
      <c r="A182" s="116">
        <v>42471.562638888892</v>
      </c>
      <c r="B182" s="99">
        <v>1811958.29</v>
      </c>
      <c r="C182" s="126">
        <f t="shared" si="5"/>
        <v>20.971739467592595</v>
      </c>
      <c r="D182" s="120">
        <f t="shared" si="6"/>
        <v>9.027777783113481E-3</v>
      </c>
      <c r="E182" s="100">
        <v>143.268</v>
      </c>
      <c r="F182" s="102">
        <v>9.9000000000000005E-2</v>
      </c>
      <c r="G182" s="98">
        <v>0.46700000000000003</v>
      </c>
      <c r="H182" s="108">
        <v>3.9341599999999999</v>
      </c>
    </row>
    <row r="183" spans="1:8" x14ac:dyDescent="0.2">
      <c r="A183" s="116">
        <v>42471.562696759262</v>
      </c>
      <c r="B183" s="99">
        <v>1811963.29</v>
      </c>
      <c r="C183" s="126">
        <f t="shared" si="5"/>
        <v>20.971797337962965</v>
      </c>
      <c r="D183" s="120">
        <f t="shared" si="6"/>
        <v>9.0856481524598277E-3</v>
      </c>
      <c r="E183" s="100">
        <v>143.27199999999999</v>
      </c>
      <c r="F183" s="102">
        <v>8.5000000000000006E-2</v>
      </c>
      <c r="G183" s="98">
        <v>0.45300000000000001</v>
      </c>
      <c r="H183" s="108">
        <v>3.9341499999999998</v>
      </c>
    </row>
    <row r="184" spans="1:8" x14ac:dyDescent="0.2">
      <c r="A184" s="116">
        <v>42471.562754629631</v>
      </c>
      <c r="B184" s="99">
        <v>1811968.29</v>
      </c>
      <c r="C184" s="126">
        <f t="shared" si="5"/>
        <v>20.971855208333334</v>
      </c>
      <c r="D184" s="120">
        <f t="shared" si="6"/>
        <v>9.1435185218061744E-3</v>
      </c>
      <c r="E184" s="100">
        <v>143.27699999999999</v>
      </c>
      <c r="F184" s="102">
        <v>8.7999999999999995E-2</v>
      </c>
      <c r="G184" s="98">
        <v>0.45600000000000002</v>
      </c>
      <c r="H184" s="108">
        <v>3.9342600000000001</v>
      </c>
    </row>
    <row r="185" spans="1:8" x14ac:dyDescent="0.2">
      <c r="A185" s="116">
        <v>42471.5628125</v>
      </c>
      <c r="B185" s="99">
        <v>1811973.29</v>
      </c>
      <c r="C185" s="126">
        <f t="shared" si="5"/>
        <v>20.971913078703704</v>
      </c>
      <c r="D185" s="120">
        <f t="shared" si="6"/>
        <v>9.2013888911525211E-3</v>
      </c>
      <c r="E185" s="100">
        <v>143.28100000000001</v>
      </c>
      <c r="F185" s="102">
        <v>9.2999999999999999E-2</v>
      </c>
      <c r="G185" s="98">
        <v>0.46100000000000002</v>
      </c>
      <c r="H185" s="108">
        <v>3.9341900000000001</v>
      </c>
    </row>
    <row r="186" spans="1:8" x14ac:dyDescent="0.2">
      <c r="A186" s="116">
        <v>42471.56287037037</v>
      </c>
      <c r="B186" s="99">
        <v>1811978.29</v>
      </c>
      <c r="C186" s="126">
        <f t="shared" si="5"/>
        <v>20.971970949074073</v>
      </c>
      <c r="D186" s="120">
        <f t="shared" si="6"/>
        <v>9.2592592604988679E-3</v>
      </c>
      <c r="E186" s="100">
        <v>143.286</v>
      </c>
      <c r="F186" s="102">
        <v>0.1</v>
      </c>
      <c r="G186" s="98">
        <v>0.46800000000000003</v>
      </c>
      <c r="H186" s="108">
        <v>3.9342800000000002</v>
      </c>
    </row>
    <row r="187" spans="1:8" x14ac:dyDescent="0.2">
      <c r="A187" s="116">
        <v>42471.562928240739</v>
      </c>
      <c r="B187" s="99">
        <v>1811983.29</v>
      </c>
      <c r="C187" s="126">
        <f t="shared" si="5"/>
        <v>20.972028819444443</v>
      </c>
      <c r="D187" s="120">
        <f t="shared" si="6"/>
        <v>9.3171296298452146E-3</v>
      </c>
      <c r="E187" s="100">
        <v>143.29300000000001</v>
      </c>
      <c r="F187" s="102">
        <v>0.10100000000000001</v>
      </c>
      <c r="G187" s="98">
        <v>0.46899999999999997</v>
      </c>
      <c r="H187" s="108">
        <v>3.9342999999999999</v>
      </c>
    </row>
    <row r="188" spans="1:8" x14ac:dyDescent="0.2">
      <c r="A188" s="116">
        <v>42471.562986111108</v>
      </c>
      <c r="B188" s="99">
        <v>1811988.29</v>
      </c>
      <c r="C188" s="126">
        <f t="shared" si="5"/>
        <v>20.972086689814816</v>
      </c>
      <c r="D188" s="120">
        <f t="shared" si="6"/>
        <v>9.3749999991915613E-3</v>
      </c>
      <c r="E188" s="100">
        <v>143.29499999999999</v>
      </c>
      <c r="F188" s="102">
        <v>0.113</v>
      </c>
      <c r="G188" s="98">
        <v>0.48099999999999998</v>
      </c>
      <c r="H188" s="108">
        <v>3.9342199999999998</v>
      </c>
    </row>
    <row r="189" spans="1:8" x14ac:dyDescent="0.2">
      <c r="A189" s="116">
        <v>42471.563043981485</v>
      </c>
      <c r="B189" s="99">
        <v>1811993.29</v>
      </c>
      <c r="C189" s="126">
        <f t="shared" si="5"/>
        <v>20.972144560185185</v>
      </c>
      <c r="D189" s="120">
        <f t="shared" si="6"/>
        <v>9.4328703758138656E-3</v>
      </c>
      <c r="E189" s="100">
        <v>143.30099999999999</v>
      </c>
      <c r="F189" s="102">
        <v>0.11</v>
      </c>
      <c r="G189" s="98">
        <v>0.47799999999999998</v>
      </c>
      <c r="H189" s="108">
        <v>3.9342700000000002</v>
      </c>
    </row>
    <row r="190" spans="1:8" x14ac:dyDescent="0.2">
      <c r="A190" s="116">
        <v>42471.563101851854</v>
      </c>
      <c r="B190" s="99">
        <v>1811998.29</v>
      </c>
      <c r="C190" s="126">
        <f t="shared" si="5"/>
        <v>20.972202430555555</v>
      </c>
      <c r="D190" s="120">
        <f t="shared" si="6"/>
        <v>9.4907407451602123E-3</v>
      </c>
      <c r="E190" s="100">
        <v>143.30699999999999</v>
      </c>
      <c r="F190" s="102">
        <v>0.10100000000000001</v>
      </c>
      <c r="G190" s="98">
        <v>0.46899999999999997</v>
      </c>
      <c r="H190" s="108">
        <v>3.9342299999999999</v>
      </c>
    </row>
    <row r="191" spans="1:8" x14ac:dyDescent="0.2">
      <c r="A191" s="116">
        <v>42471.563159722224</v>
      </c>
      <c r="B191" s="99">
        <v>1812003.29</v>
      </c>
      <c r="C191" s="126">
        <f t="shared" si="5"/>
        <v>20.972260300925928</v>
      </c>
      <c r="D191" s="120">
        <f t="shared" si="6"/>
        <v>9.548611114506559E-3</v>
      </c>
      <c r="E191" s="100">
        <v>143.31100000000001</v>
      </c>
      <c r="F191" s="102">
        <v>9.0999999999999998E-2</v>
      </c>
      <c r="G191" s="98">
        <v>0.45900000000000002</v>
      </c>
      <c r="H191" s="108">
        <v>3.93431</v>
      </c>
    </row>
    <row r="192" spans="1:8" x14ac:dyDescent="0.2">
      <c r="A192" s="116">
        <v>42471.563217592593</v>
      </c>
      <c r="B192" s="99">
        <v>1812008.29</v>
      </c>
      <c r="C192" s="126">
        <f t="shared" si="5"/>
        <v>20.972318171296298</v>
      </c>
      <c r="D192" s="120">
        <f t="shared" si="6"/>
        <v>9.6064814838529057E-3</v>
      </c>
      <c r="E192" s="100">
        <v>143.31399999999999</v>
      </c>
      <c r="F192" s="102">
        <v>9.0999999999999998E-2</v>
      </c>
      <c r="G192" s="98">
        <v>0.45900000000000002</v>
      </c>
      <c r="H192" s="108">
        <v>3.9342899999999998</v>
      </c>
    </row>
    <row r="193" spans="1:8" x14ac:dyDescent="0.2">
      <c r="A193" s="116">
        <v>42471.563275462962</v>
      </c>
      <c r="B193" s="99">
        <v>1812013.29</v>
      </c>
      <c r="C193" s="126">
        <f t="shared" si="5"/>
        <v>20.972376041666667</v>
      </c>
      <c r="D193" s="120">
        <f t="shared" si="6"/>
        <v>9.6643518531992524E-3</v>
      </c>
      <c r="E193" s="100">
        <v>143.31899999999999</v>
      </c>
      <c r="F193" s="102">
        <v>9.0999999999999998E-2</v>
      </c>
      <c r="G193" s="98">
        <v>0.45900000000000002</v>
      </c>
      <c r="H193" s="108">
        <v>3.9342899999999998</v>
      </c>
    </row>
    <row r="194" spans="1:8" x14ac:dyDescent="0.2">
      <c r="A194" s="116">
        <v>42471.563333333332</v>
      </c>
      <c r="B194" s="99">
        <v>1812018.29</v>
      </c>
      <c r="C194" s="126">
        <f t="shared" si="5"/>
        <v>20.972433912037037</v>
      </c>
      <c r="D194" s="120">
        <f t="shared" si="6"/>
        <v>9.7222222225455991E-3</v>
      </c>
      <c r="E194" s="100">
        <v>143.322</v>
      </c>
      <c r="F194" s="102">
        <v>9.4E-2</v>
      </c>
      <c r="G194" s="98">
        <v>0.46200000000000002</v>
      </c>
      <c r="H194" s="108">
        <v>3.9342700000000002</v>
      </c>
    </row>
    <row r="195" spans="1:8" x14ac:dyDescent="0.2">
      <c r="A195" s="116">
        <v>42471.563391203701</v>
      </c>
      <c r="B195" s="99">
        <v>1812023.29</v>
      </c>
      <c r="C195" s="126">
        <f t="shared" si="5"/>
        <v>20.972491782407406</v>
      </c>
      <c r="D195" s="120">
        <f t="shared" si="6"/>
        <v>9.7800925918919458E-3</v>
      </c>
      <c r="E195" s="100">
        <v>143.328</v>
      </c>
      <c r="F195" s="102">
        <v>0.10299999999999999</v>
      </c>
      <c r="G195" s="98">
        <v>0.47099999999999997</v>
      </c>
      <c r="H195" s="108">
        <v>3.93425</v>
      </c>
    </row>
    <row r="196" spans="1:8" x14ac:dyDescent="0.2">
      <c r="A196" s="116">
        <v>42471.563449074078</v>
      </c>
      <c r="B196" s="99">
        <v>1812028.29</v>
      </c>
      <c r="C196" s="126">
        <f t="shared" si="5"/>
        <v>20.972549652777779</v>
      </c>
      <c r="D196" s="120">
        <f t="shared" si="6"/>
        <v>9.8379629685142501E-3</v>
      </c>
      <c r="E196" s="100">
        <v>143.33199999999999</v>
      </c>
      <c r="F196" s="102">
        <v>0.11700000000000001</v>
      </c>
      <c r="G196" s="98">
        <v>0.48499999999999999</v>
      </c>
      <c r="H196" s="108">
        <v>3.9342899999999998</v>
      </c>
    </row>
    <row r="197" spans="1:8" x14ac:dyDescent="0.2">
      <c r="A197" s="116">
        <v>42471.563506944447</v>
      </c>
      <c r="B197" s="99">
        <v>1812033.29</v>
      </c>
      <c r="C197" s="126">
        <f t="shared" si="5"/>
        <v>20.972607523148149</v>
      </c>
      <c r="D197" s="120">
        <f t="shared" si="6"/>
        <v>9.8958333378605969E-3</v>
      </c>
      <c r="E197" s="100">
        <v>143.33600000000001</v>
      </c>
      <c r="F197" s="102">
        <v>0.10199999999999999</v>
      </c>
      <c r="G197" s="98">
        <v>0.47</v>
      </c>
      <c r="H197" s="108">
        <v>3.9342000000000001</v>
      </c>
    </row>
    <row r="198" spans="1:8" x14ac:dyDescent="0.2">
      <c r="A198" s="116">
        <v>42471.563564814816</v>
      </c>
      <c r="B198" s="99">
        <v>1812038.29</v>
      </c>
      <c r="C198" s="126">
        <f t="shared" si="5"/>
        <v>20.972665393518518</v>
      </c>
      <c r="D198" s="120">
        <f t="shared" si="6"/>
        <v>9.9537037072069436E-3</v>
      </c>
      <c r="E198" s="100">
        <v>143.34200000000001</v>
      </c>
      <c r="F198" s="102">
        <v>0.10100000000000001</v>
      </c>
      <c r="G198" s="98">
        <v>0.46899999999999997</v>
      </c>
      <c r="H198" s="108">
        <v>3.9343400000000002</v>
      </c>
    </row>
    <row r="199" spans="1:8" x14ac:dyDescent="0.2">
      <c r="A199" s="116">
        <v>42471.563622685186</v>
      </c>
      <c r="B199" s="99">
        <v>1812043.29</v>
      </c>
      <c r="C199" s="126">
        <f t="shared" si="5"/>
        <v>20.972723263888891</v>
      </c>
      <c r="D199" s="120">
        <f t="shared" si="6"/>
        <v>1.001157407655329E-2</v>
      </c>
      <c r="E199" s="100">
        <v>143.345</v>
      </c>
      <c r="F199" s="102">
        <v>9.6000000000000002E-2</v>
      </c>
      <c r="G199" s="98">
        <v>0.46400000000000002</v>
      </c>
      <c r="H199" s="108">
        <v>3.93432</v>
      </c>
    </row>
    <row r="200" spans="1:8" x14ac:dyDescent="0.2">
      <c r="A200" s="116">
        <v>42471.563680555555</v>
      </c>
      <c r="B200" s="99">
        <v>1812048.29</v>
      </c>
      <c r="C200" s="126">
        <f t="shared" si="5"/>
        <v>20.972781134259261</v>
      </c>
      <c r="D200" s="120">
        <f t="shared" si="6"/>
        <v>1.0069444445899637E-2</v>
      </c>
      <c r="E200" s="100">
        <v>143.34899999999999</v>
      </c>
      <c r="F200" s="102">
        <v>7.6999999999999999E-2</v>
      </c>
      <c r="G200" s="98">
        <v>0.44500000000000001</v>
      </c>
      <c r="H200" s="108">
        <v>3.9343300000000001</v>
      </c>
    </row>
    <row r="201" spans="1:8" x14ac:dyDescent="0.2">
      <c r="A201" s="116">
        <v>42471.563738425924</v>
      </c>
      <c r="B201" s="99">
        <v>1812053.29</v>
      </c>
      <c r="C201" s="126">
        <f t="shared" si="5"/>
        <v>20.97283900462963</v>
      </c>
      <c r="D201" s="120">
        <f t="shared" si="6"/>
        <v>1.0127314815245984E-2</v>
      </c>
      <c r="E201" s="100">
        <v>143.35300000000001</v>
      </c>
      <c r="F201" s="102">
        <v>9.7000000000000003E-2</v>
      </c>
      <c r="G201" s="98">
        <v>0.46500000000000002</v>
      </c>
      <c r="H201" s="108">
        <v>3.9343400000000002</v>
      </c>
    </row>
    <row r="202" spans="1:8" x14ac:dyDescent="0.2">
      <c r="A202" s="116">
        <v>42471.563796296294</v>
      </c>
      <c r="B202" s="99">
        <v>1812058.29</v>
      </c>
      <c r="C202" s="126">
        <f t="shared" si="5"/>
        <v>20.972896875</v>
      </c>
      <c r="D202" s="120">
        <f t="shared" si="6"/>
        <v>1.018518518459233E-2</v>
      </c>
      <c r="E202" s="100">
        <v>143.35599999999999</v>
      </c>
      <c r="F202" s="102">
        <v>9.7000000000000003E-2</v>
      </c>
      <c r="G202" s="98">
        <v>0.46500000000000002</v>
      </c>
      <c r="H202" s="108">
        <v>3.9342600000000001</v>
      </c>
    </row>
    <row r="203" spans="1:8" x14ac:dyDescent="0.2">
      <c r="A203" s="116">
        <v>42471.563854166663</v>
      </c>
      <c r="B203" s="99">
        <v>1812063.29</v>
      </c>
      <c r="C203" s="126">
        <f t="shared" si="5"/>
        <v>20.97295474537037</v>
      </c>
      <c r="D203" s="120">
        <f t="shared" si="6"/>
        <v>1.0243055553938677E-2</v>
      </c>
      <c r="E203" s="100">
        <v>143.35900000000001</v>
      </c>
      <c r="F203" s="102">
        <v>9.7000000000000003E-2</v>
      </c>
      <c r="G203" s="98">
        <v>0.46500000000000002</v>
      </c>
      <c r="H203" s="108">
        <v>3.9342800000000002</v>
      </c>
    </row>
    <row r="204" spans="1:8" x14ac:dyDescent="0.2">
      <c r="A204" s="116">
        <v>42471.56391203704</v>
      </c>
      <c r="B204" s="99">
        <v>1812068.29</v>
      </c>
      <c r="C204" s="126">
        <f t="shared" si="5"/>
        <v>20.973012615740739</v>
      </c>
      <c r="D204" s="120">
        <f t="shared" si="6"/>
        <v>1.0300925930560981E-2</v>
      </c>
      <c r="E204" s="100">
        <v>143.363</v>
      </c>
      <c r="F204" s="102">
        <v>0.115</v>
      </c>
      <c r="G204" s="98">
        <v>0.48299999999999998</v>
      </c>
      <c r="H204" s="108">
        <v>3.9343300000000001</v>
      </c>
    </row>
    <row r="205" spans="1:8" x14ac:dyDescent="0.2">
      <c r="A205" s="116">
        <v>42471.563969907409</v>
      </c>
      <c r="B205" s="99">
        <v>1812073.29</v>
      </c>
      <c r="C205" s="126">
        <f t="shared" si="5"/>
        <v>20.973070486111112</v>
      </c>
      <c r="D205" s="120">
        <f t="shared" si="6"/>
        <v>1.0358796299907328E-2</v>
      </c>
      <c r="E205" s="100">
        <v>143.37100000000001</v>
      </c>
      <c r="F205" s="102">
        <v>0.41699999999999998</v>
      </c>
      <c r="G205" s="98">
        <v>0.78500000000000003</v>
      </c>
      <c r="H205" s="108">
        <v>3.93432</v>
      </c>
    </row>
    <row r="206" spans="1:8" x14ac:dyDescent="0.2">
      <c r="A206" s="116">
        <v>42471.564027777778</v>
      </c>
      <c r="B206" s="99">
        <v>1812078.29</v>
      </c>
      <c r="C206" s="126">
        <f t="shared" si="5"/>
        <v>20.973128356481482</v>
      </c>
      <c r="D206" s="120">
        <f t="shared" si="6"/>
        <v>1.0416666669253675E-2</v>
      </c>
      <c r="E206" s="100">
        <v>143.386</v>
      </c>
      <c r="F206" s="102">
        <v>0.52900000000000003</v>
      </c>
      <c r="G206" s="98">
        <v>0.89700000000000002</v>
      </c>
      <c r="H206" s="108">
        <v>3.9342299999999999</v>
      </c>
    </row>
    <row r="207" spans="1:8" x14ac:dyDescent="0.2">
      <c r="A207" s="116">
        <v>42471.564085648148</v>
      </c>
      <c r="B207" s="99">
        <v>1812083.29</v>
      </c>
      <c r="C207" s="126">
        <f t="shared" si="5"/>
        <v>20.973186226851851</v>
      </c>
      <c r="D207" s="120">
        <f t="shared" si="6"/>
        <v>1.0474537038600022E-2</v>
      </c>
      <c r="E207" s="100">
        <v>143.399</v>
      </c>
      <c r="F207" s="102">
        <v>0.54600000000000004</v>
      </c>
      <c r="G207" s="98">
        <v>0.91400000000000003</v>
      </c>
      <c r="H207" s="108">
        <v>3.9342000000000001</v>
      </c>
    </row>
    <row r="208" spans="1:8" x14ac:dyDescent="0.2">
      <c r="A208" s="116">
        <v>42471.564143518517</v>
      </c>
      <c r="B208" s="99">
        <v>1812088.29</v>
      </c>
      <c r="C208" s="126">
        <f t="shared" si="5"/>
        <v>20.973244097222224</v>
      </c>
      <c r="D208" s="120">
        <f t="shared" si="6"/>
        <v>1.0532407407946368E-2</v>
      </c>
      <c r="E208" s="100">
        <v>143.41399999999999</v>
      </c>
      <c r="F208" s="102">
        <v>0.58499999999999996</v>
      </c>
      <c r="G208" s="98">
        <v>0.95299999999999996</v>
      </c>
      <c r="H208" s="108">
        <v>3.9340600000000001</v>
      </c>
    </row>
    <row r="209" spans="1:8" x14ac:dyDescent="0.2">
      <c r="A209" s="116">
        <v>42471.564201388886</v>
      </c>
      <c r="B209" s="99">
        <v>1812093.29</v>
      </c>
      <c r="C209" s="126">
        <f t="shared" si="5"/>
        <v>20.973301967592594</v>
      </c>
      <c r="D209" s="120">
        <f t="shared" si="6"/>
        <v>1.0590277777292715E-2</v>
      </c>
      <c r="E209" s="100">
        <v>143.428</v>
      </c>
      <c r="F209" s="102">
        <v>0.57299999999999995</v>
      </c>
      <c r="G209" s="98">
        <v>0.94099999999999995</v>
      </c>
      <c r="H209" s="108">
        <v>3.9340899999999999</v>
      </c>
    </row>
    <row r="210" spans="1:8" x14ac:dyDescent="0.2">
      <c r="A210" s="116">
        <v>42471.564259259256</v>
      </c>
      <c r="B210" s="99">
        <v>1812098.29</v>
      </c>
      <c r="C210" s="126">
        <f t="shared" si="5"/>
        <v>20.973359837962963</v>
      </c>
      <c r="D210" s="120">
        <f t="shared" si="6"/>
        <v>1.0648148146639062E-2</v>
      </c>
      <c r="E210" s="100">
        <v>143.441</v>
      </c>
      <c r="F210" s="102">
        <v>0.54500000000000004</v>
      </c>
      <c r="G210" s="98">
        <v>0.91300000000000003</v>
      </c>
      <c r="H210" s="108">
        <v>3.93404</v>
      </c>
    </row>
    <row r="211" spans="1:8" x14ac:dyDescent="0.2">
      <c r="A211" s="116">
        <v>42471.564317129632</v>
      </c>
      <c r="B211" s="99">
        <v>1812103.29</v>
      </c>
      <c r="C211" s="126">
        <f t="shared" si="5"/>
        <v>20.973417708333333</v>
      </c>
      <c r="D211" s="120">
        <f t="shared" si="6"/>
        <v>1.0706018523261366E-2</v>
      </c>
      <c r="E211" s="100">
        <v>143.44999999999999</v>
      </c>
      <c r="F211" s="102">
        <v>0.54500000000000004</v>
      </c>
      <c r="G211" s="98">
        <v>0.91300000000000003</v>
      </c>
      <c r="H211" s="108">
        <v>3.93397</v>
      </c>
    </row>
    <row r="212" spans="1:8" x14ac:dyDescent="0.2">
      <c r="A212" s="116">
        <v>42471.564375000002</v>
      </c>
      <c r="B212" s="99">
        <v>1812108.37</v>
      </c>
      <c r="C212" s="126">
        <f t="shared" si="5"/>
        <v>20.97347650462963</v>
      </c>
      <c r="D212" s="120">
        <f t="shared" si="6"/>
        <v>1.0763888892607713E-2</v>
      </c>
      <c r="E212" s="100">
        <v>143.46299999999999</v>
      </c>
      <c r="F212" s="102">
        <v>0.58399999999999996</v>
      </c>
      <c r="G212" s="98">
        <v>0.95199999999999996</v>
      </c>
      <c r="H212" s="108">
        <v>3.9340600000000001</v>
      </c>
    </row>
    <row r="213" spans="1:8" x14ac:dyDescent="0.2">
      <c r="A213" s="116">
        <v>42471.564432870371</v>
      </c>
      <c r="B213" s="99">
        <v>1812113.29</v>
      </c>
      <c r="C213" s="126">
        <f t="shared" si="5"/>
        <v>20.973533449074075</v>
      </c>
      <c r="D213" s="120">
        <f t="shared" si="6"/>
        <v>1.0821759261954059E-2</v>
      </c>
      <c r="E213" s="100">
        <v>143.47300000000001</v>
      </c>
      <c r="F213" s="102">
        <v>0.56799999999999995</v>
      </c>
      <c r="G213" s="98">
        <v>0.93600000000000005</v>
      </c>
      <c r="H213" s="108">
        <v>3.93404</v>
      </c>
    </row>
    <row r="214" spans="1:8" x14ac:dyDescent="0.2">
      <c r="A214" s="116">
        <v>42471.56449074074</v>
      </c>
      <c r="B214" s="99">
        <v>1812118.29</v>
      </c>
      <c r="C214" s="126">
        <f t="shared" si="5"/>
        <v>20.973591319444445</v>
      </c>
      <c r="D214" s="120">
        <f t="shared" si="6"/>
        <v>1.0879629631300406E-2</v>
      </c>
      <c r="E214" s="100">
        <v>143.48400000000001</v>
      </c>
      <c r="F214" s="102">
        <v>0.54300000000000004</v>
      </c>
      <c r="G214" s="98">
        <v>0.91100000000000003</v>
      </c>
      <c r="H214" s="108">
        <v>3.93404</v>
      </c>
    </row>
    <row r="215" spans="1:8" x14ac:dyDescent="0.2">
      <c r="A215" s="116">
        <v>42471.56454861111</v>
      </c>
      <c r="B215" s="99">
        <v>1812123.29</v>
      </c>
      <c r="C215" s="126">
        <f t="shared" si="5"/>
        <v>20.973649189814815</v>
      </c>
      <c r="D215" s="120">
        <f t="shared" si="6"/>
        <v>1.0937500000646753E-2</v>
      </c>
      <c r="E215" s="100">
        <v>143.49299999999999</v>
      </c>
      <c r="F215" s="102">
        <v>0.54600000000000004</v>
      </c>
      <c r="G215" s="98">
        <v>0.91400000000000003</v>
      </c>
      <c r="H215" s="108">
        <v>3.93405</v>
      </c>
    </row>
    <row r="216" spans="1:8" x14ac:dyDescent="0.2">
      <c r="A216" s="116">
        <v>42471.564606481479</v>
      </c>
      <c r="B216" s="99">
        <v>1812128.29</v>
      </c>
      <c r="C216" s="126">
        <f t="shared" si="5"/>
        <v>20.973707060185188</v>
      </c>
      <c r="D216" s="120">
        <f t="shared" si="6"/>
        <v>1.0995370369993099E-2</v>
      </c>
      <c r="E216" s="100">
        <v>143.501</v>
      </c>
      <c r="F216" s="102">
        <v>0.57799999999999996</v>
      </c>
      <c r="G216" s="98">
        <v>0.94599999999999995</v>
      </c>
      <c r="H216" s="108">
        <v>3.9340000000000002</v>
      </c>
    </row>
    <row r="217" spans="1:8" x14ac:dyDescent="0.2">
      <c r="A217" s="116">
        <v>42471.564664351848</v>
      </c>
      <c r="B217" s="99">
        <v>1812133.29</v>
      </c>
      <c r="C217" s="126">
        <f t="shared" si="5"/>
        <v>20.973764930555557</v>
      </c>
      <c r="D217" s="120">
        <f t="shared" si="6"/>
        <v>1.1053240739339446E-2</v>
      </c>
      <c r="E217" s="100">
        <v>143.51</v>
      </c>
      <c r="F217" s="102">
        <v>0.57199999999999995</v>
      </c>
      <c r="G217" s="98">
        <v>0.94</v>
      </c>
      <c r="H217" s="108">
        <v>3.9338899999999999</v>
      </c>
    </row>
    <row r="218" spans="1:8" x14ac:dyDescent="0.2">
      <c r="A218" s="116">
        <v>42471.564722222225</v>
      </c>
      <c r="B218" s="99">
        <v>1812138.29</v>
      </c>
      <c r="C218" s="126">
        <f t="shared" si="5"/>
        <v>20.973822800925927</v>
      </c>
      <c r="D218" s="120">
        <f t="shared" si="6"/>
        <v>1.1111111115961751E-2</v>
      </c>
      <c r="E218" s="100">
        <v>143.51900000000001</v>
      </c>
      <c r="F218" s="102">
        <v>0.55400000000000005</v>
      </c>
      <c r="G218" s="98">
        <v>0.92200000000000004</v>
      </c>
      <c r="H218" s="108">
        <v>3.9338099999999998</v>
      </c>
    </row>
    <row r="219" spans="1:8" x14ac:dyDescent="0.2">
      <c r="A219" s="116">
        <v>42471.564780092594</v>
      </c>
      <c r="B219" s="99">
        <v>1812143.29</v>
      </c>
      <c r="C219" s="126">
        <f t="shared" si="5"/>
        <v>20.973880671296296</v>
      </c>
      <c r="D219" s="120">
        <f t="shared" si="6"/>
        <v>1.1168981485308097E-2</v>
      </c>
      <c r="E219" s="100">
        <v>143.52699999999999</v>
      </c>
      <c r="F219" s="102">
        <v>0.55400000000000005</v>
      </c>
      <c r="G219" s="98">
        <v>0.92200000000000004</v>
      </c>
      <c r="H219" s="108">
        <v>3.9338500000000001</v>
      </c>
    </row>
    <row r="220" spans="1:8" x14ac:dyDescent="0.2">
      <c r="A220" s="116">
        <v>42471.564837962964</v>
      </c>
      <c r="B220" s="99">
        <v>1812148.29</v>
      </c>
      <c r="C220" s="126">
        <f t="shared" si="5"/>
        <v>20.973938541666666</v>
      </c>
      <c r="D220" s="120">
        <f t="shared" si="6"/>
        <v>1.1226851854654444E-2</v>
      </c>
      <c r="E220" s="100">
        <v>143.53399999999999</v>
      </c>
      <c r="F220" s="102">
        <v>0.58799999999999997</v>
      </c>
      <c r="G220" s="98">
        <v>0.95599999999999996</v>
      </c>
      <c r="H220" s="108">
        <v>3.9338000000000002</v>
      </c>
    </row>
    <row r="221" spans="1:8" x14ac:dyDescent="0.2">
      <c r="A221" s="116">
        <v>42471.564895833333</v>
      </c>
      <c r="B221" s="99">
        <v>1812153.29</v>
      </c>
      <c r="C221" s="126">
        <f t="shared" si="5"/>
        <v>20.973996412037035</v>
      </c>
      <c r="D221" s="120">
        <f t="shared" si="6"/>
        <v>1.1284722224000791E-2</v>
      </c>
      <c r="E221" s="100">
        <v>143.541</v>
      </c>
      <c r="F221" s="102">
        <v>0.57599999999999996</v>
      </c>
      <c r="G221" s="98">
        <v>0.94399999999999995</v>
      </c>
      <c r="H221" s="108">
        <v>3.9337800000000001</v>
      </c>
    </row>
    <row r="222" spans="1:8" x14ac:dyDescent="0.2">
      <c r="A222" s="116">
        <v>42471.564953703702</v>
      </c>
      <c r="B222" s="99">
        <v>1812158.29</v>
      </c>
      <c r="C222" s="126">
        <f t="shared" si="5"/>
        <v>20.974054282407408</v>
      </c>
      <c r="D222" s="120">
        <f t="shared" si="6"/>
        <v>1.1342592593347137E-2</v>
      </c>
      <c r="E222" s="100">
        <v>143.54900000000001</v>
      </c>
      <c r="F222" s="102">
        <v>0.55200000000000005</v>
      </c>
      <c r="G222" s="98">
        <v>0.92</v>
      </c>
      <c r="H222" s="108">
        <v>3.9337599999999999</v>
      </c>
    </row>
    <row r="223" spans="1:8" x14ac:dyDescent="0.2">
      <c r="A223" s="116">
        <v>42471.565011574072</v>
      </c>
      <c r="B223" s="99">
        <v>1812163.29</v>
      </c>
      <c r="C223" s="126">
        <f t="shared" si="5"/>
        <v>20.974112152777778</v>
      </c>
      <c r="D223" s="120">
        <f t="shared" si="6"/>
        <v>1.1400462962693484E-2</v>
      </c>
      <c r="E223" s="100">
        <v>143.55500000000001</v>
      </c>
      <c r="F223" s="102">
        <v>0.54600000000000004</v>
      </c>
      <c r="G223" s="98">
        <v>0.91400000000000003</v>
      </c>
      <c r="H223" s="108">
        <v>3.93391</v>
      </c>
    </row>
    <row r="224" spans="1:8" x14ac:dyDescent="0.2">
      <c r="A224" s="116">
        <v>42471.565069444441</v>
      </c>
      <c r="B224" s="99">
        <v>1812168.29</v>
      </c>
      <c r="C224" s="126">
        <f t="shared" si="5"/>
        <v>20.974170023148151</v>
      </c>
      <c r="D224" s="120">
        <f t="shared" si="6"/>
        <v>1.1458333332039831E-2</v>
      </c>
      <c r="E224" s="100">
        <v>143.56200000000001</v>
      </c>
      <c r="F224" s="102">
        <v>0.57999999999999996</v>
      </c>
      <c r="G224" s="98">
        <v>0.94799999999999995</v>
      </c>
      <c r="H224" s="108">
        <v>3.9338899999999999</v>
      </c>
    </row>
    <row r="225" spans="1:8" x14ac:dyDescent="0.2">
      <c r="A225" s="116">
        <v>42471.565127314818</v>
      </c>
      <c r="B225" s="99">
        <v>1812173.29</v>
      </c>
      <c r="C225" s="126">
        <f t="shared" si="5"/>
        <v>20.97422789351852</v>
      </c>
      <c r="D225" s="120">
        <f t="shared" si="6"/>
        <v>1.1516203708662135E-2</v>
      </c>
      <c r="E225" s="100">
        <v>143.56899999999999</v>
      </c>
      <c r="F225" s="102">
        <v>0.56699999999999995</v>
      </c>
      <c r="G225" s="98">
        <v>0.93500000000000005</v>
      </c>
      <c r="H225" s="108">
        <v>3.93397</v>
      </c>
    </row>
    <row r="226" spans="1:8" x14ac:dyDescent="0.2">
      <c r="A226" s="116">
        <v>42471.565185185187</v>
      </c>
      <c r="B226" s="99">
        <v>1812178.29</v>
      </c>
      <c r="C226" s="126">
        <f t="shared" si="5"/>
        <v>20.97428576388889</v>
      </c>
      <c r="D226" s="120">
        <f t="shared" si="6"/>
        <v>1.1574074078008482E-2</v>
      </c>
      <c r="E226" s="100">
        <v>143.57499999999999</v>
      </c>
      <c r="F226" s="102">
        <v>0.54700000000000004</v>
      </c>
      <c r="G226" s="98">
        <v>0.91500000000000004</v>
      </c>
      <c r="H226" s="108">
        <v>3.9339599999999999</v>
      </c>
    </row>
    <row r="227" spans="1:8" x14ac:dyDescent="0.2">
      <c r="A227" s="116">
        <v>42471.565243055556</v>
      </c>
      <c r="B227" s="99">
        <v>1812183.29</v>
      </c>
      <c r="C227" s="126">
        <f t="shared" ref="C227:C279" si="7">B227/3600/24</f>
        <v>20.97434363425926</v>
      </c>
      <c r="D227" s="120">
        <f t="shared" si="6"/>
        <v>1.1631944447354828E-2</v>
      </c>
      <c r="E227" s="100">
        <v>143.57900000000001</v>
      </c>
      <c r="F227" s="102">
        <v>0.55200000000000005</v>
      </c>
      <c r="G227" s="98">
        <v>0.92</v>
      </c>
      <c r="H227" s="108">
        <v>3.9339499999999998</v>
      </c>
    </row>
    <row r="228" spans="1:8" x14ac:dyDescent="0.2">
      <c r="A228" s="116">
        <v>42471.565300925926</v>
      </c>
      <c r="B228" s="99">
        <v>1812188.29</v>
      </c>
      <c r="C228" s="126">
        <f t="shared" si="7"/>
        <v>20.974401504629629</v>
      </c>
      <c r="D228" s="120">
        <f t="shared" si="6"/>
        <v>1.1689814816701175E-2</v>
      </c>
      <c r="E228" s="100">
        <v>143.58500000000001</v>
      </c>
      <c r="F228" s="102">
        <v>0.58099999999999996</v>
      </c>
      <c r="G228" s="98">
        <v>0.94899999999999995</v>
      </c>
      <c r="H228" s="108">
        <v>3.93391</v>
      </c>
    </row>
    <row r="229" spans="1:8" x14ac:dyDescent="0.2">
      <c r="A229" s="116">
        <v>42471.565358796295</v>
      </c>
      <c r="B229" s="99">
        <v>1812193.29</v>
      </c>
      <c r="C229" s="126">
        <f t="shared" si="7"/>
        <v>20.974459374999999</v>
      </c>
      <c r="D229" s="120">
        <f t="shared" si="6"/>
        <v>1.1747685186047522E-2</v>
      </c>
      <c r="E229" s="100">
        <v>143.59200000000001</v>
      </c>
      <c r="F229" s="102">
        <v>0.57799999999999996</v>
      </c>
      <c r="G229" s="98">
        <v>0.94599999999999995</v>
      </c>
      <c r="H229" s="108">
        <v>3.9338299999999999</v>
      </c>
    </row>
    <row r="230" spans="1:8" x14ac:dyDescent="0.2">
      <c r="A230" s="116">
        <v>42471.565416666665</v>
      </c>
      <c r="B230" s="99">
        <v>1812198.29</v>
      </c>
      <c r="C230" s="126">
        <f t="shared" si="7"/>
        <v>20.974517245370372</v>
      </c>
      <c r="D230" s="120">
        <f t="shared" si="6"/>
        <v>1.1805555555393869E-2</v>
      </c>
      <c r="E230" s="100">
        <v>143.595</v>
      </c>
      <c r="F230" s="102">
        <v>0.54900000000000004</v>
      </c>
      <c r="G230" s="98">
        <v>0.91700000000000004</v>
      </c>
      <c r="H230" s="108">
        <v>3.9338700000000002</v>
      </c>
    </row>
    <row r="231" spans="1:8" x14ac:dyDescent="0.2">
      <c r="A231" s="116">
        <v>42471.565474537034</v>
      </c>
      <c r="B231" s="99">
        <v>1812203.29</v>
      </c>
      <c r="C231" s="126">
        <f t="shared" si="7"/>
        <v>20.974575115740741</v>
      </c>
      <c r="D231" s="120">
        <f t="shared" si="6"/>
        <v>1.1863425924740215E-2</v>
      </c>
      <c r="E231" s="100">
        <v>143.601</v>
      </c>
      <c r="F231" s="102">
        <v>0.55200000000000005</v>
      </c>
      <c r="G231" s="98">
        <v>0.92</v>
      </c>
      <c r="H231" s="108">
        <v>3.9338500000000001</v>
      </c>
    </row>
    <row r="232" spans="1:8" x14ac:dyDescent="0.2">
      <c r="A232" s="116">
        <v>42471.565532407411</v>
      </c>
      <c r="B232" s="99">
        <v>1812208.29</v>
      </c>
      <c r="C232" s="126">
        <f t="shared" si="7"/>
        <v>20.974632986111111</v>
      </c>
      <c r="D232" s="120">
        <f t="shared" ref="D232:D272" si="8">(A232-A231)+D231</f>
        <v>1.192129630136252E-2</v>
      </c>
      <c r="E232" s="100">
        <v>143.60599999999999</v>
      </c>
      <c r="F232" s="102">
        <v>0.58599999999999997</v>
      </c>
      <c r="G232" s="98">
        <v>0.95399999999999996</v>
      </c>
      <c r="H232" s="108">
        <v>3.93384</v>
      </c>
    </row>
    <row r="233" spans="1:8" x14ac:dyDescent="0.2">
      <c r="A233" s="116">
        <v>42471.56559027778</v>
      </c>
      <c r="B233" s="99">
        <v>1812213.29</v>
      </c>
      <c r="C233" s="126">
        <f t="shared" si="7"/>
        <v>20.974690856481484</v>
      </c>
      <c r="D233" s="120">
        <f t="shared" si="8"/>
        <v>1.1979166670708866E-2</v>
      </c>
      <c r="E233" s="100">
        <v>143.61000000000001</v>
      </c>
      <c r="F233" s="102">
        <v>0.56999999999999995</v>
      </c>
      <c r="G233" s="98">
        <v>0.93799999999999994</v>
      </c>
      <c r="H233" s="108">
        <v>3.9338299999999999</v>
      </c>
    </row>
    <row r="234" spans="1:8" x14ac:dyDescent="0.2">
      <c r="A234" s="116">
        <v>42471.565648148149</v>
      </c>
      <c r="B234" s="99">
        <v>1812218.29</v>
      </c>
      <c r="C234" s="126">
        <f t="shared" si="7"/>
        <v>20.974748726851853</v>
      </c>
      <c r="D234" s="120">
        <f t="shared" si="8"/>
        <v>1.2037037040055213E-2</v>
      </c>
      <c r="E234" s="100">
        <v>143.61500000000001</v>
      </c>
      <c r="F234" s="102">
        <v>0.55900000000000005</v>
      </c>
      <c r="G234" s="98">
        <v>0.92700000000000005</v>
      </c>
      <c r="H234" s="108">
        <v>3.9339</v>
      </c>
    </row>
    <row r="235" spans="1:8" x14ac:dyDescent="0.2">
      <c r="A235" s="116">
        <v>42471.565706018519</v>
      </c>
      <c r="B235" s="99">
        <v>1812223.29</v>
      </c>
      <c r="C235" s="126">
        <f t="shared" si="7"/>
        <v>20.974806597222223</v>
      </c>
      <c r="D235" s="120">
        <f t="shared" si="8"/>
        <v>1.209490740940156E-2</v>
      </c>
      <c r="E235" s="100">
        <v>143.61799999999999</v>
      </c>
      <c r="F235" s="102">
        <v>0.55300000000000005</v>
      </c>
      <c r="G235" s="98">
        <v>0.92100000000000004</v>
      </c>
      <c r="H235" s="108">
        <v>3.9338199999999999</v>
      </c>
    </row>
    <row r="236" spans="1:8" x14ac:dyDescent="0.2">
      <c r="A236" s="116">
        <v>42471.565763888888</v>
      </c>
      <c r="B236" s="99">
        <v>1812228.29</v>
      </c>
      <c r="C236" s="126">
        <f t="shared" si="7"/>
        <v>20.974864467592592</v>
      </c>
      <c r="D236" s="120">
        <f t="shared" si="8"/>
        <v>1.2152777778747906E-2</v>
      </c>
      <c r="E236" s="100">
        <v>143.62100000000001</v>
      </c>
      <c r="F236" s="102">
        <v>0.59499999999999997</v>
      </c>
      <c r="G236" s="98">
        <v>0.96299999999999997</v>
      </c>
      <c r="H236" s="108">
        <v>3.9338000000000002</v>
      </c>
    </row>
    <row r="237" spans="1:8" x14ac:dyDescent="0.2">
      <c r="A237" s="116">
        <v>42471.565821759257</v>
      </c>
      <c r="B237" s="99">
        <v>1812233.29</v>
      </c>
      <c r="C237" s="126">
        <f t="shared" si="7"/>
        <v>20.974922337962962</v>
      </c>
      <c r="D237" s="120">
        <f t="shared" si="8"/>
        <v>1.2210648148094253E-2</v>
      </c>
      <c r="E237" s="100">
        <v>143.62700000000001</v>
      </c>
      <c r="F237" s="102">
        <v>0.57799999999999996</v>
      </c>
      <c r="G237" s="98">
        <v>0.94599999999999995</v>
      </c>
      <c r="H237" s="108">
        <v>3.9337599999999999</v>
      </c>
    </row>
    <row r="238" spans="1:8" x14ac:dyDescent="0.2">
      <c r="A238" s="116">
        <v>42471.565879629627</v>
      </c>
      <c r="B238" s="99">
        <v>1812238.29</v>
      </c>
      <c r="C238" s="126">
        <f t="shared" si="7"/>
        <v>20.974980208333331</v>
      </c>
      <c r="D238" s="120">
        <f t="shared" si="8"/>
        <v>1.22685185174406E-2</v>
      </c>
      <c r="E238" s="100">
        <v>143.631</v>
      </c>
      <c r="F238" s="102">
        <v>0.55000000000000004</v>
      </c>
      <c r="G238" s="98">
        <v>0.91800000000000004</v>
      </c>
      <c r="H238" s="108">
        <v>3.93371</v>
      </c>
    </row>
    <row r="239" spans="1:8" x14ac:dyDescent="0.2">
      <c r="A239" s="116">
        <v>42471.565937500003</v>
      </c>
      <c r="B239" s="99">
        <v>1812243.29</v>
      </c>
      <c r="C239" s="126">
        <f t="shared" si="7"/>
        <v>20.975038078703705</v>
      </c>
      <c r="D239" s="120">
        <f t="shared" si="8"/>
        <v>1.2326388894062904E-2</v>
      </c>
      <c r="E239" s="100">
        <v>143.63300000000001</v>
      </c>
      <c r="F239" s="102">
        <v>0.55400000000000005</v>
      </c>
      <c r="G239" s="98">
        <v>0.92200000000000004</v>
      </c>
      <c r="H239" s="108">
        <v>3.9337499999999999</v>
      </c>
    </row>
    <row r="240" spans="1:8" x14ac:dyDescent="0.2">
      <c r="A240" s="116">
        <v>42471.565995370373</v>
      </c>
      <c r="B240" s="99">
        <v>1812248.29</v>
      </c>
      <c r="C240" s="126">
        <f t="shared" si="7"/>
        <v>20.975095949074074</v>
      </c>
      <c r="D240" s="120">
        <f t="shared" si="8"/>
        <v>1.2384259263409251E-2</v>
      </c>
      <c r="E240" s="100">
        <v>143.63999999999999</v>
      </c>
      <c r="F240" s="102">
        <v>0.58899999999999997</v>
      </c>
      <c r="G240" s="98">
        <v>0.95699999999999996</v>
      </c>
      <c r="H240" s="108">
        <v>3.9336899999999999</v>
      </c>
    </row>
    <row r="241" spans="1:8" x14ac:dyDescent="0.2">
      <c r="A241" s="116">
        <v>42471.566053240742</v>
      </c>
      <c r="B241" s="99">
        <v>1812253.29</v>
      </c>
      <c r="C241" s="126">
        <f t="shared" si="7"/>
        <v>20.975153819444447</v>
      </c>
      <c r="D241" s="120">
        <f t="shared" si="8"/>
        <v>1.2442129632755598E-2</v>
      </c>
      <c r="E241" s="100">
        <v>143.64500000000001</v>
      </c>
      <c r="F241" s="102">
        <v>0.90500000000000003</v>
      </c>
      <c r="G241" s="98">
        <v>1.2729999999999999</v>
      </c>
      <c r="H241" s="108">
        <v>3.9336700000000002</v>
      </c>
    </row>
    <row r="242" spans="1:8" x14ac:dyDescent="0.2">
      <c r="A242" s="116">
        <v>42471.566111111111</v>
      </c>
      <c r="B242" s="99">
        <v>1812258.29</v>
      </c>
      <c r="C242" s="126">
        <f t="shared" si="7"/>
        <v>20.975211689814817</v>
      </c>
      <c r="D242" s="120">
        <f t="shared" si="8"/>
        <v>1.2500000002101944E-2</v>
      </c>
      <c r="E242" s="100">
        <v>143.65799999999999</v>
      </c>
      <c r="F242" s="102">
        <v>1.0089999999999999</v>
      </c>
      <c r="G242" s="98">
        <v>1.377</v>
      </c>
      <c r="H242" s="108">
        <v>3.9336500000000001</v>
      </c>
    </row>
    <row r="243" spans="1:8" x14ac:dyDescent="0.2">
      <c r="A243" s="116">
        <v>42471.566168981481</v>
      </c>
      <c r="B243" s="99">
        <v>1812263.29</v>
      </c>
      <c r="C243" s="126">
        <f t="shared" si="7"/>
        <v>20.975269560185186</v>
      </c>
      <c r="D243" s="120">
        <f t="shared" si="8"/>
        <v>1.2557870371448291E-2</v>
      </c>
      <c r="E243" s="100">
        <v>143.66999999999999</v>
      </c>
      <c r="F243" s="102">
        <v>1.0640000000000001</v>
      </c>
      <c r="G243" s="98">
        <v>1.4319999999999999</v>
      </c>
      <c r="H243" s="108">
        <v>3.9336600000000002</v>
      </c>
    </row>
    <row r="244" spans="1:8" x14ac:dyDescent="0.2">
      <c r="A244" s="116">
        <v>42471.56622685185</v>
      </c>
      <c r="B244" s="99">
        <v>1812268.29</v>
      </c>
      <c r="C244" s="126">
        <f t="shared" si="7"/>
        <v>20.975327430555556</v>
      </c>
      <c r="D244" s="120">
        <f t="shared" si="8"/>
        <v>1.2615740740794638E-2</v>
      </c>
      <c r="E244" s="100">
        <v>143.68199999999999</v>
      </c>
      <c r="F244" s="102">
        <v>1.0309999999999999</v>
      </c>
      <c r="G244" s="98">
        <v>1.399</v>
      </c>
      <c r="H244" s="108">
        <v>3.9335599999999999</v>
      </c>
    </row>
    <row r="245" spans="1:8" x14ac:dyDescent="0.2">
      <c r="A245" s="116">
        <v>42471.566284722219</v>
      </c>
      <c r="B245" s="99">
        <v>1812273.29</v>
      </c>
      <c r="C245" s="126">
        <f t="shared" si="7"/>
        <v>20.975385300925925</v>
      </c>
      <c r="D245" s="120">
        <f t="shared" si="8"/>
        <v>1.2673611110140984E-2</v>
      </c>
      <c r="E245" s="100">
        <v>143.69200000000001</v>
      </c>
      <c r="F245" s="102">
        <v>1.0349999999999999</v>
      </c>
      <c r="G245" s="98">
        <v>1.403</v>
      </c>
      <c r="H245" s="108">
        <v>3.9334799999999999</v>
      </c>
    </row>
    <row r="246" spans="1:8" x14ac:dyDescent="0.2">
      <c r="A246" s="116">
        <v>42471.566342592596</v>
      </c>
      <c r="B246" s="99">
        <v>1812278.29</v>
      </c>
      <c r="C246" s="126">
        <f t="shared" si="7"/>
        <v>20.975443171296295</v>
      </c>
      <c r="D246" s="120">
        <f t="shared" si="8"/>
        <v>1.2731481486763289E-2</v>
      </c>
      <c r="E246" s="100">
        <v>143.69800000000001</v>
      </c>
      <c r="F246" s="102">
        <v>0.92</v>
      </c>
      <c r="G246" s="98">
        <v>1.288</v>
      </c>
      <c r="H246" s="108">
        <v>3.9335499999999999</v>
      </c>
    </row>
    <row r="247" spans="1:8" x14ac:dyDescent="0.2">
      <c r="A247" s="116">
        <v>42471.566400462965</v>
      </c>
      <c r="B247" s="99">
        <v>1812283.29</v>
      </c>
      <c r="C247" s="126">
        <f t="shared" si="7"/>
        <v>20.975501041666668</v>
      </c>
      <c r="D247" s="120">
        <f t="shared" si="8"/>
        <v>1.2789351856109635E-2</v>
      </c>
      <c r="E247" s="100">
        <v>143.708</v>
      </c>
      <c r="F247" s="102">
        <v>1.0069999999999999</v>
      </c>
      <c r="G247" s="98">
        <v>1.375</v>
      </c>
      <c r="H247" s="108">
        <v>3.9335</v>
      </c>
    </row>
    <row r="248" spans="1:8" x14ac:dyDescent="0.2">
      <c r="A248" s="116">
        <v>42471.566458333335</v>
      </c>
      <c r="B248" s="99">
        <v>1812288.29</v>
      </c>
      <c r="C248" s="126">
        <f t="shared" si="7"/>
        <v>20.975558912037037</v>
      </c>
      <c r="D248" s="120">
        <f t="shared" si="8"/>
        <v>1.2847222225455982E-2</v>
      </c>
      <c r="E248" s="100">
        <v>143.71600000000001</v>
      </c>
      <c r="F248" s="102">
        <v>1.0389999999999999</v>
      </c>
      <c r="G248" s="98">
        <v>1.407</v>
      </c>
      <c r="H248" s="108">
        <v>3.9335800000000001</v>
      </c>
    </row>
    <row r="249" spans="1:8" x14ac:dyDescent="0.2">
      <c r="A249" s="116">
        <v>42471.566516203704</v>
      </c>
      <c r="B249" s="99">
        <v>1812293.29</v>
      </c>
      <c r="C249" s="126">
        <f t="shared" si="7"/>
        <v>20.975616782407407</v>
      </c>
      <c r="D249" s="120">
        <f t="shared" si="8"/>
        <v>1.2905092594802329E-2</v>
      </c>
      <c r="E249" s="100">
        <v>143.727</v>
      </c>
      <c r="F249" s="102">
        <v>1.038</v>
      </c>
      <c r="G249" s="98">
        <v>1.4059999999999999</v>
      </c>
      <c r="H249" s="108">
        <v>3.9336600000000002</v>
      </c>
    </row>
    <row r="250" spans="1:8" x14ac:dyDescent="0.2">
      <c r="A250" s="116">
        <v>42471.566574074073</v>
      </c>
      <c r="B250" s="99">
        <v>1812298.29</v>
      </c>
      <c r="C250" s="126">
        <f t="shared" si="7"/>
        <v>20.97567465277778</v>
      </c>
      <c r="D250" s="120">
        <f t="shared" si="8"/>
        <v>1.2962962964148676E-2</v>
      </c>
      <c r="E250" s="100">
        <v>143.73500000000001</v>
      </c>
      <c r="F250" s="102">
        <v>1.016</v>
      </c>
      <c r="G250" s="98">
        <v>1.3839999999999999</v>
      </c>
      <c r="H250" s="108">
        <v>3.9336899999999999</v>
      </c>
    </row>
    <row r="251" spans="1:8" x14ac:dyDescent="0.2">
      <c r="A251" s="116">
        <v>42471.566631944443</v>
      </c>
      <c r="B251" s="99">
        <v>1812303.29</v>
      </c>
      <c r="C251" s="126">
        <f t="shared" si="7"/>
        <v>20.97573252314815</v>
      </c>
      <c r="D251" s="120">
        <f t="shared" si="8"/>
        <v>1.3020833333495022E-2</v>
      </c>
      <c r="E251" s="100">
        <v>143.74299999999999</v>
      </c>
      <c r="F251" s="102">
        <v>1.0660000000000001</v>
      </c>
      <c r="G251" s="98">
        <v>1.4339999999999999</v>
      </c>
      <c r="H251" s="108">
        <v>3.9334899999999999</v>
      </c>
    </row>
    <row r="252" spans="1:8" x14ac:dyDescent="0.2">
      <c r="A252" s="116">
        <v>42471.566689814812</v>
      </c>
      <c r="B252" s="99">
        <v>1812308.29</v>
      </c>
      <c r="C252" s="126">
        <f t="shared" si="7"/>
        <v>20.975790393518519</v>
      </c>
      <c r="D252" s="120">
        <f t="shared" si="8"/>
        <v>1.3078703702841369E-2</v>
      </c>
      <c r="E252" s="100">
        <v>143.751</v>
      </c>
      <c r="F252" s="102">
        <v>1.0429999999999999</v>
      </c>
      <c r="G252" s="98">
        <v>1.411</v>
      </c>
      <c r="H252" s="108">
        <v>3.9335399999999998</v>
      </c>
    </row>
    <row r="253" spans="1:8" x14ac:dyDescent="0.2">
      <c r="A253" s="116">
        <v>42471.566747685189</v>
      </c>
      <c r="B253" s="99">
        <v>1812313.29</v>
      </c>
      <c r="C253" s="126">
        <f t="shared" si="7"/>
        <v>20.975848263888889</v>
      </c>
      <c r="D253" s="120">
        <f t="shared" si="8"/>
        <v>1.3136574079463673E-2</v>
      </c>
      <c r="E253" s="100">
        <v>143.75800000000001</v>
      </c>
      <c r="F253" s="102">
        <v>1.0269999999999999</v>
      </c>
      <c r="G253" s="98">
        <v>1.395</v>
      </c>
      <c r="H253" s="108">
        <v>3.93344</v>
      </c>
    </row>
    <row r="254" spans="1:8" x14ac:dyDescent="0.2">
      <c r="A254" s="116">
        <v>42471.566805555558</v>
      </c>
      <c r="B254" s="99">
        <v>1812318.29</v>
      </c>
      <c r="C254" s="126">
        <f t="shared" si="7"/>
        <v>20.975906134259258</v>
      </c>
      <c r="D254" s="120">
        <f t="shared" si="8"/>
        <v>1.319444444881002E-2</v>
      </c>
      <c r="E254" s="100">
        <v>143.768</v>
      </c>
      <c r="F254" s="102">
        <v>1.0509999999999999</v>
      </c>
      <c r="G254" s="98">
        <v>1.419</v>
      </c>
      <c r="H254" s="108">
        <v>3.93344</v>
      </c>
    </row>
    <row r="255" spans="1:8" x14ac:dyDescent="0.2">
      <c r="A255" s="116">
        <v>42471.566863425927</v>
      </c>
      <c r="B255" s="99">
        <v>1812323.29</v>
      </c>
      <c r="C255" s="126">
        <f t="shared" si="7"/>
        <v>20.975964004629631</v>
      </c>
      <c r="D255" s="120">
        <f t="shared" si="8"/>
        <v>1.3252314818156367E-2</v>
      </c>
      <c r="E255" s="100">
        <v>143.77500000000001</v>
      </c>
      <c r="F255" s="102">
        <v>1.0189999999999999</v>
      </c>
      <c r="G255" s="98">
        <v>1.387</v>
      </c>
      <c r="H255" s="108">
        <v>3.9333900000000002</v>
      </c>
    </row>
    <row r="256" spans="1:8" x14ac:dyDescent="0.2">
      <c r="A256" s="116">
        <v>42471.566921296297</v>
      </c>
      <c r="B256" s="99">
        <v>1812328.29</v>
      </c>
      <c r="C256" s="126">
        <f t="shared" si="7"/>
        <v>20.976021875000001</v>
      </c>
      <c r="D256" s="120">
        <f t="shared" si="8"/>
        <v>1.3310185187502713E-2</v>
      </c>
      <c r="E256" s="100">
        <v>143.78100000000001</v>
      </c>
      <c r="F256" s="102">
        <v>1.0469999999999999</v>
      </c>
      <c r="G256" s="98">
        <v>1.415</v>
      </c>
      <c r="H256" s="108">
        <v>3.9331800000000001</v>
      </c>
    </row>
    <row r="257" spans="1:8" x14ac:dyDescent="0.2">
      <c r="A257" s="116">
        <v>42471.566979166666</v>
      </c>
      <c r="B257" s="99">
        <v>1812333.29</v>
      </c>
      <c r="C257" s="126">
        <f t="shared" si="7"/>
        <v>20.97607974537037</v>
      </c>
      <c r="D257" s="120">
        <f t="shared" si="8"/>
        <v>1.336805555684906E-2</v>
      </c>
      <c r="E257" s="100">
        <v>143.78899999999999</v>
      </c>
      <c r="F257" s="102">
        <v>1.036</v>
      </c>
      <c r="G257" s="98">
        <v>1.4039999999999999</v>
      </c>
      <c r="H257" s="108">
        <v>3.9333300000000002</v>
      </c>
    </row>
    <row r="258" spans="1:8" x14ac:dyDescent="0.2">
      <c r="A258" s="116">
        <v>42471.567037037035</v>
      </c>
      <c r="B258" s="99">
        <v>1812338.29</v>
      </c>
      <c r="C258" s="126">
        <f t="shared" si="7"/>
        <v>20.976137615740743</v>
      </c>
      <c r="D258" s="120">
        <f t="shared" si="8"/>
        <v>1.3425925926195407E-2</v>
      </c>
      <c r="E258" s="100">
        <v>143.79400000000001</v>
      </c>
      <c r="F258" s="102">
        <v>1.0249999999999999</v>
      </c>
      <c r="G258" s="98">
        <v>1.393</v>
      </c>
      <c r="H258" s="108">
        <v>3.93329</v>
      </c>
    </row>
    <row r="259" spans="1:8" x14ac:dyDescent="0.2">
      <c r="A259" s="116">
        <v>42471.567094907405</v>
      </c>
      <c r="B259" s="99">
        <v>1812343.29</v>
      </c>
      <c r="C259" s="126">
        <f t="shared" si="7"/>
        <v>20.976195486111113</v>
      </c>
      <c r="D259" s="120">
        <f t="shared" si="8"/>
        <v>1.3483796295541754E-2</v>
      </c>
      <c r="E259" s="100">
        <v>143.80099999999999</v>
      </c>
      <c r="F259" s="102">
        <v>1.0640000000000001</v>
      </c>
      <c r="G259" s="98">
        <v>1.4319999999999999</v>
      </c>
      <c r="H259" s="108">
        <v>3.9332500000000001</v>
      </c>
    </row>
    <row r="260" spans="1:8" x14ac:dyDescent="0.2">
      <c r="A260" s="116">
        <v>42471.567152777781</v>
      </c>
      <c r="B260" s="99">
        <v>1812348.29</v>
      </c>
      <c r="C260" s="126">
        <f t="shared" si="7"/>
        <v>20.976253356481482</v>
      </c>
      <c r="D260" s="120">
        <f t="shared" si="8"/>
        <v>1.3541666672164058E-2</v>
      </c>
      <c r="E260" s="100">
        <v>143.80799999999999</v>
      </c>
      <c r="F260" s="102">
        <v>1.0429999999999999</v>
      </c>
      <c r="G260" s="98">
        <v>1.411</v>
      </c>
      <c r="H260" s="108">
        <v>3.9332799999999999</v>
      </c>
    </row>
    <row r="261" spans="1:8" x14ac:dyDescent="0.2">
      <c r="A261" s="116">
        <v>42471.567210648151</v>
      </c>
      <c r="B261" s="99">
        <v>1812353.29</v>
      </c>
      <c r="C261" s="126">
        <f t="shared" si="7"/>
        <v>20.976311226851852</v>
      </c>
      <c r="D261" s="120">
        <f t="shared" si="8"/>
        <v>1.3599537041510405E-2</v>
      </c>
      <c r="E261" s="100">
        <v>143.81399999999999</v>
      </c>
      <c r="F261" s="102">
        <v>1.0269999999999999</v>
      </c>
      <c r="G261" s="98">
        <v>1.395</v>
      </c>
      <c r="H261" s="108">
        <v>3.93323</v>
      </c>
    </row>
    <row r="262" spans="1:8" x14ac:dyDescent="0.2">
      <c r="A262" s="116">
        <v>42471.56726851852</v>
      </c>
      <c r="B262" s="99">
        <v>1812358.29</v>
      </c>
      <c r="C262" s="126">
        <f t="shared" si="7"/>
        <v>20.976369097222221</v>
      </c>
      <c r="D262" s="120">
        <f t="shared" si="8"/>
        <v>1.3657407410856751E-2</v>
      </c>
      <c r="E262" s="100">
        <v>143.82</v>
      </c>
      <c r="F262" s="102">
        <v>1.052</v>
      </c>
      <c r="G262" s="98">
        <v>1.42</v>
      </c>
      <c r="H262" s="108">
        <v>3.9332099999999999</v>
      </c>
    </row>
    <row r="263" spans="1:8" x14ac:dyDescent="0.2">
      <c r="A263" s="116">
        <v>42471.567326388889</v>
      </c>
      <c r="B263" s="99">
        <v>1812363.29</v>
      </c>
      <c r="C263" s="126">
        <f t="shared" si="7"/>
        <v>20.976426967592591</v>
      </c>
      <c r="D263" s="120">
        <f t="shared" si="8"/>
        <v>1.3715277780203098E-2</v>
      </c>
      <c r="E263" s="100">
        <v>143.827</v>
      </c>
      <c r="F263" s="102">
        <v>1.028</v>
      </c>
      <c r="G263" s="98">
        <v>1.3959999999999999</v>
      </c>
      <c r="H263" s="108">
        <v>3.9331999999999998</v>
      </c>
    </row>
    <row r="264" spans="1:8" x14ac:dyDescent="0.2">
      <c r="A264" s="116">
        <v>42471.567384259259</v>
      </c>
      <c r="B264" s="99">
        <v>1812368.29</v>
      </c>
      <c r="C264" s="126">
        <f t="shared" si="7"/>
        <v>20.976484837962964</v>
      </c>
      <c r="D264" s="120">
        <f t="shared" si="8"/>
        <v>1.3773148149549445E-2</v>
      </c>
      <c r="E264" s="100">
        <v>143.83199999999999</v>
      </c>
      <c r="F264" s="102">
        <v>1.0640000000000001</v>
      </c>
      <c r="G264" s="98">
        <v>1.4319999999999999</v>
      </c>
      <c r="H264" s="108">
        <v>3.9331200000000002</v>
      </c>
    </row>
    <row r="265" spans="1:8" x14ac:dyDescent="0.2">
      <c r="A265" s="116">
        <v>42471.567442129628</v>
      </c>
      <c r="B265" s="99">
        <v>1812373.29</v>
      </c>
      <c r="C265" s="126">
        <f t="shared" si="7"/>
        <v>20.976542708333334</v>
      </c>
      <c r="D265" s="120">
        <f t="shared" si="8"/>
        <v>1.3831018518895791E-2</v>
      </c>
      <c r="E265" s="100">
        <v>143.839</v>
      </c>
      <c r="F265" s="102">
        <v>1.0329999999999999</v>
      </c>
      <c r="G265" s="98">
        <v>1.401</v>
      </c>
      <c r="H265" s="108">
        <v>3.9329800000000001</v>
      </c>
    </row>
    <row r="266" spans="1:8" x14ac:dyDescent="0.2">
      <c r="A266" s="116">
        <v>42471.567499999997</v>
      </c>
      <c r="B266" s="99">
        <v>1812378.29</v>
      </c>
      <c r="C266" s="126">
        <f t="shared" si="7"/>
        <v>20.976600578703703</v>
      </c>
      <c r="D266" s="120">
        <f t="shared" si="8"/>
        <v>1.3888888888242138E-2</v>
      </c>
      <c r="E266" s="100">
        <v>143.84299999999999</v>
      </c>
      <c r="F266" s="102">
        <v>1.024</v>
      </c>
      <c r="G266" s="98">
        <v>1.3919999999999999</v>
      </c>
      <c r="H266" s="108">
        <v>3.9329999999999998</v>
      </c>
    </row>
    <row r="267" spans="1:8" x14ac:dyDescent="0.2">
      <c r="A267" s="116">
        <v>42471.567557870374</v>
      </c>
      <c r="B267" s="99">
        <v>1812383.29</v>
      </c>
      <c r="C267" s="126">
        <f t="shared" si="7"/>
        <v>20.976658449074076</v>
      </c>
      <c r="D267" s="120">
        <f t="shared" si="8"/>
        <v>1.3946759264864442E-2</v>
      </c>
      <c r="E267" s="100">
        <v>143.84800000000001</v>
      </c>
      <c r="F267" s="102">
        <v>1.0680000000000001</v>
      </c>
      <c r="G267" s="98">
        <v>1.4359999999999999</v>
      </c>
      <c r="H267" s="108">
        <v>3.9331200000000002</v>
      </c>
    </row>
    <row r="268" spans="1:8" x14ac:dyDescent="0.2">
      <c r="A268" s="116">
        <v>42471.567615740743</v>
      </c>
      <c r="B268" s="99">
        <v>1812388.29</v>
      </c>
      <c r="C268" s="126">
        <f t="shared" si="7"/>
        <v>20.976716319444446</v>
      </c>
      <c r="D268" s="120">
        <f t="shared" si="8"/>
        <v>1.4004629634210789E-2</v>
      </c>
      <c r="E268" s="100">
        <v>143.85400000000001</v>
      </c>
      <c r="F268" s="102">
        <v>1.052</v>
      </c>
      <c r="G268" s="98">
        <v>1.42</v>
      </c>
      <c r="H268" s="108">
        <v>3.9331</v>
      </c>
    </row>
    <row r="269" spans="1:8" x14ac:dyDescent="0.2">
      <c r="A269" s="116">
        <v>42471.567673611113</v>
      </c>
      <c r="B269" s="99">
        <v>1812393.29</v>
      </c>
      <c r="C269" s="126">
        <f t="shared" si="7"/>
        <v>20.976774189814815</v>
      </c>
      <c r="D269" s="120">
        <f t="shared" si="8"/>
        <v>1.4062500003557136E-2</v>
      </c>
      <c r="E269" s="100">
        <v>143.86099999999999</v>
      </c>
      <c r="F269" s="102">
        <v>1.0349999999999999</v>
      </c>
      <c r="G269" s="98">
        <v>1.403</v>
      </c>
      <c r="H269" s="108">
        <v>3.9331499999999999</v>
      </c>
    </row>
    <row r="270" spans="1:8" x14ac:dyDescent="0.2">
      <c r="A270" s="116">
        <v>42471.567731481482</v>
      </c>
      <c r="B270" s="99">
        <v>1812398.29</v>
      </c>
      <c r="C270" s="126">
        <f t="shared" si="7"/>
        <v>20.976832060185185</v>
      </c>
      <c r="D270" s="120">
        <f t="shared" si="8"/>
        <v>1.4120370372903483E-2</v>
      </c>
      <c r="E270" s="100">
        <v>143.86699999999999</v>
      </c>
      <c r="F270" s="102">
        <v>1.054</v>
      </c>
      <c r="G270" s="98">
        <v>1.4219999999999999</v>
      </c>
      <c r="H270" s="108">
        <v>3.9330799999999999</v>
      </c>
    </row>
    <row r="271" spans="1:8" x14ac:dyDescent="0.2">
      <c r="A271" s="116">
        <v>42471.567789351851</v>
      </c>
      <c r="B271" s="99">
        <v>1812403.29</v>
      </c>
      <c r="C271" s="126">
        <f t="shared" si="7"/>
        <v>20.976889930555554</v>
      </c>
      <c r="D271" s="120">
        <f t="shared" si="8"/>
        <v>1.4178240742249829E-2</v>
      </c>
      <c r="E271" s="100">
        <v>143.87100000000001</v>
      </c>
      <c r="F271" s="102">
        <v>1.036</v>
      </c>
      <c r="G271" s="98">
        <v>1.4039999999999999</v>
      </c>
      <c r="H271" s="108">
        <v>3.9331</v>
      </c>
    </row>
    <row r="272" spans="1:8" x14ac:dyDescent="0.2">
      <c r="A272" s="116">
        <v>42471.567858796298</v>
      </c>
      <c r="B272" s="99">
        <v>1812408.8</v>
      </c>
      <c r="C272" s="126">
        <f t="shared" si="7"/>
        <v>20.976953703703703</v>
      </c>
      <c r="D272" s="120">
        <f t="shared" si="8"/>
        <v>1.4247685188375828E-2</v>
      </c>
      <c r="E272" s="100">
        <v>143.875</v>
      </c>
      <c r="F272" s="102">
        <v>1.034</v>
      </c>
      <c r="G272" s="98">
        <v>1.4019999999999999</v>
      </c>
      <c r="H272" s="108">
        <v>3.9331700000000001</v>
      </c>
    </row>
    <row r="273" spans="1:9" x14ac:dyDescent="0.2">
      <c r="A273" s="116">
        <v>42471.56790509259</v>
      </c>
      <c r="B273" s="99">
        <v>1812413.29</v>
      </c>
      <c r="C273" s="126">
        <f t="shared" si="7"/>
        <v>20.977005671296297</v>
      </c>
      <c r="D273" s="37"/>
      <c r="E273" s="100">
        <v>143.874</v>
      </c>
      <c r="F273" s="102">
        <v>0.14099999999999999</v>
      </c>
      <c r="G273" s="98">
        <v>0.50900000000000001</v>
      </c>
      <c r="H273" s="108">
        <v>3.9332199999999999</v>
      </c>
    </row>
    <row r="274" spans="1:9" x14ac:dyDescent="0.2">
      <c r="A274" s="116">
        <v>42471.567962962959</v>
      </c>
      <c r="B274" s="99">
        <v>1812418.29</v>
      </c>
      <c r="C274" s="126">
        <f t="shared" si="7"/>
        <v>20.977063541666666</v>
      </c>
      <c r="D274" s="37"/>
      <c r="E274" s="100">
        <v>143.852</v>
      </c>
      <c r="F274" s="102">
        <v>-0.27900000000000003</v>
      </c>
      <c r="G274" s="98">
        <v>8.8999999999999996E-2</v>
      </c>
      <c r="H274" s="108">
        <v>3.9333900000000002</v>
      </c>
    </row>
    <row r="275" spans="1:9" x14ac:dyDescent="0.2">
      <c r="A275" s="116">
        <v>42471.568020833336</v>
      </c>
      <c r="B275" s="99">
        <v>1812423.29</v>
      </c>
      <c r="C275" s="126">
        <f t="shared" si="7"/>
        <v>20.97712141203704</v>
      </c>
      <c r="D275" s="37"/>
      <c r="E275" s="100">
        <v>143.83199999999999</v>
      </c>
      <c r="F275" s="102">
        <v>-0.34899999999999998</v>
      </c>
      <c r="G275" s="98">
        <v>1.9E-2</v>
      </c>
      <c r="H275" s="108">
        <v>3.9335100000000001</v>
      </c>
    </row>
    <row r="276" spans="1:9" x14ac:dyDescent="0.2">
      <c r="A276" s="116">
        <v>42471.568078703705</v>
      </c>
      <c r="B276" s="99">
        <v>1812428.29</v>
      </c>
      <c r="C276" s="126">
        <f t="shared" si="7"/>
        <v>20.977179282407409</v>
      </c>
      <c r="D276" s="37"/>
      <c r="E276" s="100">
        <v>143.81200000000001</v>
      </c>
      <c r="F276" s="102">
        <v>-0.36</v>
      </c>
      <c r="G276" s="98">
        <v>8.0000000000000002E-3</v>
      </c>
      <c r="H276" s="108">
        <v>3.9335399999999998</v>
      </c>
    </row>
    <row r="277" spans="1:9" x14ac:dyDescent="0.2">
      <c r="A277" s="116">
        <v>42471.568136574075</v>
      </c>
      <c r="B277" s="99">
        <v>1812433.29</v>
      </c>
      <c r="C277" s="126">
        <f t="shared" si="7"/>
        <v>20.977237152777779</v>
      </c>
      <c r="D277" s="37"/>
      <c r="E277" s="100">
        <v>143.79499999999999</v>
      </c>
      <c r="F277" s="102">
        <v>-0.36299999999999999</v>
      </c>
      <c r="G277" s="98">
        <v>5.0000000000000001E-3</v>
      </c>
      <c r="H277" s="108">
        <v>3.9336600000000002</v>
      </c>
      <c r="I277" s="123"/>
    </row>
    <row r="278" spans="1:9" x14ac:dyDescent="0.2">
      <c r="A278" s="116">
        <v>42471.568194444444</v>
      </c>
      <c r="B278" s="99">
        <v>1812438.29</v>
      </c>
      <c r="C278" s="126">
        <f t="shared" si="7"/>
        <v>20.977295023148148</v>
      </c>
      <c r="D278" s="37"/>
      <c r="E278" s="100">
        <v>143.779</v>
      </c>
      <c r="F278" s="102">
        <v>-0.36499999999999999</v>
      </c>
      <c r="G278" s="98">
        <v>3.0000000000000001E-3</v>
      </c>
      <c r="H278" s="108">
        <v>3.9336500000000001</v>
      </c>
      <c r="I278" s="123"/>
    </row>
    <row r="279" spans="1:9" x14ac:dyDescent="0.2">
      <c r="A279" s="116">
        <v>42471.568252314813</v>
      </c>
      <c r="B279" s="99">
        <v>1812443.29</v>
      </c>
      <c r="C279" s="126">
        <f t="shared" si="7"/>
        <v>20.977352893518518</v>
      </c>
      <c r="D279" s="37"/>
      <c r="E279" s="100">
        <v>143.76599999999999</v>
      </c>
      <c r="F279" s="102">
        <v>-0.36499999999999999</v>
      </c>
      <c r="G279" s="98">
        <v>3.0000000000000001E-3</v>
      </c>
      <c r="H279" s="108">
        <v>3.9337599999999999</v>
      </c>
      <c r="I279" s="123"/>
    </row>
    <row r="280" spans="1:9" x14ac:dyDescent="0.2">
      <c r="H280" s="123"/>
      <c r="I280" s="123"/>
    </row>
    <row r="281" spans="1:9" x14ac:dyDescent="0.2">
      <c r="H281" s="123"/>
      <c r="I281" s="123"/>
    </row>
    <row r="282" spans="1:9" x14ac:dyDescent="0.2">
      <c r="H282" s="123"/>
      <c r="I282" s="123"/>
    </row>
    <row r="283" spans="1:9" x14ac:dyDescent="0.2">
      <c r="H283" s="123"/>
      <c r="I283" s="123"/>
    </row>
    <row r="284" spans="1:9" x14ac:dyDescent="0.2">
      <c r="H284" s="123"/>
      <c r="I284" s="123"/>
    </row>
    <row r="285" spans="1:9" x14ac:dyDescent="0.2">
      <c r="H285" s="123"/>
      <c r="I285" s="123"/>
    </row>
    <row r="286" spans="1:9" x14ac:dyDescent="0.2">
      <c r="H286" s="123"/>
      <c r="I286" s="123"/>
    </row>
    <row r="287" spans="1:9" x14ac:dyDescent="0.2">
      <c r="H287" s="123"/>
      <c r="I287" s="123"/>
    </row>
    <row r="288" spans="1:9" x14ac:dyDescent="0.2">
      <c r="H288" s="123"/>
      <c r="I288" s="123"/>
    </row>
    <row r="289" spans="8:9" x14ac:dyDescent="0.2">
      <c r="H289" s="123"/>
      <c r="I289" s="123"/>
    </row>
    <row r="290" spans="8:9" x14ac:dyDescent="0.2">
      <c r="H290" s="123"/>
      <c r="I290" s="123"/>
    </row>
    <row r="291" spans="8:9" x14ac:dyDescent="0.2">
      <c r="H291" s="123"/>
      <c r="I291" s="123"/>
    </row>
    <row r="292" spans="8:9" x14ac:dyDescent="0.2">
      <c r="H292" s="123"/>
      <c r="I292" s="123"/>
    </row>
    <row r="293" spans="8:9" x14ac:dyDescent="0.2">
      <c r="H293" s="123"/>
      <c r="I293" s="123"/>
    </row>
    <row r="294" spans="8:9" x14ac:dyDescent="0.2">
      <c r="H294" s="123"/>
      <c r="I294" s="123"/>
    </row>
    <row r="295" spans="8:9" x14ac:dyDescent="0.2">
      <c r="H295" s="123"/>
      <c r="I295" s="123"/>
    </row>
    <row r="296" spans="8:9" x14ac:dyDescent="0.2">
      <c r="H296" s="123"/>
      <c r="I296" s="123"/>
    </row>
    <row r="297" spans="8:9" x14ac:dyDescent="0.2">
      <c r="H297" s="123"/>
      <c r="I297" s="123"/>
    </row>
    <row r="298" spans="8:9" x14ac:dyDescent="0.2">
      <c r="H298" s="123"/>
      <c r="I298" s="123"/>
    </row>
    <row r="299" spans="8:9" x14ac:dyDescent="0.2">
      <c r="H299" s="123"/>
      <c r="I299" s="123"/>
    </row>
    <row r="300" spans="8:9" x14ac:dyDescent="0.2">
      <c r="H300" s="123"/>
      <c r="I300" s="123"/>
    </row>
    <row r="301" spans="8:9" x14ac:dyDescent="0.2">
      <c r="H301" s="123"/>
      <c r="I301" s="123"/>
    </row>
    <row r="302" spans="8:9" x14ac:dyDescent="0.2">
      <c r="H302" s="123"/>
      <c r="I302" s="123"/>
    </row>
    <row r="303" spans="8:9" x14ac:dyDescent="0.2">
      <c r="H303" s="123"/>
      <c r="I303" s="123"/>
    </row>
    <row r="304" spans="8:9" x14ac:dyDescent="0.2">
      <c r="H304" s="123"/>
      <c r="I304" s="123"/>
    </row>
    <row r="305" spans="8:9" x14ac:dyDescent="0.2">
      <c r="H305" s="123"/>
      <c r="I305" s="123"/>
    </row>
    <row r="306" spans="8:9" x14ac:dyDescent="0.2">
      <c r="H306" s="123"/>
      <c r="I306" s="123"/>
    </row>
    <row r="307" spans="8:9" x14ac:dyDescent="0.2">
      <c r="H307" s="123"/>
      <c r="I307" s="123"/>
    </row>
    <row r="308" spans="8:9" x14ac:dyDescent="0.2">
      <c r="H308" s="123"/>
      <c r="I308" s="123"/>
    </row>
    <row r="309" spans="8:9" x14ac:dyDescent="0.2">
      <c r="H309" s="123"/>
      <c r="I309" s="123"/>
    </row>
    <row r="310" spans="8:9" x14ac:dyDescent="0.2">
      <c r="H310" s="123"/>
    </row>
    <row r="311" spans="8:9" x14ac:dyDescent="0.2">
      <c r="H311" s="123"/>
    </row>
    <row r="312" spans="8:9" x14ac:dyDescent="0.2">
      <c r="H312" s="123"/>
    </row>
    <row r="313" spans="8:9" x14ac:dyDescent="0.2">
      <c r="H313" s="123"/>
    </row>
    <row r="314" spans="8:9" x14ac:dyDescent="0.2">
      <c r="H314" s="123"/>
    </row>
    <row r="315" spans="8:9" x14ac:dyDescent="0.2">
      <c r="H315" s="123"/>
    </row>
    <row r="316" spans="8:9" x14ac:dyDescent="0.2">
      <c r="H316" s="123"/>
    </row>
    <row r="317" spans="8:9" x14ac:dyDescent="0.2">
      <c r="H317" s="123"/>
    </row>
    <row r="318" spans="8:9" x14ac:dyDescent="0.2">
      <c r="H318" s="123"/>
    </row>
    <row r="319" spans="8:9" x14ac:dyDescent="0.2">
      <c r="H319" s="123"/>
    </row>
    <row r="320" spans="8:9" x14ac:dyDescent="0.2">
      <c r="H320" s="123"/>
    </row>
    <row r="321" spans="8:8" x14ac:dyDescent="0.2">
      <c r="H321" s="123"/>
    </row>
    <row r="322" spans="8:8" x14ac:dyDescent="0.2">
      <c r="H322" s="123"/>
    </row>
    <row r="323" spans="8:8" x14ac:dyDescent="0.2">
      <c r="H323" s="123"/>
    </row>
    <row r="324" spans="8:8" x14ac:dyDescent="0.2">
      <c r="H324" s="123"/>
    </row>
    <row r="325" spans="8:8" x14ac:dyDescent="0.2">
      <c r="H325" s="123"/>
    </row>
    <row r="326" spans="8:8" x14ac:dyDescent="0.2">
      <c r="H326" s="123"/>
    </row>
    <row r="327" spans="8:8" x14ac:dyDescent="0.2">
      <c r="H327" s="123"/>
    </row>
    <row r="328" spans="8:8" x14ac:dyDescent="0.2">
      <c r="H328" s="123"/>
    </row>
    <row r="329" spans="8:8" x14ac:dyDescent="0.2">
      <c r="H329" s="123"/>
    </row>
    <row r="330" spans="8:8" x14ac:dyDescent="0.2">
      <c r="H330" s="123"/>
    </row>
    <row r="331" spans="8:8" x14ac:dyDescent="0.2">
      <c r="H331" s="123"/>
    </row>
    <row r="332" spans="8:8" x14ac:dyDescent="0.2">
      <c r="H332" s="123"/>
    </row>
    <row r="333" spans="8:8" x14ac:dyDescent="0.2">
      <c r="H333" s="123"/>
    </row>
    <row r="334" spans="8:8" x14ac:dyDescent="0.2">
      <c r="H334" s="123"/>
    </row>
    <row r="335" spans="8:8" x14ac:dyDescent="0.2">
      <c r="H335" s="123"/>
    </row>
    <row r="336" spans="8:8" x14ac:dyDescent="0.2">
      <c r="H336" s="123"/>
    </row>
    <row r="337" spans="8:8" x14ac:dyDescent="0.2">
      <c r="H337" s="123"/>
    </row>
    <row r="338" spans="8:8" x14ac:dyDescent="0.2">
      <c r="H338" s="123"/>
    </row>
    <row r="339" spans="8:8" x14ac:dyDescent="0.2">
      <c r="H339" s="123"/>
    </row>
    <row r="340" spans="8:8" x14ac:dyDescent="0.2">
      <c r="H340" s="123"/>
    </row>
    <row r="341" spans="8:8" x14ac:dyDescent="0.2">
      <c r="H341" s="123"/>
    </row>
    <row r="342" spans="8:8" x14ac:dyDescent="0.2">
      <c r="H342" s="123"/>
    </row>
    <row r="343" spans="8:8" x14ac:dyDescent="0.2">
      <c r="H343" s="123"/>
    </row>
    <row r="344" spans="8:8" x14ac:dyDescent="0.2">
      <c r="H344" s="123"/>
    </row>
    <row r="345" spans="8:8" x14ac:dyDescent="0.2">
      <c r="H345" s="123"/>
    </row>
    <row r="346" spans="8:8" x14ac:dyDescent="0.2">
      <c r="H346" s="123"/>
    </row>
    <row r="347" spans="8:8" x14ac:dyDescent="0.2">
      <c r="H347" s="123"/>
    </row>
    <row r="348" spans="8:8" x14ac:dyDescent="0.2">
      <c r="H348" s="123"/>
    </row>
    <row r="349" spans="8:8" x14ac:dyDescent="0.2">
      <c r="H349" s="123"/>
    </row>
    <row r="350" spans="8:8" x14ac:dyDescent="0.2">
      <c r="H350" s="123"/>
    </row>
    <row r="351" spans="8:8" x14ac:dyDescent="0.2">
      <c r="H351" s="123"/>
    </row>
    <row r="352" spans="8:8" x14ac:dyDescent="0.2">
      <c r="H352" s="123"/>
    </row>
    <row r="353" spans="8:8" x14ac:dyDescent="0.2">
      <c r="H353" s="123"/>
    </row>
    <row r="354" spans="8:8" x14ac:dyDescent="0.2">
      <c r="H354" s="123"/>
    </row>
    <row r="355" spans="8:8" x14ac:dyDescent="0.2">
      <c r="H355" s="123"/>
    </row>
    <row r="356" spans="8:8" x14ac:dyDescent="0.2">
      <c r="H356" s="123"/>
    </row>
    <row r="357" spans="8:8" x14ac:dyDescent="0.2">
      <c r="H357" s="123"/>
    </row>
    <row r="358" spans="8:8" x14ac:dyDescent="0.2">
      <c r="H358" s="123"/>
    </row>
    <row r="359" spans="8:8" x14ac:dyDescent="0.2">
      <c r="H359" s="123"/>
    </row>
    <row r="360" spans="8:8" x14ac:dyDescent="0.2">
      <c r="H360" s="123"/>
    </row>
    <row r="361" spans="8:8" x14ac:dyDescent="0.2">
      <c r="H361" s="123"/>
    </row>
    <row r="362" spans="8:8" x14ac:dyDescent="0.2">
      <c r="H362" s="123"/>
    </row>
    <row r="363" spans="8:8" x14ac:dyDescent="0.2">
      <c r="H363" s="123"/>
    </row>
    <row r="364" spans="8:8" x14ac:dyDescent="0.2">
      <c r="H364" s="123"/>
    </row>
    <row r="365" spans="8:8" x14ac:dyDescent="0.2">
      <c r="H365" s="123"/>
    </row>
    <row r="366" spans="8:8" x14ac:dyDescent="0.2">
      <c r="H366" s="123"/>
    </row>
    <row r="367" spans="8:8" x14ac:dyDescent="0.2">
      <c r="H367" s="123"/>
    </row>
    <row r="368" spans="8:8" x14ac:dyDescent="0.2">
      <c r="H368" s="123"/>
    </row>
    <row r="369" spans="8:8" x14ac:dyDescent="0.2">
      <c r="H369" s="123"/>
    </row>
    <row r="370" spans="8:8" x14ac:dyDescent="0.2">
      <c r="H370" s="123"/>
    </row>
    <row r="371" spans="8:8" x14ac:dyDescent="0.2">
      <c r="H371" s="123"/>
    </row>
    <row r="372" spans="8:8" x14ac:dyDescent="0.2">
      <c r="H372" s="123"/>
    </row>
    <row r="373" spans="8:8" x14ac:dyDescent="0.2">
      <c r="H373" s="123"/>
    </row>
    <row r="374" spans="8:8" x14ac:dyDescent="0.2">
      <c r="H374" s="123"/>
    </row>
    <row r="375" spans="8:8" x14ac:dyDescent="0.2">
      <c r="H375" s="123"/>
    </row>
    <row r="376" spans="8:8" x14ac:dyDescent="0.2">
      <c r="H376" s="123"/>
    </row>
    <row r="377" spans="8:8" x14ac:dyDescent="0.2">
      <c r="H377" s="123"/>
    </row>
    <row r="378" spans="8:8" x14ac:dyDescent="0.2">
      <c r="H378" s="123"/>
    </row>
    <row r="379" spans="8:8" x14ac:dyDescent="0.2">
      <c r="H379" s="123"/>
    </row>
    <row r="380" spans="8:8" x14ac:dyDescent="0.2">
      <c r="H380" s="123"/>
    </row>
    <row r="381" spans="8:8" x14ac:dyDescent="0.2">
      <c r="H381" s="123"/>
    </row>
    <row r="382" spans="8:8" x14ac:dyDescent="0.2">
      <c r="H382" s="123"/>
    </row>
    <row r="383" spans="8:8" x14ac:dyDescent="0.2">
      <c r="H383" s="123"/>
    </row>
    <row r="384" spans="8:8" x14ac:dyDescent="0.2">
      <c r="H384" s="123"/>
    </row>
    <row r="385" spans="8:8" x14ac:dyDescent="0.2">
      <c r="H385" s="123"/>
    </row>
    <row r="386" spans="8:8" x14ac:dyDescent="0.2">
      <c r="H386" s="123"/>
    </row>
    <row r="387" spans="8:8" x14ac:dyDescent="0.2">
      <c r="H387" s="123"/>
    </row>
    <row r="388" spans="8:8" x14ac:dyDescent="0.2">
      <c r="H388" s="123"/>
    </row>
    <row r="389" spans="8:8" x14ac:dyDescent="0.2">
      <c r="H389" s="123"/>
    </row>
    <row r="390" spans="8:8" x14ac:dyDescent="0.2">
      <c r="H390" s="123"/>
    </row>
    <row r="391" spans="8:8" x14ac:dyDescent="0.2">
      <c r="H391" s="123"/>
    </row>
    <row r="392" spans="8:8" x14ac:dyDescent="0.2">
      <c r="H392" s="123"/>
    </row>
    <row r="393" spans="8:8" x14ac:dyDescent="0.2">
      <c r="H393" s="123"/>
    </row>
    <row r="394" spans="8:8" x14ac:dyDescent="0.2">
      <c r="H394" s="123"/>
    </row>
    <row r="395" spans="8:8" x14ac:dyDescent="0.2">
      <c r="H395" s="123"/>
    </row>
    <row r="396" spans="8:8" x14ac:dyDescent="0.2">
      <c r="H396" s="123"/>
    </row>
    <row r="397" spans="8:8" x14ac:dyDescent="0.2">
      <c r="H397" s="123"/>
    </row>
    <row r="398" spans="8:8" x14ac:dyDescent="0.2">
      <c r="H398" s="123"/>
    </row>
    <row r="399" spans="8:8" x14ac:dyDescent="0.2">
      <c r="H399" s="123"/>
    </row>
    <row r="400" spans="8:8" x14ac:dyDescent="0.2">
      <c r="H400" s="123"/>
    </row>
    <row r="401" spans="8:8" x14ac:dyDescent="0.2">
      <c r="H401" s="123"/>
    </row>
    <row r="402" spans="8:8" x14ac:dyDescent="0.2">
      <c r="H402" s="123"/>
    </row>
    <row r="403" spans="8:8" x14ac:dyDescent="0.2">
      <c r="H403" s="123"/>
    </row>
    <row r="404" spans="8:8" x14ac:dyDescent="0.2">
      <c r="H404" s="123"/>
    </row>
    <row r="405" spans="8:8" x14ac:dyDescent="0.2">
      <c r="H405" s="123"/>
    </row>
    <row r="406" spans="8:8" x14ac:dyDescent="0.2">
      <c r="H406" s="123"/>
    </row>
    <row r="407" spans="8:8" x14ac:dyDescent="0.2">
      <c r="H407" s="123"/>
    </row>
    <row r="408" spans="8:8" x14ac:dyDescent="0.2">
      <c r="H408" s="123"/>
    </row>
    <row r="409" spans="8:8" x14ac:dyDescent="0.2">
      <c r="H409" s="123"/>
    </row>
    <row r="410" spans="8:8" x14ac:dyDescent="0.2">
      <c r="H410" s="123"/>
    </row>
    <row r="411" spans="8:8" x14ac:dyDescent="0.2">
      <c r="H411" s="123"/>
    </row>
    <row r="412" spans="8:8" x14ac:dyDescent="0.2">
      <c r="H412" s="123"/>
    </row>
    <row r="413" spans="8:8" x14ac:dyDescent="0.2">
      <c r="H413" s="123"/>
    </row>
    <row r="414" spans="8:8" x14ac:dyDescent="0.2">
      <c r="H414" s="123"/>
    </row>
    <row r="415" spans="8:8" x14ac:dyDescent="0.2">
      <c r="H415" s="123"/>
    </row>
    <row r="416" spans="8:8" x14ac:dyDescent="0.2">
      <c r="H416" s="123"/>
    </row>
    <row r="417" spans="8:8" x14ac:dyDescent="0.2">
      <c r="H417" s="123"/>
    </row>
    <row r="418" spans="8:8" x14ac:dyDescent="0.2">
      <c r="H418" s="123"/>
    </row>
    <row r="419" spans="8:8" x14ac:dyDescent="0.2">
      <c r="H419" s="123"/>
    </row>
    <row r="420" spans="8:8" x14ac:dyDescent="0.2">
      <c r="H420" s="123"/>
    </row>
    <row r="421" spans="8:8" x14ac:dyDescent="0.2">
      <c r="H421" s="123"/>
    </row>
    <row r="422" spans="8:8" x14ac:dyDescent="0.2">
      <c r="H422" s="123"/>
    </row>
    <row r="423" spans="8:8" x14ac:dyDescent="0.2">
      <c r="H423" s="123"/>
    </row>
    <row r="424" spans="8:8" x14ac:dyDescent="0.2">
      <c r="H424" s="123"/>
    </row>
    <row r="425" spans="8:8" x14ac:dyDescent="0.2">
      <c r="H425" s="123"/>
    </row>
    <row r="426" spans="8:8" x14ac:dyDescent="0.2">
      <c r="H426" s="123"/>
    </row>
    <row r="427" spans="8:8" x14ac:dyDescent="0.2">
      <c r="H427" s="123"/>
    </row>
    <row r="428" spans="8:8" x14ac:dyDescent="0.2">
      <c r="H428" s="123"/>
    </row>
    <row r="429" spans="8:8" x14ac:dyDescent="0.2">
      <c r="H429" s="123"/>
    </row>
    <row r="430" spans="8:8" x14ac:dyDescent="0.2">
      <c r="H430" s="123"/>
    </row>
    <row r="431" spans="8:8" x14ac:dyDescent="0.2">
      <c r="H431" s="123"/>
    </row>
    <row r="432" spans="8:8" x14ac:dyDescent="0.2">
      <c r="H432" s="123"/>
    </row>
    <row r="433" spans="8:8" x14ac:dyDescent="0.2">
      <c r="H433" s="123"/>
    </row>
    <row r="434" spans="8:8" x14ac:dyDescent="0.2">
      <c r="H434" s="123"/>
    </row>
    <row r="435" spans="8:8" x14ac:dyDescent="0.2">
      <c r="H435" s="123"/>
    </row>
    <row r="436" spans="8:8" x14ac:dyDescent="0.2">
      <c r="H436" s="123"/>
    </row>
    <row r="437" spans="8:8" x14ac:dyDescent="0.2">
      <c r="H437" s="123"/>
    </row>
    <row r="438" spans="8:8" x14ac:dyDescent="0.2">
      <c r="H438" s="123"/>
    </row>
    <row r="439" spans="8:8" x14ac:dyDescent="0.2">
      <c r="H439" s="123"/>
    </row>
    <row r="440" spans="8:8" x14ac:dyDescent="0.2">
      <c r="H440" s="123"/>
    </row>
    <row r="441" spans="8:8" x14ac:dyDescent="0.2">
      <c r="H441" s="123"/>
    </row>
    <row r="442" spans="8:8" x14ac:dyDescent="0.2">
      <c r="H442" s="123"/>
    </row>
    <row r="443" spans="8:8" x14ac:dyDescent="0.2">
      <c r="H443" s="123"/>
    </row>
    <row r="444" spans="8:8" x14ac:dyDescent="0.2">
      <c r="H444" s="123"/>
    </row>
    <row r="445" spans="8:8" x14ac:dyDescent="0.2">
      <c r="H445" s="123"/>
    </row>
    <row r="446" spans="8:8" x14ac:dyDescent="0.2">
      <c r="H446" s="123"/>
    </row>
    <row r="447" spans="8:8" x14ac:dyDescent="0.2">
      <c r="H447" s="123"/>
    </row>
    <row r="448" spans="8:8" x14ac:dyDescent="0.2">
      <c r="H448" s="123"/>
    </row>
    <row r="449" spans="8:8" x14ac:dyDescent="0.2">
      <c r="H449" s="123"/>
    </row>
    <row r="450" spans="8:8" x14ac:dyDescent="0.2">
      <c r="H450" s="123"/>
    </row>
    <row r="451" spans="8:8" x14ac:dyDescent="0.2">
      <c r="H451" s="123"/>
    </row>
    <row r="452" spans="8:8" x14ac:dyDescent="0.2">
      <c r="H452" s="123"/>
    </row>
    <row r="453" spans="8:8" x14ac:dyDescent="0.2">
      <c r="H453" s="123"/>
    </row>
    <row r="454" spans="8:8" x14ac:dyDescent="0.2">
      <c r="H454" s="123"/>
    </row>
    <row r="455" spans="8:8" x14ac:dyDescent="0.2">
      <c r="H455" s="123"/>
    </row>
    <row r="456" spans="8:8" x14ac:dyDescent="0.2">
      <c r="H456" s="123"/>
    </row>
    <row r="457" spans="8:8" x14ac:dyDescent="0.2">
      <c r="H457" s="123"/>
    </row>
    <row r="458" spans="8:8" x14ac:dyDescent="0.2">
      <c r="H458" s="123"/>
    </row>
    <row r="459" spans="8:8" x14ac:dyDescent="0.2">
      <c r="H459" s="123"/>
    </row>
    <row r="460" spans="8:8" x14ac:dyDescent="0.2">
      <c r="H460" s="123"/>
    </row>
    <row r="461" spans="8:8" x14ac:dyDescent="0.2">
      <c r="H461" s="123"/>
    </row>
    <row r="462" spans="8:8" x14ac:dyDescent="0.2">
      <c r="H462" s="123"/>
    </row>
    <row r="463" spans="8:8" x14ac:dyDescent="0.2">
      <c r="H463" s="123"/>
    </row>
    <row r="464" spans="8:8" x14ac:dyDescent="0.2">
      <c r="H464" s="123"/>
    </row>
    <row r="465" spans="8:8" x14ac:dyDescent="0.2">
      <c r="H465" s="123"/>
    </row>
    <row r="466" spans="8:8" x14ac:dyDescent="0.2">
      <c r="H466" s="123"/>
    </row>
    <row r="467" spans="8:8" x14ac:dyDescent="0.2">
      <c r="H467" s="123"/>
    </row>
    <row r="468" spans="8:8" x14ac:dyDescent="0.2">
      <c r="H468" s="123"/>
    </row>
    <row r="469" spans="8:8" x14ac:dyDescent="0.2">
      <c r="H469" s="123"/>
    </row>
    <row r="470" spans="8:8" x14ac:dyDescent="0.2">
      <c r="H470" s="123"/>
    </row>
    <row r="471" spans="8:8" x14ac:dyDescent="0.2">
      <c r="H471" s="123"/>
    </row>
    <row r="472" spans="8:8" x14ac:dyDescent="0.2">
      <c r="H472" s="123"/>
    </row>
    <row r="473" spans="8:8" x14ac:dyDescent="0.2">
      <c r="H473" s="123"/>
    </row>
    <row r="474" spans="8:8" x14ac:dyDescent="0.2">
      <c r="H474" s="123"/>
    </row>
    <row r="475" spans="8:8" x14ac:dyDescent="0.2">
      <c r="H475" s="123"/>
    </row>
    <row r="476" spans="8:8" x14ac:dyDescent="0.2">
      <c r="H476" s="123"/>
    </row>
    <row r="477" spans="8:8" x14ac:dyDescent="0.2">
      <c r="H477" s="123"/>
    </row>
    <row r="478" spans="8:8" x14ac:dyDescent="0.2">
      <c r="H478" s="123"/>
    </row>
    <row r="479" spans="8:8" x14ac:dyDescent="0.2">
      <c r="H479" s="123"/>
    </row>
    <row r="480" spans="8:8" x14ac:dyDescent="0.2">
      <c r="H480" s="123"/>
    </row>
    <row r="481" spans="8:8" x14ac:dyDescent="0.2">
      <c r="H481" s="123"/>
    </row>
    <row r="482" spans="8:8" x14ac:dyDescent="0.2">
      <c r="H482" s="123"/>
    </row>
    <row r="483" spans="8:8" x14ac:dyDescent="0.2">
      <c r="H483" s="123"/>
    </row>
    <row r="484" spans="8:8" x14ac:dyDescent="0.2">
      <c r="H484" s="123"/>
    </row>
    <row r="485" spans="8:8" x14ac:dyDescent="0.2">
      <c r="H485" s="123"/>
    </row>
    <row r="486" spans="8:8" x14ac:dyDescent="0.2">
      <c r="H486" s="123"/>
    </row>
    <row r="487" spans="8:8" x14ac:dyDescent="0.2">
      <c r="H487" s="123"/>
    </row>
    <row r="488" spans="8:8" x14ac:dyDescent="0.2">
      <c r="H488" s="123"/>
    </row>
    <row r="489" spans="8:8" x14ac:dyDescent="0.2">
      <c r="H489" s="123"/>
    </row>
    <row r="490" spans="8:8" x14ac:dyDescent="0.2">
      <c r="H490" s="123"/>
    </row>
    <row r="491" spans="8:8" x14ac:dyDescent="0.2">
      <c r="H491" s="123"/>
    </row>
    <row r="492" spans="8:8" x14ac:dyDescent="0.2">
      <c r="H492" s="123"/>
    </row>
    <row r="493" spans="8:8" x14ac:dyDescent="0.2">
      <c r="H493" s="123"/>
    </row>
    <row r="494" spans="8:8" x14ac:dyDescent="0.2">
      <c r="H494" s="123"/>
    </row>
    <row r="495" spans="8:8" x14ac:dyDescent="0.2">
      <c r="H495" s="123"/>
    </row>
    <row r="496" spans="8:8" x14ac:dyDescent="0.2">
      <c r="H496" s="117"/>
    </row>
    <row r="497" spans="8:8" x14ac:dyDescent="0.2">
      <c r="H497" s="117"/>
    </row>
    <row r="498" spans="8:8" x14ac:dyDescent="0.2">
      <c r="H498" s="117"/>
    </row>
    <row r="499" spans="8:8" x14ac:dyDescent="0.2">
      <c r="H499" s="117"/>
    </row>
    <row r="500" spans="8:8" x14ac:dyDescent="0.2">
      <c r="H500" s="117"/>
    </row>
    <row r="501" spans="8:8" x14ac:dyDescent="0.2">
      <c r="H501" s="117"/>
    </row>
    <row r="502" spans="8:8" x14ac:dyDescent="0.2">
      <c r="H502" s="117"/>
    </row>
    <row r="503" spans="8:8" x14ac:dyDescent="0.2">
      <c r="H503" s="117"/>
    </row>
    <row r="504" spans="8:8" x14ac:dyDescent="0.2">
      <c r="H504" s="117"/>
    </row>
    <row r="505" spans="8:8" x14ac:dyDescent="0.2">
      <c r="H505" s="117"/>
    </row>
    <row r="506" spans="8:8" x14ac:dyDescent="0.2">
      <c r="H506" s="117"/>
    </row>
    <row r="507" spans="8:8" x14ac:dyDescent="0.2">
      <c r="H507" s="117"/>
    </row>
    <row r="508" spans="8:8" x14ac:dyDescent="0.2">
      <c r="H508" s="117"/>
    </row>
    <row r="509" spans="8:8" x14ac:dyDescent="0.2">
      <c r="H509" s="117"/>
    </row>
    <row r="510" spans="8:8" x14ac:dyDescent="0.2">
      <c r="H510" s="117"/>
    </row>
    <row r="511" spans="8:8" x14ac:dyDescent="0.2">
      <c r="H511" s="117"/>
    </row>
  </sheetData>
  <mergeCells count="48">
    <mergeCell ref="E33:E34"/>
    <mergeCell ref="F33:F34"/>
    <mergeCell ref="G33:G34"/>
    <mergeCell ref="A32:H32"/>
    <mergeCell ref="H33:H34"/>
    <mergeCell ref="A29:C29"/>
    <mergeCell ref="A33:A34"/>
    <mergeCell ref="B33:B34"/>
    <mergeCell ref="C33:C34"/>
    <mergeCell ref="D33:D34"/>
    <mergeCell ref="V19:X19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J19:U19"/>
    <mergeCell ref="A12:B12"/>
    <mergeCell ref="C12:D12"/>
    <mergeCell ref="F12:G12"/>
    <mergeCell ref="H12:I12"/>
    <mergeCell ref="A13:B13"/>
    <mergeCell ref="C13:D13"/>
    <mergeCell ref="F13:G13"/>
    <mergeCell ref="H13:I13"/>
    <mergeCell ref="A10:B10"/>
    <mergeCell ref="C10:D10"/>
    <mergeCell ref="F10:G10"/>
    <mergeCell ref="H10:I10"/>
    <mergeCell ref="A11:B11"/>
    <mergeCell ref="C11:D11"/>
    <mergeCell ref="F11:G11"/>
    <mergeCell ref="H11:I11"/>
    <mergeCell ref="F2:I3"/>
    <mergeCell ref="A6:D6"/>
    <mergeCell ref="A8:D8"/>
    <mergeCell ref="F8:I8"/>
    <mergeCell ref="A9:B9"/>
    <mergeCell ref="C9:D9"/>
    <mergeCell ref="F9:G9"/>
    <mergeCell ref="H9:I9"/>
  </mergeCells>
  <conditionalFormatting sqref="J23:J26 O23:U26 L23:M26">
    <cfRule type="cellIs" dxfId="3" priority="2" stopIfTrue="1" operator="lessThanOrEqual">
      <formula>0</formula>
    </cfRule>
  </conditionalFormatting>
  <conditionalFormatting sqref="N23:N26">
    <cfRule type="cellIs" dxfId="2" priority="1" stopIfTrue="1" operator="lessThan">
      <formula>$N$22*0.8</formula>
    </cfRule>
  </conditionalFormatting>
  <pageMargins left="0.39" right="0.56000000000000005" top="0.5" bottom="0.5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678"/>
  <sheetViews>
    <sheetView topLeftCell="A13" workbookViewId="0">
      <selection activeCell="J45" sqref="J45:P291"/>
    </sheetView>
  </sheetViews>
  <sheetFormatPr defaultRowHeight="12.75" x14ac:dyDescent="0.2"/>
  <cols>
    <col min="1" max="1" width="31" style="105" bestFit="1" customWidth="1"/>
    <col min="2" max="2" width="18.85546875" style="110" bestFit="1" customWidth="1"/>
    <col min="3" max="3" width="16.140625" style="100" bestFit="1" customWidth="1"/>
    <col min="4" max="4" width="19" bestFit="1" customWidth="1"/>
    <col min="5" max="5" width="16.140625" style="108" bestFit="1" customWidth="1"/>
    <col min="6" max="6" width="16.140625" style="102" bestFit="1" customWidth="1"/>
    <col min="7" max="7" width="16.140625" style="98" bestFit="1" customWidth="1"/>
    <col min="8" max="8" width="16.140625" style="115" bestFit="1" customWidth="1"/>
    <col min="10" max="10" width="16.28515625" customWidth="1"/>
    <col min="11" max="11" width="12.42578125" customWidth="1"/>
    <col min="12" max="12" width="12.140625" customWidth="1"/>
    <col min="13" max="13" width="12" customWidth="1"/>
    <col min="14" max="14" width="12.28515625" customWidth="1"/>
    <col min="15" max="15" width="12.42578125" customWidth="1"/>
  </cols>
  <sheetData>
    <row r="5" spans="1:2" x14ac:dyDescent="0.2">
      <c r="A5" s="105" t="s">
        <v>148</v>
      </c>
    </row>
    <row r="6" spans="1:2" x14ac:dyDescent="0.2">
      <c r="A6" s="105" t="s">
        <v>149</v>
      </c>
    </row>
    <row r="7" spans="1:2" x14ac:dyDescent="0.2">
      <c r="A7" s="105" t="s">
        <v>140</v>
      </c>
    </row>
    <row r="8" spans="1:2" x14ac:dyDescent="0.2">
      <c r="A8" s="105" t="s">
        <v>95</v>
      </c>
      <c r="B8" s="110">
        <v>3.992</v>
      </c>
    </row>
    <row r="9" spans="1:2" x14ac:dyDescent="0.2">
      <c r="A9" s="105" t="s">
        <v>96</v>
      </c>
      <c r="B9" s="110">
        <v>2.653</v>
      </c>
    </row>
    <row r="10" spans="1:2" x14ac:dyDescent="0.2">
      <c r="A10" s="105" t="s">
        <v>97</v>
      </c>
      <c r="B10" s="110">
        <v>2.54</v>
      </c>
    </row>
    <row r="11" spans="1:2" x14ac:dyDescent="0.2">
      <c r="A11" s="105" t="s">
        <v>98</v>
      </c>
      <c r="B11" s="110">
        <v>0.33500000000000002</v>
      </c>
    </row>
    <row r="12" spans="1:2" x14ac:dyDescent="0.2">
      <c r="A12" s="105" t="s">
        <v>99</v>
      </c>
      <c r="B12" s="110">
        <v>0.04</v>
      </c>
    </row>
    <row r="13" spans="1:2" x14ac:dyDescent="0.2">
      <c r="A13" s="105" t="s">
        <v>100</v>
      </c>
      <c r="B13" s="110">
        <v>3.673</v>
      </c>
    </row>
    <row r="14" spans="1:2" x14ac:dyDescent="0.2">
      <c r="A14" s="105" t="s">
        <v>101</v>
      </c>
      <c r="B14" s="110">
        <v>1.77</v>
      </c>
    </row>
    <row r="15" spans="1:2" x14ac:dyDescent="0.2">
      <c r="A15" s="105" t="s">
        <v>102</v>
      </c>
      <c r="B15" s="110">
        <v>0.66200000000000003</v>
      </c>
    </row>
    <row r="16" spans="1:2" x14ac:dyDescent="0.2">
      <c r="A16" s="105" t="s">
        <v>103</v>
      </c>
      <c r="B16" s="110">
        <v>7.6079999999999997</v>
      </c>
    </row>
    <row r="17" spans="1:8" x14ac:dyDescent="0.2">
      <c r="A17" s="105" t="s">
        <v>104</v>
      </c>
      <c r="B17" s="110">
        <v>165708</v>
      </c>
    </row>
    <row r="18" spans="1:8" x14ac:dyDescent="0.2">
      <c r="A18" s="105" t="s">
        <v>105</v>
      </c>
      <c r="B18" s="110">
        <v>0</v>
      </c>
    </row>
    <row r="19" spans="1:8" x14ac:dyDescent="0.2">
      <c r="A19" s="105" t="s">
        <v>106</v>
      </c>
      <c r="B19" s="110">
        <v>0</v>
      </c>
    </row>
    <row r="20" spans="1:8" x14ac:dyDescent="0.2">
      <c r="A20" s="105" t="s">
        <v>107</v>
      </c>
      <c r="B20" s="110">
        <v>28</v>
      </c>
    </row>
    <row r="21" spans="1:8" x14ac:dyDescent="0.2">
      <c r="A21" s="105" t="s">
        <v>108</v>
      </c>
      <c r="B21" s="110" t="s">
        <v>141</v>
      </c>
      <c r="C21" s="100" t="s">
        <v>142</v>
      </c>
      <c r="D21" t="s">
        <v>143</v>
      </c>
    </row>
    <row r="22" spans="1:8" x14ac:dyDescent="0.2">
      <c r="A22" s="105" t="s">
        <v>109</v>
      </c>
      <c r="B22" s="110" t="s">
        <v>150</v>
      </c>
    </row>
    <row r="23" spans="1:8" x14ac:dyDescent="0.2">
      <c r="A23" s="105" t="s">
        <v>110</v>
      </c>
      <c r="B23" s="110" t="s">
        <v>111</v>
      </c>
    </row>
    <row r="24" spans="1:8" x14ac:dyDescent="0.2">
      <c r="A24" s="105" t="s">
        <v>112</v>
      </c>
      <c r="B24" s="110" t="s">
        <v>151</v>
      </c>
    </row>
    <row r="25" spans="1:8" x14ac:dyDescent="0.2">
      <c r="A25" s="105" t="s">
        <v>113</v>
      </c>
      <c r="B25" s="110" t="s">
        <v>114</v>
      </c>
    </row>
    <row r="26" spans="1:8" x14ac:dyDescent="0.2">
      <c r="A26" s="105" t="s">
        <v>115</v>
      </c>
      <c r="B26" s="110">
        <v>22</v>
      </c>
    </row>
    <row r="28" spans="1:8" x14ac:dyDescent="0.2">
      <c r="A28" s="105" t="s">
        <v>116</v>
      </c>
      <c r="B28" s="110" t="s">
        <v>117</v>
      </c>
      <c r="C28" s="100" t="s">
        <v>137</v>
      </c>
      <c r="D28" t="s">
        <v>133</v>
      </c>
      <c r="E28" s="108" t="s">
        <v>134</v>
      </c>
      <c r="F28" s="102" t="s">
        <v>135</v>
      </c>
      <c r="G28" s="98" t="s">
        <v>136</v>
      </c>
      <c r="H28" s="115" t="s">
        <v>144</v>
      </c>
    </row>
    <row r="29" spans="1:8" x14ac:dyDescent="0.2">
      <c r="A29" s="105" t="s">
        <v>116</v>
      </c>
      <c r="B29" s="110" t="s">
        <v>118</v>
      </c>
      <c r="C29" s="100" t="s">
        <v>145</v>
      </c>
      <c r="D29" t="s">
        <v>146</v>
      </c>
      <c r="E29" s="108" t="s">
        <v>146</v>
      </c>
      <c r="F29" s="102" t="s">
        <v>147</v>
      </c>
      <c r="G29" s="98" t="s">
        <v>147</v>
      </c>
      <c r="H29" s="115" t="s">
        <v>147</v>
      </c>
    </row>
    <row r="30" spans="1:8" x14ac:dyDescent="0.2">
      <c r="A30" s="105" t="s">
        <v>116</v>
      </c>
      <c r="B30" s="110">
        <v>0</v>
      </c>
      <c r="C30" s="100">
        <v>1</v>
      </c>
      <c r="D30">
        <v>2</v>
      </c>
      <c r="E30" s="108">
        <v>3</v>
      </c>
      <c r="F30" s="102">
        <v>4</v>
      </c>
      <c r="G30" s="98">
        <v>21</v>
      </c>
      <c r="H30" s="115">
        <v>20</v>
      </c>
    </row>
    <row r="31" spans="1:8" x14ac:dyDescent="0.2">
      <c r="A31" s="105" t="s">
        <v>116</v>
      </c>
      <c r="B31" s="110" t="s">
        <v>119</v>
      </c>
      <c r="C31" s="100" t="s">
        <v>120</v>
      </c>
      <c r="D31" t="s">
        <v>120</v>
      </c>
      <c r="E31" s="108" t="s">
        <v>120</v>
      </c>
      <c r="F31" s="102" t="s">
        <v>120</v>
      </c>
      <c r="G31" s="98" t="s">
        <v>120</v>
      </c>
      <c r="H31" s="115" t="s">
        <v>120</v>
      </c>
    </row>
    <row r="32" spans="1:8" x14ac:dyDescent="0.2">
      <c r="A32" s="105" t="s">
        <v>121</v>
      </c>
      <c r="B32" s="111">
        <v>0</v>
      </c>
      <c r="C32" s="101">
        <v>0</v>
      </c>
      <c r="D32" s="97">
        <v>-0.84452099999999997</v>
      </c>
      <c r="E32" s="109">
        <v>-3.74207</v>
      </c>
      <c r="F32" s="103">
        <v>0.41</v>
      </c>
      <c r="G32" s="104">
        <v>0.33</v>
      </c>
      <c r="H32" s="97">
        <v>0</v>
      </c>
    </row>
    <row r="33" spans="1:16" x14ac:dyDescent="0.2">
      <c r="A33" s="105" t="s">
        <v>122</v>
      </c>
      <c r="B33" s="111">
        <v>0</v>
      </c>
      <c r="C33" s="101">
        <v>0</v>
      </c>
      <c r="D33" s="97">
        <v>0</v>
      </c>
      <c r="E33" s="109">
        <v>-0.133105</v>
      </c>
      <c r="F33" s="103">
        <v>0</v>
      </c>
      <c r="G33" s="104">
        <v>0</v>
      </c>
      <c r="H33" s="97">
        <v>0</v>
      </c>
    </row>
    <row r="34" spans="1:16" x14ac:dyDescent="0.2">
      <c r="A34" s="105" t="s">
        <v>123</v>
      </c>
      <c r="B34" s="111">
        <v>1</v>
      </c>
      <c r="C34" s="101">
        <v>1</v>
      </c>
      <c r="D34" s="97">
        <v>4.7399999999999998E-2</v>
      </c>
      <c r="E34" s="109">
        <v>1.0332300000000001</v>
      </c>
      <c r="F34" s="103">
        <v>1</v>
      </c>
      <c r="G34" s="104">
        <v>1</v>
      </c>
      <c r="H34" s="97">
        <v>1</v>
      </c>
    </row>
    <row r="35" spans="1:16" x14ac:dyDescent="0.2">
      <c r="A35" s="105" t="s">
        <v>124</v>
      </c>
      <c r="B35" s="111">
        <v>0</v>
      </c>
      <c r="C35" s="101">
        <v>0</v>
      </c>
      <c r="D35" s="97">
        <v>0</v>
      </c>
      <c r="E35" s="109">
        <v>0</v>
      </c>
      <c r="F35" s="103">
        <v>0</v>
      </c>
      <c r="G35" s="104">
        <v>0</v>
      </c>
      <c r="H35" s="97">
        <v>0</v>
      </c>
    </row>
    <row r="36" spans="1:16" x14ac:dyDescent="0.2">
      <c r="A36" s="105" t="s">
        <v>125</v>
      </c>
      <c r="B36" s="111">
        <v>0</v>
      </c>
      <c r="C36" s="101">
        <v>0</v>
      </c>
      <c r="D36" s="97">
        <v>0</v>
      </c>
      <c r="E36" s="109">
        <v>0</v>
      </c>
      <c r="F36" s="103">
        <v>0</v>
      </c>
      <c r="G36" s="104">
        <v>0</v>
      </c>
      <c r="H36" s="97">
        <v>0</v>
      </c>
    </row>
    <row r="37" spans="1:16" x14ac:dyDescent="0.2">
      <c r="A37" s="105" t="s">
        <v>126</v>
      </c>
      <c r="B37" s="111">
        <v>0</v>
      </c>
      <c r="C37" s="101">
        <v>0</v>
      </c>
      <c r="D37" s="97">
        <v>0</v>
      </c>
      <c r="E37" s="109">
        <v>0</v>
      </c>
      <c r="F37" s="103">
        <v>0</v>
      </c>
      <c r="G37" s="104">
        <v>0</v>
      </c>
      <c r="H37" s="97">
        <v>0</v>
      </c>
    </row>
    <row r="38" spans="1:16" x14ac:dyDescent="0.2">
      <c r="A38" s="105" t="s">
        <v>127</v>
      </c>
      <c r="B38" s="111">
        <v>0</v>
      </c>
      <c r="C38" s="101">
        <v>0</v>
      </c>
      <c r="D38" s="97">
        <v>0</v>
      </c>
      <c r="E38" s="109">
        <v>0</v>
      </c>
      <c r="F38" s="103">
        <v>0</v>
      </c>
      <c r="G38" s="104">
        <v>0</v>
      </c>
      <c r="H38" s="97">
        <v>0</v>
      </c>
    </row>
    <row r="39" spans="1:16" x14ac:dyDescent="0.2">
      <c r="A39" s="105" t="s">
        <v>128</v>
      </c>
      <c r="B39" s="111">
        <v>0</v>
      </c>
      <c r="C39" s="101">
        <v>0</v>
      </c>
      <c r="D39" s="97">
        <v>0</v>
      </c>
      <c r="E39" s="109">
        <v>0</v>
      </c>
      <c r="F39" s="103">
        <v>0</v>
      </c>
      <c r="G39" s="104">
        <v>0</v>
      </c>
      <c r="H39" s="97">
        <v>0</v>
      </c>
    </row>
    <row r="40" spans="1:16" x14ac:dyDescent="0.2">
      <c r="A40" s="105" t="s">
        <v>129</v>
      </c>
      <c r="B40" s="111">
        <v>0</v>
      </c>
      <c r="C40" s="101">
        <v>0</v>
      </c>
      <c r="D40" s="97">
        <v>0</v>
      </c>
      <c r="E40" s="109">
        <v>0</v>
      </c>
      <c r="F40" s="103">
        <v>0</v>
      </c>
      <c r="G40" s="104">
        <v>0</v>
      </c>
      <c r="H40" s="97">
        <v>0</v>
      </c>
    </row>
    <row r="41" spans="1:16" ht="13.5" thickBot="1" x14ac:dyDescent="0.25">
      <c r="A41" s="105" t="s">
        <v>130</v>
      </c>
      <c r="B41" s="111">
        <v>0</v>
      </c>
      <c r="C41" s="101">
        <v>0</v>
      </c>
      <c r="D41" s="97">
        <v>0</v>
      </c>
      <c r="E41" s="109">
        <v>0</v>
      </c>
      <c r="F41" s="103">
        <v>0</v>
      </c>
      <c r="G41" s="104">
        <v>0</v>
      </c>
      <c r="H41" s="97">
        <v>0</v>
      </c>
    </row>
    <row r="42" spans="1:16" ht="13.5" thickBot="1" x14ac:dyDescent="0.25">
      <c r="A42" s="105" t="s">
        <v>131</v>
      </c>
      <c r="B42" s="111">
        <v>0</v>
      </c>
      <c r="C42" s="101">
        <v>0</v>
      </c>
      <c r="D42" s="97">
        <v>0</v>
      </c>
      <c r="E42" s="109">
        <v>0</v>
      </c>
      <c r="F42" s="103">
        <v>0</v>
      </c>
      <c r="G42" s="104">
        <v>0</v>
      </c>
      <c r="H42" s="97">
        <v>0</v>
      </c>
      <c r="J42" s="247" t="s">
        <v>82</v>
      </c>
      <c r="K42" s="248"/>
      <c r="L42" s="248"/>
      <c r="M42" s="248"/>
      <c r="N42" s="248"/>
      <c r="O42" s="248"/>
      <c r="P42" s="248"/>
    </row>
    <row r="43" spans="1:16" x14ac:dyDescent="0.2">
      <c r="A43" s="105" t="s">
        <v>132</v>
      </c>
      <c r="J43" s="250" t="s">
        <v>75</v>
      </c>
      <c r="K43" s="245" t="s">
        <v>76</v>
      </c>
      <c r="L43" s="245" t="s">
        <v>77</v>
      </c>
      <c r="M43" s="245" t="s">
        <v>78</v>
      </c>
      <c r="N43" s="245" t="s">
        <v>79</v>
      </c>
      <c r="O43" s="245" t="s">
        <v>80</v>
      </c>
      <c r="P43" s="245" t="s">
        <v>81</v>
      </c>
    </row>
    <row r="44" spans="1:16" x14ac:dyDescent="0.2">
      <c r="J44" s="246"/>
      <c r="K44" s="246"/>
      <c r="L44" s="246"/>
      <c r="M44" s="246"/>
      <c r="N44" s="246"/>
      <c r="O44" s="246"/>
      <c r="P44" s="246"/>
    </row>
    <row r="45" spans="1:16" x14ac:dyDescent="0.2">
      <c r="A45" s="106">
        <v>41655.616423611114</v>
      </c>
      <c r="B45" s="110">
        <v>1.1399999999999999</v>
      </c>
      <c r="C45" s="100">
        <v>695760</v>
      </c>
      <c r="D45">
        <v>3.5589999999999997E-2</v>
      </c>
      <c r="E45" s="108">
        <v>3.7501899999999999</v>
      </c>
      <c r="F45" s="102">
        <v>0</v>
      </c>
      <c r="G45" s="98">
        <v>0.41</v>
      </c>
      <c r="H45" s="115">
        <v>500</v>
      </c>
      <c r="J45" s="106">
        <v>41675.429976851854</v>
      </c>
      <c r="K45" s="110">
        <v>1711893.38</v>
      </c>
      <c r="L45" s="115"/>
      <c r="M45" s="115"/>
      <c r="N45" s="100">
        <v>31.129799999999999</v>
      </c>
      <c r="O45" s="102">
        <v>-0.54600000000000004</v>
      </c>
      <c r="P45" s="98">
        <v>0</v>
      </c>
    </row>
    <row r="46" spans="1:16" x14ac:dyDescent="0.2">
      <c r="A46" s="106">
        <v>41655.616770833331</v>
      </c>
      <c r="B46" s="110">
        <v>31.14</v>
      </c>
      <c r="C46" s="100">
        <v>0</v>
      </c>
      <c r="D46">
        <v>-1.8669999999999999E-2</v>
      </c>
      <c r="E46" s="108">
        <v>3.7502599999999999</v>
      </c>
      <c r="F46" s="102">
        <v>0</v>
      </c>
      <c r="G46" s="98">
        <v>0.41</v>
      </c>
      <c r="H46" s="115">
        <v>500</v>
      </c>
      <c r="J46" s="106">
        <v>41675.430034722223</v>
      </c>
      <c r="K46" s="110">
        <v>1711898.78</v>
      </c>
      <c r="L46" s="115"/>
      <c r="M46" s="115"/>
      <c r="N46" s="100">
        <v>31.126000000000001</v>
      </c>
      <c r="O46" s="102">
        <v>-0.54600000000000004</v>
      </c>
      <c r="P46" s="98">
        <v>0</v>
      </c>
    </row>
    <row r="47" spans="1:16" x14ac:dyDescent="0.2">
      <c r="A47" s="106">
        <v>41655.617118055554</v>
      </c>
      <c r="B47" s="110">
        <v>61.14</v>
      </c>
      <c r="C47" s="100">
        <v>0</v>
      </c>
      <c r="D47">
        <v>-8.8120000000000004E-2</v>
      </c>
      <c r="E47" s="108">
        <v>3.7502200000000001</v>
      </c>
      <c r="F47" s="102">
        <v>0</v>
      </c>
      <c r="G47" s="98">
        <v>0.41</v>
      </c>
      <c r="H47" s="115">
        <v>500</v>
      </c>
      <c r="J47" s="106">
        <v>41675.430092592593</v>
      </c>
      <c r="K47" s="110">
        <v>1711903.38</v>
      </c>
      <c r="L47" s="115"/>
      <c r="M47" s="115"/>
      <c r="N47" s="100">
        <v>31.1312</v>
      </c>
      <c r="O47" s="102">
        <v>-0.54600000000000004</v>
      </c>
      <c r="P47" s="98">
        <v>0</v>
      </c>
    </row>
    <row r="48" spans="1:16" x14ac:dyDescent="0.2">
      <c r="A48" s="106">
        <v>41655.617465277777</v>
      </c>
      <c r="B48" s="110">
        <v>91.14</v>
      </c>
      <c r="C48" s="100">
        <v>0</v>
      </c>
      <c r="D48">
        <v>-1.83E-2</v>
      </c>
      <c r="E48" s="108">
        <v>3.7503000000000002</v>
      </c>
      <c r="F48" s="102">
        <v>0</v>
      </c>
      <c r="G48" s="98">
        <v>0.41</v>
      </c>
      <c r="H48" s="115">
        <v>500</v>
      </c>
      <c r="J48" s="106">
        <v>41675.430150462962</v>
      </c>
      <c r="K48" s="110">
        <v>1711908.79</v>
      </c>
      <c r="L48" s="115"/>
      <c r="M48" s="115"/>
      <c r="N48" s="100">
        <v>31.122599999999998</v>
      </c>
      <c r="O48" s="102">
        <v>-0.54700000000000004</v>
      </c>
      <c r="P48" s="98">
        <v>-1E-3</v>
      </c>
    </row>
    <row r="49" spans="1:16" x14ac:dyDescent="0.2">
      <c r="A49" s="106">
        <v>41655.617812500001</v>
      </c>
      <c r="B49" s="110">
        <v>121.14</v>
      </c>
      <c r="C49" s="100">
        <v>0</v>
      </c>
      <c r="D49">
        <v>-8.9649999999999994E-2</v>
      </c>
      <c r="E49" s="108">
        <v>3.7502</v>
      </c>
      <c r="F49" s="102">
        <v>0</v>
      </c>
      <c r="G49" s="98">
        <v>0.41</v>
      </c>
      <c r="H49" s="115">
        <v>500</v>
      </c>
      <c r="J49" s="106">
        <v>41675.430208333331</v>
      </c>
      <c r="K49" s="110">
        <v>1711913.38</v>
      </c>
      <c r="L49" s="115"/>
      <c r="M49" s="115"/>
      <c r="N49" s="100">
        <v>31.124400000000001</v>
      </c>
      <c r="O49" s="102">
        <v>-0.46200000000000002</v>
      </c>
      <c r="P49" s="98">
        <v>8.4000000000000005E-2</v>
      </c>
    </row>
    <row r="50" spans="1:16" x14ac:dyDescent="0.2">
      <c r="A50" s="106">
        <v>41655.618159722224</v>
      </c>
      <c r="B50" s="110">
        <v>151.13999999999999</v>
      </c>
      <c r="C50" s="100">
        <v>0</v>
      </c>
      <c r="D50">
        <v>3.2329999999999998E-2</v>
      </c>
      <c r="E50" s="108">
        <v>3.7502</v>
      </c>
      <c r="F50" s="102">
        <v>0</v>
      </c>
      <c r="G50" s="98">
        <v>0.41</v>
      </c>
      <c r="H50" s="115">
        <v>500</v>
      </c>
      <c r="J50" s="106">
        <v>41675.430266203701</v>
      </c>
      <c r="K50" s="110">
        <v>1711918.77</v>
      </c>
      <c r="L50" s="115"/>
      <c r="M50" s="115"/>
      <c r="N50" s="100">
        <v>31.1203</v>
      </c>
      <c r="O50" s="102">
        <v>-0.45100000000000001</v>
      </c>
      <c r="P50" s="98">
        <v>9.5000000000000001E-2</v>
      </c>
    </row>
    <row r="51" spans="1:16" x14ac:dyDescent="0.2">
      <c r="A51" s="106">
        <v>41655.618506944447</v>
      </c>
      <c r="B51" s="110">
        <v>181.14</v>
      </c>
      <c r="C51" s="100">
        <v>0</v>
      </c>
      <c r="D51">
        <v>-2.9190000000000001E-2</v>
      </c>
      <c r="E51" s="108">
        <v>3.75021</v>
      </c>
      <c r="F51" s="102">
        <v>0</v>
      </c>
      <c r="G51" s="98">
        <v>0.41</v>
      </c>
      <c r="H51" s="115">
        <v>500</v>
      </c>
      <c r="J51" s="106">
        <v>41675.430324074077</v>
      </c>
      <c r="K51" s="110">
        <v>1711923.38</v>
      </c>
      <c r="L51" s="115"/>
      <c r="M51" s="115"/>
      <c r="N51" s="100">
        <v>31.117799999999999</v>
      </c>
      <c r="O51" s="102">
        <v>-0.45200000000000001</v>
      </c>
      <c r="P51" s="98">
        <v>9.4E-2</v>
      </c>
    </row>
    <row r="52" spans="1:16" x14ac:dyDescent="0.2">
      <c r="A52" s="106">
        <v>41655.618854166663</v>
      </c>
      <c r="B52" s="110">
        <v>211.14</v>
      </c>
      <c r="C52" s="100">
        <v>0</v>
      </c>
      <c r="D52">
        <v>-8.6169999999999997E-2</v>
      </c>
      <c r="E52" s="108">
        <v>3.7503099999999998</v>
      </c>
      <c r="F52" s="102">
        <v>0</v>
      </c>
      <c r="G52" s="98">
        <v>0.41</v>
      </c>
      <c r="H52" s="115">
        <v>500</v>
      </c>
      <c r="J52" s="106">
        <v>41675.430381944447</v>
      </c>
      <c r="K52" s="110">
        <v>1711928.87</v>
      </c>
      <c r="L52" s="115"/>
      <c r="M52" s="115"/>
      <c r="N52" s="100">
        <v>31.124700000000001</v>
      </c>
      <c r="O52" s="102">
        <v>-0.45600000000000002</v>
      </c>
      <c r="P52" s="98">
        <v>0.09</v>
      </c>
    </row>
    <row r="53" spans="1:16" x14ac:dyDescent="0.2">
      <c r="A53" s="106">
        <v>41655.619201388887</v>
      </c>
      <c r="B53" s="110">
        <v>241.14</v>
      </c>
      <c r="C53" s="100">
        <v>0</v>
      </c>
      <c r="D53">
        <v>-2.9430000000000001E-2</v>
      </c>
      <c r="E53" s="108">
        <v>3.7503000000000002</v>
      </c>
      <c r="F53" s="102">
        <v>0</v>
      </c>
      <c r="G53" s="98">
        <v>0.41</v>
      </c>
      <c r="H53" s="115">
        <v>500</v>
      </c>
      <c r="J53" s="106">
        <v>41675.430439814816</v>
      </c>
      <c r="K53" s="110">
        <v>1711933.38</v>
      </c>
      <c r="L53" s="115"/>
      <c r="M53" s="115"/>
      <c r="N53" s="100">
        <v>31.116599999999998</v>
      </c>
      <c r="O53" s="102">
        <v>-0.46200000000000002</v>
      </c>
      <c r="P53" s="98">
        <v>8.4000000000000005E-2</v>
      </c>
    </row>
    <row r="54" spans="1:16" x14ac:dyDescent="0.2">
      <c r="A54" s="106">
        <v>41655.61954861111</v>
      </c>
      <c r="B54" s="110">
        <v>271.14</v>
      </c>
      <c r="C54" s="100">
        <v>0</v>
      </c>
      <c r="D54">
        <v>-7.0610000000000006E-2</v>
      </c>
      <c r="E54" s="108">
        <v>3.7501099999999998</v>
      </c>
      <c r="F54" s="102">
        <v>0</v>
      </c>
      <c r="G54" s="98">
        <v>0.41</v>
      </c>
      <c r="H54" s="115">
        <v>500</v>
      </c>
      <c r="J54" s="106">
        <v>41675.430497685185</v>
      </c>
      <c r="K54" s="110">
        <v>1711938.78</v>
      </c>
      <c r="L54" s="115"/>
      <c r="M54" s="115"/>
      <c r="N54" s="100">
        <v>31.113900000000001</v>
      </c>
      <c r="O54" s="102">
        <v>-0.46100000000000002</v>
      </c>
      <c r="P54" s="98">
        <v>8.5000000000000006E-2</v>
      </c>
    </row>
    <row r="55" spans="1:16" x14ac:dyDescent="0.2">
      <c r="A55" s="106">
        <v>41655.619895833333</v>
      </c>
      <c r="B55" s="110">
        <v>301.14</v>
      </c>
      <c r="C55" s="100">
        <v>0</v>
      </c>
      <c r="D55">
        <v>-3.2629999999999999E-2</v>
      </c>
      <c r="E55" s="108">
        <v>3.7503299999999999</v>
      </c>
      <c r="F55" s="102">
        <v>0</v>
      </c>
      <c r="G55" s="98">
        <v>0.41</v>
      </c>
      <c r="H55" s="115">
        <v>500</v>
      </c>
      <c r="J55" s="106">
        <v>41675.430555555555</v>
      </c>
      <c r="K55" s="110">
        <v>1711943.38</v>
      </c>
      <c r="L55" s="115"/>
      <c r="M55" s="115"/>
      <c r="N55" s="100">
        <v>31.116900000000001</v>
      </c>
      <c r="O55" s="102">
        <v>-0.45800000000000002</v>
      </c>
      <c r="P55" s="98">
        <v>8.7999999999999995E-2</v>
      </c>
    </row>
    <row r="56" spans="1:16" x14ac:dyDescent="0.2">
      <c r="A56" s="106">
        <v>41655.620243055557</v>
      </c>
      <c r="B56" s="110">
        <v>331.14</v>
      </c>
      <c r="C56" s="100">
        <v>0</v>
      </c>
      <c r="D56">
        <v>-1.4499999999999999E-3</v>
      </c>
      <c r="E56" s="108">
        <v>3.75013</v>
      </c>
      <c r="F56" s="102">
        <v>0</v>
      </c>
      <c r="G56" s="98">
        <v>0.41</v>
      </c>
      <c r="H56" s="115">
        <v>500</v>
      </c>
      <c r="J56" s="106">
        <v>41675.430613425924</v>
      </c>
      <c r="K56" s="110">
        <v>1711948.8</v>
      </c>
      <c r="L56" s="115"/>
      <c r="M56" s="115"/>
      <c r="N56" s="100">
        <v>31.112400000000001</v>
      </c>
      <c r="O56" s="102">
        <v>-0.45800000000000002</v>
      </c>
      <c r="P56" s="98">
        <v>8.7999999999999995E-2</v>
      </c>
    </row>
    <row r="57" spans="1:16" x14ac:dyDescent="0.2">
      <c r="A57" s="106">
        <v>41655.62059027778</v>
      </c>
      <c r="B57" s="110">
        <v>361.14</v>
      </c>
      <c r="C57" s="100">
        <v>0</v>
      </c>
      <c r="D57">
        <v>6.2670000000000003E-2</v>
      </c>
      <c r="E57" s="108">
        <v>3.7646500000000001</v>
      </c>
      <c r="F57" s="102">
        <v>0</v>
      </c>
      <c r="G57" s="98">
        <v>0.41</v>
      </c>
      <c r="H57" s="115">
        <v>500</v>
      </c>
      <c r="J57" s="106">
        <v>41675.430671296293</v>
      </c>
      <c r="K57" s="110">
        <v>1711953.38</v>
      </c>
      <c r="L57" s="115"/>
      <c r="M57" s="115"/>
      <c r="N57" s="100">
        <v>31.109500000000001</v>
      </c>
      <c r="O57" s="102">
        <v>-0.45700000000000002</v>
      </c>
      <c r="P57" s="98">
        <v>8.8999999999999996E-2</v>
      </c>
    </row>
    <row r="58" spans="1:16" x14ac:dyDescent="0.2">
      <c r="A58" s="106">
        <v>41655.620937500003</v>
      </c>
      <c r="B58" s="110">
        <v>391.14</v>
      </c>
      <c r="C58" s="100">
        <v>0</v>
      </c>
      <c r="D58">
        <v>-2.3640000000000001E-2</v>
      </c>
      <c r="E58" s="108">
        <v>3.7523399999999998</v>
      </c>
      <c r="F58" s="102">
        <v>0</v>
      </c>
      <c r="G58" s="98">
        <v>0.41</v>
      </c>
      <c r="H58" s="115">
        <v>500</v>
      </c>
      <c r="J58" s="106">
        <v>41675.43072916667</v>
      </c>
      <c r="K58" s="110">
        <v>1711958.76</v>
      </c>
      <c r="L58" s="115"/>
      <c r="M58" s="115"/>
      <c r="N58" s="100">
        <v>31.115600000000001</v>
      </c>
      <c r="O58" s="102">
        <v>-0.45600000000000002</v>
      </c>
      <c r="P58" s="98">
        <v>0.09</v>
      </c>
    </row>
    <row r="59" spans="1:16" x14ac:dyDescent="0.2">
      <c r="A59" s="106">
        <v>41655.62128472222</v>
      </c>
      <c r="B59" s="110">
        <v>421.14</v>
      </c>
      <c r="C59" s="100">
        <v>0</v>
      </c>
      <c r="D59">
        <v>-2.0500000000000001E-2</v>
      </c>
      <c r="E59" s="108">
        <v>3.7523</v>
      </c>
      <c r="F59" s="102">
        <v>0</v>
      </c>
      <c r="G59" s="98">
        <v>0.41</v>
      </c>
      <c r="H59" s="115">
        <v>500</v>
      </c>
      <c r="J59" s="106">
        <v>41675.430787037039</v>
      </c>
      <c r="K59" s="110">
        <v>1711963.38</v>
      </c>
      <c r="L59" s="115"/>
      <c r="M59" s="115"/>
      <c r="N59" s="100">
        <v>31.110800000000001</v>
      </c>
      <c r="O59" s="102">
        <v>-0.46100000000000002</v>
      </c>
      <c r="P59" s="98">
        <v>8.5000000000000006E-2</v>
      </c>
    </row>
    <row r="60" spans="1:16" x14ac:dyDescent="0.2">
      <c r="A60" s="106">
        <v>41655.621631944443</v>
      </c>
      <c r="B60" s="110">
        <v>451.14</v>
      </c>
      <c r="C60" s="100">
        <v>31.304300000000001</v>
      </c>
      <c r="D60">
        <v>-4.4080000000000001E-2</v>
      </c>
      <c r="E60" s="108">
        <v>3.7496399999999999</v>
      </c>
      <c r="F60" s="102">
        <v>0</v>
      </c>
      <c r="G60" s="98">
        <v>0.41</v>
      </c>
      <c r="H60" s="115">
        <v>500</v>
      </c>
      <c r="J60" s="106">
        <v>41675.430844907409</v>
      </c>
      <c r="K60" s="110">
        <v>1711968.8</v>
      </c>
      <c r="L60" s="115"/>
      <c r="M60" s="115"/>
      <c r="N60" s="100">
        <v>31.1038</v>
      </c>
      <c r="O60" s="102">
        <v>-0.46100000000000002</v>
      </c>
      <c r="P60" s="98">
        <v>8.5000000000000006E-2</v>
      </c>
    </row>
    <row r="61" spans="1:16" x14ac:dyDescent="0.2">
      <c r="A61" s="106">
        <v>41655.621979166666</v>
      </c>
      <c r="B61" s="110">
        <v>481.14</v>
      </c>
      <c r="C61" s="100">
        <v>30.8781</v>
      </c>
      <c r="D61">
        <v>6.6400000000000001E-3</v>
      </c>
      <c r="E61" s="108">
        <v>3.7504400000000002</v>
      </c>
      <c r="F61" s="102">
        <v>0</v>
      </c>
      <c r="G61" s="98">
        <v>0.41</v>
      </c>
      <c r="H61" s="115">
        <v>500</v>
      </c>
      <c r="J61" s="106">
        <v>41675.430902777778</v>
      </c>
      <c r="K61" s="110">
        <v>1711973.38</v>
      </c>
      <c r="L61" s="115"/>
      <c r="M61" s="115"/>
      <c r="N61" s="100">
        <v>31.1035</v>
      </c>
      <c r="O61" s="102">
        <v>-0.46</v>
      </c>
      <c r="P61" s="98">
        <v>8.5999999999999993E-2</v>
      </c>
    </row>
    <row r="62" spans="1:16" x14ac:dyDescent="0.2">
      <c r="A62" s="106">
        <v>41655.62232638889</v>
      </c>
      <c r="B62" s="110">
        <v>511.14</v>
      </c>
      <c r="C62" s="100">
        <v>30.6891</v>
      </c>
      <c r="D62">
        <v>-1.54E-2</v>
      </c>
      <c r="E62" s="108">
        <v>3.7509000000000001</v>
      </c>
      <c r="F62" s="102">
        <v>0</v>
      </c>
      <c r="G62" s="98">
        <v>0.41</v>
      </c>
      <c r="H62" s="115">
        <v>500</v>
      </c>
      <c r="J62" s="106">
        <v>41675.430960648147</v>
      </c>
      <c r="K62" s="110">
        <v>1711978.78</v>
      </c>
      <c r="L62" s="115"/>
      <c r="M62" s="115"/>
      <c r="N62" s="100">
        <v>31.1035</v>
      </c>
      <c r="O62" s="102">
        <v>-0.45700000000000002</v>
      </c>
      <c r="P62" s="98">
        <v>8.8999999999999996E-2</v>
      </c>
    </row>
    <row r="63" spans="1:16" x14ac:dyDescent="0.2">
      <c r="A63" s="106">
        <v>41655.622673611113</v>
      </c>
      <c r="B63" s="110">
        <v>541.14</v>
      </c>
      <c r="C63" s="100">
        <v>30.563800000000001</v>
      </c>
      <c r="D63">
        <v>4.1399999999999999E-2</v>
      </c>
      <c r="E63" s="108">
        <v>3.7512099999999999</v>
      </c>
      <c r="F63" s="102">
        <v>0</v>
      </c>
      <c r="G63" s="98">
        <v>0.41</v>
      </c>
      <c r="H63" s="115">
        <v>500</v>
      </c>
      <c r="J63" s="106">
        <v>41675.431018518517</v>
      </c>
      <c r="K63" s="110">
        <v>1711983.38</v>
      </c>
      <c r="L63" s="115"/>
      <c r="M63" s="115"/>
      <c r="N63" s="100">
        <v>31.105699999999999</v>
      </c>
      <c r="O63" s="102">
        <v>-0.45800000000000002</v>
      </c>
      <c r="P63" s="98">
        <v>8.7999999999999995E-2</v>
      </c>
    </row>
    <row r="64" spans="1:16" x14ac:dyDescent="0.2">
      <c r="A64" s="106">
        <v>41655.623020833336</v>
      </c>
      <c r="B64" s="110">
        <v>571.14</v>
      </c>
      <c r="C64" s="100">
        <v>30.480799999999999</v>
      </c>
      <c r="D64">
        <v>-2.2239999999999999E-2</v>
      </c>
      <c r="E64" s="108">
        <v>3.7512500000000002</v>
      </c>
      <c r="F64" s="102">
        <v>0</v>
      </c>
      <c r="G64" s="98">
        <v>0.41</v>
      </c>
      <c r="H64" s="115">
        <v>500</v>
      </c>
      <c r="J64" s="106">
        <v>41675.431076388886</v>
      </c>
      <c r="K64" s="110">
        <v>1711988.77</v>
      </c>
      <c r="L64" s="115"/>
      <c r="M64" s="115"/>
      <c r="N64" s="100">
        <v>31.101299999999998</v>
      </c>
      <c r="O64" s="102">
        <v>-0.46</v>
      </c>
      <c r="P64" s="98">
        <v>8.5999999999999993E-2</v>
      </c>
    </row>
    <row r="65" spans="1:16" x14ac:dyDescent="0.2">
      <c r="A65" s="106">
        <v>41655.623368055552</v>
      </c>
      <c r="B65" s="110">
        <v>601.14</v>
      </c>
      <c r="C65" s="100">
        <v>30.411799999999999</v>
      </c>
      <c r="D65">
        <v>-4.3699999999999998E-3</v>
      </c>
      <c r="E65" s="108">
        <v>3.75135</v>
      </c>
      <c r="F65" s="102">
        <v>0</v>
      </c>
      <c r="G65" s="98">
        <v>0.41</v>
      </c>
      <c r="H65" s="115">
        <v>500</v>
      </c>
      <c r="J65" s="106">
        <v>41675.431134259263</v>
      </c>
      <c r="K65" s="110">
        <v>1711993.38</v>
      </c>
      <c r="L65" s="115"/>
      <c r="M65" s="115"/>
      <c r="N65" s="100">
        <v>31.099900000000002</v>
      </c>
      <c r="O65" s="102">
        <v>-0.46100000000000002</v>
      </c>
      <c r="P65" s="98">
        <v>8.5000000000000006E-2</v>
      </c>
    </row>
    <row r="66" spans="1:16" x14ac:dyDescent="0.2">
      <c r="A66" s="106">
        <v>41655.623715277776</v>
      </c>
      <c r="B66" s="110">
        <v>631.15</v>
      </c>
      <c r="C66" s="100">
        <v>30.352499999999999</v>
      </c>
      <c r="D66">
        <v>-8.2900000000000001E-2</v>
      </c>
      <c r="E66" s="108">
        <v>3.7513200000000002</v>
      </c>
      <c r="F66" s="102">
        <v>0</v>
      </c>
      <c r="G66" s="98">
        <v>0.41</v>
      </c>
      <c r="H66" s="115">
        <v>500</v>
      </c>
      <c r="J66" s="106">
        <v>41675.431192129632</v>
      </c>
      <c r="K66" s="110">
        <v>1711998.83</v>
      </c>
      <c r="L66" s="115"/>
      <c r="M66" s="115"/>
      <c r="N66" s="100">
        <v>31.0976</v>
      </c>
      <c r="O66" s="102">
        <v>-0.45800000000000002</v>
      </c>
      <c r="P66" s="98">
        <v>8.7999999999999995E-2</v>
      </c>
    </row>
    <row r="67" spans="1:16" x14ac:dyDescent="0.2">
      <c r="A67" s="106">
        <v>41655.624062499999</v>
      </c>
      <c r="B67" s="110">
        <v>661.14</v>
      </c>
      <c r="C67" s="100">
        <v>30.3081</v>
      </c>
      <c r="D67">
        <v>4.5700000000000003E-3</v>
      </c>
      <c r="E67" s="108">
        <v>3.7514400000000001</v>
      </c>
      <c r="F67" s="102">
        <v>0</v>
      </c>
      <c r="G67" s="98">
        <v>0.41</v>
      </c>
      <c r="H67" s="115">
        <v>500</v>
      </c>
      <c r="J67" s="106">
        <v>41675.431250000001</v>
      </c>
      <c r="K67" s="110">
        <v>1712003.38</v>
      </c>
      <c r="L67" s="115"/>
      <c r="M67" s="115"/>
      <c r="N67" s="100">
        <v>31.098800000000001</v>
      </c>
      <c r="O67" s="102">
        <v>-0.45400000000000001</v>
      </c>
      <c r="P67" s="98">
        <v>9.1999999999999998E-2</v>
      </c>
    </row>
    <row r="68" spans="1:16" x14ac:dyDescent="0.2">
      <c r="A68" s="106">
        <v>41655.624409722222</v>
      </c>
      <c r="B68" s="110">
        <v>691.14</v>
      </c>
      <c r="C68" s="100">
        <v>30.2654</v>
      </c>
      <c r="D68">
        <v>1.2630000000000001E-2</v>
      </c>
      <c r="E68" s="108">
        <v>3.7514699999999999</v>
      </c>
      <c r="F68" s="102">
        <v>0</v>
      </c>
      <c r="G68" s="98">
        <v>0.41</v>
      </c>
      <c r="H68" s="115">
        <v>500</v>
      </c>
      <c r="J68" s="106">
        <v>41675.431307870371</v>
      </c>
      <c r="K68" s="110">
        <v>1712008.76</v>
      </c>
      <c r="L68" s="115"/>
      <c r="M68" s="115"/>
      <c r="N68" s="100">
        <v>31.0959</v>
      </c>
      <c r="O68" s="102">
        <v>-0.45900000000000002</v>
      </c>
      <c r="P68" s="98">
        <v>8.6999999999999994E-2</v>
      </c>
    </row>
    <row r="69" spans="1:16" x14ac:dyDescent="0.2">
      <c r="A69" s="106">
        <v>41655.624756944446</v>
      </c>
      <c r="B69" s="110">
        <v>721.15</v>
      </c>
      <c r="C69" s="100">
        <v>30.230499999999999</v>
      </c>
      <c r="D69">
        <v>5.8999999999999997E-2</v>
      </c>
      <c r="E69" s="108">
        <v>3.7516799999999999</v>
      </c>
      <c r="F69" s="102">
        <v>0</v>
      </c>
      <c r="G69" s="98">
        <v>0.41</v>
      </c>
      <c r="H69" s="115">
        <v>500</v>
      </c>
      <c r="J69" s="106">
        <v>41675.43136574074</v>
      </c>
      <c r="K69" s="110">
        <v>1712013.38</v>
      </c>
      <c r="L69" s="115"/>
      <c r="M69" s="115"/>
      <c r="N69" s="100">
        <v>31.0932</v>
      </c>
      <c r="O69" s="102">
        <v>-0.45700000000000002</v>
      </c>
      <c r="P69" s="98">
        <v>8.8999999999999996E-2</v>
      </c>
    </row>
    <row r="70" spans="1:16" x14ac:dyDescent="0.2">
      <c r="A70" s="106">
        <v>41655.625104166669</v>
      </c>
      <c r="B70" s="110">
        <v>751.15</v>
      </c>
      <c r="C70" s="100">
        <v>30.208100000000002</v>
      </c>
      <c r="D70">
        <v>-8.2519999999999996E-2</v>
      </c>
      <c r="E70" s="108">
        <v>3.75169</v>
      </c>
      <c r="F70" s="102">
        <v>0</v>
      </c>
      <c r="G70" s="98">
        <v>0.41</v>
      </c>
      <c r="H70" s="115">
        <v>500</v>
      </c>
      <c r="J70" s="106">
        <v>41675.431423611109</v>
      </c>
      <c r="K70" s="110">
        <v>1712018.77</v>
      </c>
      <c r="L70" s="115"/>
      <c r="M70" s="115"/>
      <c r="N70" s="100">
        <v>31.094999999999999</v>
      </c>
      <c r="O70" s="102">
        <v>-0.45300000000000001</v>
      </c>
      <c r="P70" s="98">
        <v>9.2999999999999999E-2</v>
      </c>
    </row>
    <row r="71" spans="1:16" x14ac:dyDescent="0.2">
      <c r="A71" s="106">
        <v>41655.625451388885</v>
      </c>
      <c r="B71" s="110">
        <v>781.15</v>
      </c>
      <c r="C71" s="100">
        <v>30.1736</v>
      </c>
      <c r="D71">
        <v>3.9820000000000001E-2</v>
      </c>
      <c r="E71" s="108">
        <v>3.7516699999999998</v>
      </c>
      <c r="F71" s="102">
        <v>0</v>
      </c>
      <c r="G71" s="98">
        <v>0.41</v>
      </c>
      <c r="H71" s="115">
        <v>500</v>
      </c>
      <c r="J71" s="106">
        <v>41675.431481481479</v>
      </c>
      <c r="K71" s="110">
        <v>1712023.38</v>
      </c>
      <c r="L71" s="115"/>
      <c r="M71" s="115"/>
      <c r="N71" s="100">
        <v>31.086500000000001</v>
      </c>
      <c r="O71" s="102">
        <v>-0.45600000000000002</v>
      </c>
      <c r="P71" s="98">
        <v>0.09</v>
      </c>
    </row>
    <row r="72" spans="1:16" x14ac:dyDescent="0.2">
      <c r="A72" s="106">
        <v>41655.625798611109</v>
      </c>
      <c r="B72" s="110">
        <v>811.14</v>
      </c>
      <c r="C72" s="100">
        <v>30.153400000000001</v>
      </c>
      <c r="D72">
        <v>3.9710000000000002E-2</v>
      </c>
      <c r="E72" s="108">
        <v>3.7517200000000002</v>
      </c>
      <c r="F72" s="102">
        <v>0</v>
      </c>
      <c r="G72" s="98">
        <v>0.41</v>
      </c>
      <c r="H72" s="115">
        <v>500</v>
      </c>
      <c r="J72" s="106">
        <v>41675.431539351855</v>
      </c>
      <c r="K72" s="110">
        <v>1712028.77</v>
      </c>
      <c r="L72" s="115"/>
      <c r="M72" s="115"/>
      <c r="N72" s="100">
        <v>31.0885</v>
      </c>
      <c r="O72" s="102">
        <v>-0.46400000000000002</v>
      </c>
      <c r="P72" s="98">
        <v>8.2000000000000003E-2</v>
      </c>
    </row>
    <row r="73" spans="1:16" x14ac:dyDescent="0.2">
      <c r="A73" s="106">
        <v>41655.626145833332</v>
      </c>
      <c r="B73" s="110">
        <v>841.14</v>
      </c>
      <c r="C73" s="100">
        <v>30.134899999999998</v>
      </c>
      <c r="D73">
        <v>-4.2360000000000002E-2</v>
      </c>
      <c r="E73" s="108">
        <v>3.7517900000000002</v>
      </c>
      <c r="F73" s="102">
        <v>0</v>
      </c>
      <c r="G73" s="98">
        <v>0.41</v>
      </c>
      <c r="H73" s="115">
        <v>500</v>
      </c>
      <c r="J73" s="106">
        <v>41675.431597222225</v>
      </c>
      <c r="K73" s="110">
        <v>1712033.38</v>
      </c>
      <c r="L73" s="115"/>
      <c r="M73" s="115"/>
      <c r="N73" s="100">
        <v>31.0854</v>
      </c>
      <c r="O73" s="102">
        <v>-0.45800000000000002</v>
      </c>
      <c r="P73" s="98">
        <v>8.7999999999999995E-2</v>
      </c>
    </row>
    <row r="74" spans="1:16" x14ac:dyDescent="0.2">
      <c r="A74" s="106">
        <v>41655.626493055555</v>
      </c>
      <c r="B74" s="110">
        <v>871.15</v>
      </c>
      <c r="C74" s="100">
        <v>30.126799999999999</v>
      </c>
      <c r="D74">
        <v>-2.409E-2</v>
      </c>
      <c r="E74" s="108">
        <v>3.7518699999999998</v>
      </c>
      <c r="F74" s="102">
        <v>0</v>
      </c>
      <c r="G74" s="98">
        <v>0.41</v>
      </c>
      <c r="H74" s="115">
        <v>500</v>
      </c>
      <c r="J74" s="106">
        <v>41675.431655092594</v>
      </c>
      <c r="K74" s="110">
        <v>1712038.77</v>
      </c>
      <c r="L74" s="115"/>
      <c r="M74" s="115"/>
      <c r="N74" s="100">
        <v>31.0855</v>
      </c>
      <c r="O74" s="102">
        <v>-0.46</v>
      </c>
      <c r="P74" s="98">
        <v>8.5999999999999993E-2</v>
      </c>
    </row>
    <row r="75" spans="1:16" x14ac:dyDescent="0.2">
      <c r="A75" s="106">
        <v>41655.626840277779</v>
      </c>
      <c r="B75" s="110">
        <v>901.14</v>
      </c>
      <c r="C75" s="100">
        <v>30.104700000000001</v>
      </c>
      <c r="D75">
        <v>2.8039999999999999E-2</v>
      </c>
      <c r="E75" s="108">
        <v>3.75163</v>
      </c>
      <c r="F75" s="102">
        <v>0</v>
      </c>
      <c r="G75" s="98">
        <v>0.41</v>
      </c>
      <c r="H75" s="115">
        <v>500</v>
      </c>
      <c r="J75" s="106">
        <v>41675.431712962964</v>
      </c>
      <c r="K75" s="110">
        <v>1712043.38</v>
      </c>
      <c r="L75" s="115"/>
      <c r="M75" s="115"/>
      <c r="N75" s="100">
        <v>31.082799999999999</v>
      </c>
      <c r="O75" s="102">
        <v>-0.45300000000000001</v>
      </c>
      <c r="P75" s="98">
        <v>9.2999999999999999E-2</v>
      </c>
    </row>
    <row r="76" spans="1:16" x14ac:dyDescent="0.2">
      <c r="A76" s="106">
        <v>41655.627187500002</v>
      </c>
      <c r="B76" s="110">
        <v>931.14</v>
      </c>
      <c r="C76" s="100">
        <v>30.098199999999999</v>
      </c>
      <c r="D76">
        <v>-8.4129999999999996E-2</v>
      </c>
      <c r="E76" s="108">
        <v>3.75183</v>
      </c>
      <c r="F76" s="102">
        <v>0</v>
      </c>
      <c r="G76" s="98">
        <v>0.41</v>
      </c>
      <c r="H76" s="115">
        <v>500</v>
      </c>
      <c r="J76" s="106">
        <v>41675.431770833333</v>
      </c>
      <c r="K76" s="110">
        <v>1712048.76</v>
      </c>
      <c r="L76" s="115"/>
      <c r="M76" s="115"/>
      <c r="N76" s="100">
        <v>31.081</v>
      </c>
      <c r="O76" s="102">
        <v>-0.45500000000000002</v>
      </c>
      <c r="P76" s="98">
        <v>9.0999999999999998E-2</v>
      </c>
    </row>
    <row r="77" spans="1:16" x14ac:dyDescent="0.2">
      <c r="A77" s="106">
        <v>41655.627534722225</v>
      </c>
      <c r="B77" s="110">
        <v>961.14</v>
      </c>
      <c r="C77" s="100">
        <v>30.071200000000001</v>
      </c>
      <c r="D77">
        <v>-1.8110000000000001E-2</v>
      </c>
      <c r="E77" s="108">
        <v>3.7517900000000002</v>
      </c>
      <c r="F77" s="102">
        <v>0</v>
      </c>
      <c r="G77" s="98">
        <v>0.41</v>
      </c>
      <c r="H77" s="115">
        <v>500</v>
      </c>
      <c r="J77" s="106">
        <v>41675.431828703702</v>
      </c>
      <c r="K77" s="110">
        <v>1712053.38</v>
      </c>
      <c r="L77" s="115"/>
      <c r="M77" s="115"/>
      <c r="N77" s="100">
        <v>31.073</v>
      </c>
      <c r="O77" s="102">
        <v>-0.45600000000000002</v>
      </c>
      <c r="P77" s="98">
        <v>0.09</v>
      </c>
    </row>
    <row r="78" spans="1:16" x14ac:dyDescent="0.2">
      <c r="A78" s="106">
        <v>41655.627881944441</v>
      </c>
      <c r="B78" s="110">
        <v>991.14</v>
      </c>
      <c r="C78" s="100">
        <v>30.053599999999999</v>
      </c>
      <c r="D78">
        <v>4.4580000000000002E-2</v>
      </c>
      <c r="E78" s="108">
        <v>3.75169</v>
      </c>
      <c r="F78" s="102">
        <v>0</v>
      </c>
      <c r="G78" s="98">
        <v>0.41</v>
      </c>
      <c r="H78" s="115">
        <v>500</v>
      </c>
      <c r="J78" s="106">
        <v>41675.431886574072</v>
      </c>
      <c r="K78" s="110">
        <v>1712058.81</v>
      </c>
      <c r="L78" s="115"/>
      <c r="M78" s="115"/>
      <c r="N78" s="100">
        <v>31.0764</v>
      </c>
      <c r="O78" s="102">
        <v>-0.45900000000000002</v>
      </c>
      <c r="P78" s="98">
        <v>8.6999999999999994E-2</v>
      </c>
    </row>
    <row r="79" spans="1:16" x14ac:dyDescent="0.2">
      <c r="A79" s="106">
        <v>41655.628229166665</v>
      </c>
      <c r="B79" s="110">
        <v>1021.14</v>
      </c>
      <c r="C79" s="100">
        <v>30.038499999999999</v>
      </c>
      <c r="D79">
        <v>-1.6539999999999999E-2</v>
      </c>
      <c r="E79" s="108">
        <v>3.75177</v>
      </c>
      <c r="F79" s="102">
        <v>0</v>
      </c>
      <c r="G79" s="98">
        <v>0.41</v>
      </c>
      <c r="H79" s="115">
        <v>500</v>
      </c>
      <c r="J79" s="106">
        <v>41675.431944444441</v>
      </c>
      <c r="K79" s="110">
        <v>1712063.38</v>
      </c>
      <c r="L79" s="115"/>
      <c r="M79" s="115"/>
      <c r="N79" s="100">
        <v>31.076699999999999</v>
      </c>
      <c r="O79" s="102">
        <v>-0.45300000000000001</v>
      </c>
      <c r="P79" s="98">
        <v>9.2999999999999999E-2</v>
      </c>
    </row>
    <row r="80" spans="1:16" x14ac:dyDescent="0.2">
      <c r="A80" s="106">
        <v>41655.628576388888</v>
      </c>
      <c r="B80" s="110">
        <v>1051.1400000000001</v>
      </c>
      <c r="C80" s="100">
        <v>30.035399999999999</v>
      </c>
      <c r="D80">
        <v>-2.0209999999999999E-2</v>
      </c>
      <c r="E80" s="108">
        <v>3.7515700000000001</v>
      </c>
      <c r="F80" s="102">
        <v>0</v>
      </c>
      <c r="G80" s="98">
        <v>0.41</v>
      </c>
      <c r="H80" s="115">
        <v>500</v>
      </c>
      <c r="J80" s="106">
        <v>41675.432002314818</v>
      </c>
      <c r="K80" s="110">
        <v>1712068.77</v>
      </c>
      <c r="L80" s="115"/>
      <c r="M80" s="115"/>
      <c r="N80" s="100">
        <v>31.068000000000001</v>
      </c>
      <c r="O80" s="102">
        <v>-0.46</v>
      </c>
      <c r="P80" s="98">
        <v>8.5999999999999993E-2</v>
      </c>
    </row>
    <row r="81" spans="1:16" x14ac:dyDescent="0.2">
      <c r="A81" s="106">
        <v>41655.628923611112</v>
      </c>
      <c r="B81" s="110">
        <v>1081.1400000000001</v>
      </c>
      <c r="C81" s="100">
        <v>30.0274</v>
      </c>
      <c r="D81">
        <v>-8.6599999999999993E-3</v>
      </c>
      <c r="E81" s="108">
        <v>3.75169</v>
      </c>
      <c r="F81" s="102">
        <v>0</v>
      </c>
      <c r="G81" s="98">
        <v>0.41</v>
      </c>
      <c r="H81" s="115">
        <v>500</v>
      </c>
      <c r="J81" s="106">
        <v>41675.432060185187</v>
      </c>
      <c r="K81" s="110">
        <v>1712073.38</v>
      </c>
      <c r="L81" s="115"/>
      <c r="M81" s="115"/>
      <c r="N81" s="100">
        <v>31.0657</v>
      </c>
      <c r="O81" s="102">
        <v>-0.45300000000000001</v>
      </c>
      <c r="P81" s="98">
        <v>9.2999999999999999E-2</v>
      </c>
    </row>
    <row r="82" spans="1:16" x14ac:dyDescent="0.2">
      <c r="A82" s="106">
        <v>41655.629270833335</v>
      </c>
      <c r="B82" s="110">
        <v>1111.1400000000001</v>
      </c>
      <c r="C82" s="100">
        <v>30.018899999999999</v>
      </c>
      <c r="D82">
        <v>-1.771E-2</v>
      </c>
      <c r="E82" s="108">
        <v>3.75177</v>
      </c>
      <c r="F82" s="102">
        <v>0</v>
      </c>
      <c r="G82" s="98">
        <v>0.41</v>
      </c>
      <c r="H82" s="115">
        <v>500</v>
      </c>
      <c r="J82" s="106">
        <v>41675.432118055556</v>
      </c>
      <c r="K82" s="110">
        <v>1712078.76</v>
      </c>
      <c r="L82" s="115"/>
      <c r="M82" s="115"/>
      <c r="N82" s="100">
        <v>31.0642</v>
      </c>
      <c r="O82" s="102">
        <v>-0.45800000000000002</v>
      </c>
      <c r="P82" s="98">
        <v>8.7999999999999995E-2</v>
      </c>
    </row>
    <row r="83" spans="1:16" x14ac:dyDescent="0.2">
      <c r="A83" s="106">
        <v>41655.629618055558</v>
      </c>
      <c r="B83" s="110">
        <v>1141.1500000000001</v>
      </c>
      <c r="C83" s="100">
        <v>30.024899999999999</v>
      </c>
      <c r="D83">
        <v>-5.7459999999999997E-2</v>
      </c>
      <c r="E83" s="108">
        <v>3.7518400000000001</v>
      </c>
      <c r="F83" s="102">
        <v>0</v>
      </c>
      <c r="G83" s="98">
        <v>0.41</v>
      </c>
      <c r="H83" s="115">
        <v>500</v>
      </c>
      <c r="J83" s="106">
        <v>41675.432175925926</v>
      </c>
      <c r="K83" s="110">
        <v>1712083.38</v>
      </c>
      <c r="L83" s="115"/>
      <c r="M83" s="115"/>
      <c r="N83" s="100">
        <v>31.0623</v>
      </c>
      <c r="O83" s="102">
        <v>-0.45800000000000002</v>
      </c>
      <c r="P83" s="98">
        <v>8.7999999999999995E-2</v>
      </c>
    </row>
    <row r="84" spans="1:16" x14ac:dyDescent="0.2">
      <c r="A84" s="106">
        <v>41655.629965277774</v>
      </c>
      <c r="B84" s="110">
        <v>1171.1500000000001</v>
      </c>
      <c r="C84" s="100">
        <v>30.0244</v>
      </c>
      <c r="D84">
        <v>-2.1420000000000002E-2</v>
      </c>
      <c r="E84" s="108">
        <v>3.7517100000000001</v>
      </c>
      <c r="F84" s="102">
        <v>0</v>
      </c>
      <c r="G84" s="98">
        <v>0.41</v>
      </c>
      <c r="H84" s="115">
        <v>500</v>
      </c>
      <c r="J84" s="106">
        <v>41675.432233796295</v>
      </c>
      <c r="K84" s="110">
        <v>1712088.77</v>
      </c>
      <c r="L84" s="115"/>
      <c r="M84" s="115"/>
      <c r="N84" s="100">
        <v>31.061499999999999</v>
      </c>
      <c r="O84" s="102">
        <v>-0.45600000000000002</v>
      </c>
      <c r="P84" s="98">
        <v>0.09</v>
      </c>
    </row>
    <row r="85" spans="1:16" x14ac:dyDescent="0.2">
      <c r="A85" s="106">
        <v>41655.630312499998</v>
      </c>
      <c r="B85" s="110">
        <v>1201.1500000000001</v>
      </c>
      <c r="C85" s="100">
        <v>30.000499999999999</v>
      </c>
      <c r="D85">
        <v>-6.1929999999999999E-2</v>
      </c>
      <c r="E85" s="108">
        <v>3.7517999999999998</v>
      </c>
      <c r="F85" s="102">
        <v>0</v>
      </c>
      <c r="G85" s="98">
        <v>0.41</v>
      </c>
      <c r="H85" s="115">
        <v>500</v>
      </c>
      <c r="J85" s="106">
        <v>41675.432291666664</v>
      </c>
      <c r="K85" s="110">
        <v>1712093.38</v>
      </c>
      <c r="L85" s="115"/>
      <c r="M85" s="115"/>
      <c r="N85" s="100">
        <v>31.061499999999999</v>
      </c>
      <c r="O85" s="102">
        <v>-0.45700000000000002</v>
      </c>
      <c r="P85" s="98">
        <v>8.8999999999999996E-2</v>
      </c>
    </row>
    <row r="86" spans="1:16" x14ac:dyDescent="0.2">
      <c r="A86" s="106">
        <v>41655.630659722221</v>
      </c>
      <c r="B86" s="110">
        <v>1231.1500000000001</v>
      </c>
      <c r="C86" s="100">
        <v>29.988</v>
      </c>
      <c r="D86">
        <v>-1.7729999999999999E-2</v>
      </c>
      <c r="E86" s="108">
        <v>3.7516600000000002</v>
      </c>
      <c r="F86" s="102">
        <v>0</v>
      </c>
      <c r="G86" s="98">
        <v>0.41</v>
      </c>
      <c r="H86" s="115">
        <v>500</v>
      </c>
      <c r="J86" s="106">
        <v>41675.432349537034</v>
      </c>
      <c r="K86" s="110">
        <v>1712098.78</v>
      </c>
      <c r="L86" s="115"/>
      <c r="M86" s="115"/>
      <c r="N86" s="100">
        <v>31.062799999999999</v>
      </c>
      <c r="O86" s="102">
        <v>-0.45400000000000001</v>
      </c>
      <c r="P86" s="98">
        <v>9.1999999999999998E-2</v>
      </c>
    </row>
    <row r="87" spans="1:16" x14ac:dyDescent="0.2">
      <c r="A87" s="106">
        <v>41655.631006944444</v>
      </c>
      <c r="B87" s="110">
        <v>1261.1500000000001</v>
      </c>
      <c r="C87" s="100">
        <v>29.998200000000001</v>
      </c>
      <c r="D87">
        <v>-5.8139999999999997E-2</v>
      </c>
      <c r="E87" s="108">
        <v>3.7517200000000002</v>
      </c>
      <c r="F87" s="102">
        <v>0</v>
      </c>
      <c r="G87" s="98">
        <v>0.41</v>
      </c>
      <c r="H87" s="115">
        <v>500</v>
      </c>
      <c r="J87" s="106">
        <v>41675.43240740741</v>
      </c>
      <c r="K87" s="110">
        <v>1712103.38</v>
      </c>
      <c r="L87" s="115"/>
      <c r="M87" s="115"/>
      <c r="N87" s="100">
        <v>31.060600000000001</v>
      </c>
      <c r="O87" s="102">
        <v>-0.45700000000000002</v>
      </c>
      <c r="P87" s="98">
        <v>8.8999999999999996E-2</v>
      </c>
    </row>
    <row r="88" spans="1:16" x14ac:dyDescent="0.2">
      <c r="A88" s="106">
        <v>41655.631354166668</v>
      </c>
      <c r="B88" s="110">
        <v>1291.1500000000001</v>
      </c>
      <c r="C88" s="100">
        <v>30.001000000000001</v>
      </c>
      <c r="D88">
        <v>5.7090000000000002E-2</v>
      </c>
      <c r="E88" s="108">
        <v>3.7517299999999998</v>
      </c>
      <c r="F88" s="102">
        <v>0</v>
      </c>
      <c r="G88" s="98">
        <v>0.41</v>
      </c>
      <c r="H88" s="115">
        <v>500</v>
      </c>
      <c r="J88" s="106">
        <v>41675.43246527778</v>
      </c>
      <c r="K88" s="110">
        <v>1712108.78</v>
      </c>
      <c r="L88" s="115"/>
      <c r="M88" s="115"/>
      <c r="N88" s="100">
        <v>31.058700000000002</v>
      </c>
      <c r="O88" s="102">
        <v>-0.45500000000000002</v>
      </c>
      <c r="P88" s="98">
        <v>9.0999999999999998E-2</v>
      </c>
    </row>
    <row r="89" spans="1:16" x14ac:dyDescent="0.2">
      <c r="A89" s="106">
        <v>41655.631701388891</v>
      </c>
      <c r="B89" s="110">
        <v>1321.15</v>
      </c>
      <c r="C89" s="100">
        <v>29.991299999999999</v>
      </c>
      <c r="D89">
        <v>6.089E-2</v>
      </c>
      <c r="E89" s="108">
        <v>3.75169</v>
      </c>
      <c r="F89" s="102">
        <v>0</v>
      </c>
      <c r="G89" s="98">
        <v>0.41</v>
      </c>
      <c r="H89" s="115">
        <v>500</v>
      </c>
      <c r="J89" s="106">
        <v>41675.432523148149</v>
      </c>
      <c r="K89" s="110">
        <v>1712113.38</v>
      </c>
      <c r="L89" s="115"/>
      <c r="M89" s="115"/>
      <c r="N89" s="100">
        <v>31.053799999999999</v>
      </c>
      <c r="O89" s="102">
        <v>-0.46</v>
      </c>
      <c r="P89" s="98">
        <v>8.5999999999999993E-2</v>
      </c>
    </row>
    <row r="90" spans="1:16" x14ac:dyDescent="0.2">
      <c r="A90" s="106">
        <v>41655.632048611114</v>
      </c>
      <c r="B90" s="110">
        <v>1351.15</v>
      </c>
      <c r="C90" s="100">
        <v>29.986799999999999</v>
      </c>
      <c r="D90">
        <v>1.651E-2</v>
      </c>
      <c r="E90" s="108">
        <v>3.75176</v>
      </c>
      <c r="F90" s="102">
        <v>0</v>
      </c>
      <c r="G90" s="98">
        <v>0.41</v>
      </c>
      <c r="H90" s="115">
        <v>500</v>
      </c>
      <c r="J90" s="106">
        <v>41675.432581018518</v>
      </c>
      <c r="K90" s="110">
        <v>1712118.78</v>
      </c>
      <c r="L90" s="115"/>
      <c r="M90" s="115"/>
      <c r="N90" s="100">
        <v>31.055900000000001</v>
      </c>
      <c r="O90" s="102">
        <v>-0.45500000000000002</v>
      </c>
      <c r="P90" s="98">
        <v>9.0999999999999998E-2</v>
      </c>
    </row>
    <row r="91" spans="1:16" x14ac:dyDescent="0.2">
      <c r="A91" s="106">
        <v>41655.632395833331</v>
      </c>
      <c r="B91" s="110">
        <v>1381.15</v>
      </c>
      <c r="C91" s="100">
        <v>29.967199999999998</v>
      </c>
      <c r="D91">
        <v>3.406E-2</v>
      </c>
      <c r="E91" s="108">
        <v>3.7516799999999999</v>
      </c>
      <c r="F91" s="102">
        <v>0</v>
      </c>
      <c r="G91" s="98">
        <v>0.41</v>
      </c>
      <c r="H91" s="115">
        <v>500</v>
      </c>
      <c r="J91" s="106">
        <v>41675.432638888888</v>
      </c>
      <c r="K91" s="110">
        <v>1712123.38</v>
      </c>
      <c r="L91" s="115"/>
      <c r="M91" s="115"/>
      <c r="N91" s="100">
        <v>31.054600000000001</v>
      </c>
      <c r="O91" s="102">
        <v>-0.45900000000000002</v>
      </c>
      <c r="P91" s="98">
        <v>8.6999999999999994E-2</v>
      </c>
    </row>
    <row r="92" spans="1:16" x14ac:dyDescent="0.2">
      <c r="A92" s="106">
        <v>41655.632743055554</v>
      </c>
      <c r="B92" s="110">
        <v>1411.15</v>
      </c>
      <c r="C92" s="100">
        <v>29.960599999999999</v>
      </c>
      <c r="D92">
        <v>6.055E-2</v>
      </c>
      <c r="E92" s="108">
        <v>3.7515800000000001</v>
      </c>
      <c r="F92" s="102">
        <v>0</v>
      </c>
      <c r="G92" s="98">
        <v>0.41</v>
      </c>
      <c r="H92" s="115">
        <v>500</v>
      </c>
      <c r="J92" s="106">
        <v>41675.432696759257</v>
      </c>
      <c r="K92" s="110">
        <v>1712128.76</v>
      </c>
      <c r="L92" s="115"/>
      <c r="M92" s="115"/>
      <c r="N92" s="100">
        <v>31.049099999999999</v>
      </c>
      <c r="O92" s="102">
        <v>-0.45900000000000002</v>
      </c>
      <c r="P92" s="98">
        <v>8.6999999999999994E-2</v>
      </c>
    </row>
    <row r="93" spans="1:16" x14ac:dyDescent="0.2">
      <c r="A93" s="106">
        <v>41655.633090277777</v>
      </c>
      <c r="B93" s="110">
        <v>1441.15</v>
      </c>
      <c r="C93" s="100">
        <v>29.950099999999999</v>
      </c>
      <c r="D93">
        <v>-2.4660000000000001E-2</v>
      </c>
      <c r="E93" s="108">
        <v>3.7516600000000002</v>
      </c>
      <c r="F93" s="102">
        <v>0</v>
      </c>
      <c r="G93" s="98">
        <v>0.41</v>
      </c>
      <c r="H93" s="115">
        <v>500</v>
      </c>
      <c r="J93" s="106">
        <v>41675.432754629626</v>
      </c>
      <c r="K93" s="110">
        <v>1712133.38</v>
      </c>
      <c r="L93" s="115"/>
      <c r="M93" s="115"/>
      <c r="N93" s="100">
        <v>31.049900000000001</v>
      </c>
      <c r="O93" s="102">
        <v>-0.45900000000000002</v>
      </c>
      <c r="P93" s="98">
        <v>8.6999999999999994E-2</v>
      </c>
    </row>
    <row r="94" spans="1:16" x14ac:dyDescent="0.2">
      <c r="A94" s="106">
        <v>41655.633437500001</v>
      </c>
      <c r="B94" s="110">
        <v>1471.15</v>
      </c>
      <c r="C94" s="100">
        <v>29.947399999999998</v>
      </c>
      <c r="D94">
        <v>-3.9149999999999997E-2</v>
      </c>
      <c r="E94" s="108">
        <v>3.75177</v>
      </c>
      <c r="F94" s="102">
        <v>0</v>
      </c>
      <c r="G94" s="98">
        <v>0.41</v>
      </c>
      <c r="H94" s="115">
        <v>500</v>
      </c>
      <c r="J94" s="106">
        <v>41675.432812500003</v>
      </c>
      <c r="K94" s="110">
        <v>1712138.78</v>
      </c>
      <c r="L94" s="115"/>
      <c r="M94" s="115"/>
      <c r="N94" s="100">
        <v>31.049499999999998</v>
      </c>
      <c r="O94" s="102">
        <v>-0.45500000000000002</v>
      </c>
      <c r="P94" s="98">
        <v>9.0999999999999998E-2</v>
      </c>
    </row>
    <row r="95" spans="1:16" x14ac:dyDescent="0.2">
      <c r="A95" s="106">
        <v>41655.633784722224</v>
      </c>
      <c r="B95" s="110">
        <v>1501.15</v>
      </c>
      <c r="C95" s="100">
        <v>29.942799999999998</v>
      </c>
      <c r="D95">
        <v>-9.3600000000000003E-3</v>
      </c>
      <c r="E95" s="108">
        <v>3.7518600000000002</v>
      </c>
      <c r="F95" s="102">
        <v>0</v>
      </c>
      <c r="G95" s="98">
        <v>0.41</v>
      </c>
      <c r="H95" s="115">
        <v>500</v>
      </c>
      <c r="J95" s="106">
        <v>41675.432870370372</v>
      </c>
      <c r="K95" s="110">
        <v>1712143.38</v>
      </c>
      <c r="L95" s="115"/>
      <c r="M95" s="115"/>
      <c r="N95" s="100">
        <v>31.047899999999998</v>
      </c>
      <c r="O95" s="102">
        <v>-0.45500000000000002</v>
      </c>
      <c r="P95" s="98">
        <v>9.0999999999999998E-2</v>
      </c>
    </row>
    <row r="96" spans="1:16" x14ac:dyDescent="0.2">
      <c r="A96" s="106">
        <v>41655.634131944447</v>
      </c>
      <c r="B96" s="110">
        <v>1531.15</v>
      </c>
      <c r="C96" s="100">
        <v>29.951499999999999</v>
      </c>
      <c r="D96">
        <v>-7.7189999999999995E-2</v>
      </c>
      <c r="E96" s="108">
        <v>3.7517999999999998</v>
      </c>
      <c r="F96" s="102">
        <v>0</v>
      </c>
      <c r="G96" s="98">
        <v>0.41</v>
      </c>
      <c r="H96" s="115">
        <v>500</v>
      </c>
      <c r="J96" s="106">
        <v>41675.432928240742</v>
      </c>
      <c r="K96" s="110">
        <v>1712148.77</v>
      </c>
      <c r="L96" s="115"/>
      <c r="M96" s="115"/>
      <c r="N96" s="100">
        <v>31.046399999999998</v>
      </c>
      <c r="O96" s="102">
        <v>-0.45900000000000002</v>
      </c>
      <c r="P96" s="98">
        <v>8.6999999999999994E-2</v>
      </c>
    </row>
    <row r="97" spans="1:16" x14ac:dyDescent="0.2">
      <c r="A97" s="106">
        <v>41655.634479166663</v>
      </c>
      <c r="B97" s="110">
        <v>1561.15</v>
      </c>
      <c r="C97" s="100">
        <v>29.935099999999998</v>
      </c>
      <c r="D97">
        <v>6.1780000000000002E-2</v>
      </c>
      <c r="E97" s="108">
        <v>3.7518099999999999</v>
      </c>
      <c r="F97" s="102">
        <v>0</v>
      </c>
      <c r="G97" s="98">
        <v>0.41</v>
      </c>
      <c r="H97" s="115">
        <v>500</v>
      </c>
      <c r="J97" s="106">
        <v>41675.432986111111</v>
      </c>
      <c r="K97" s="110">
        <v>1712153.38</v>
      </c>
      <c r="L97" s="115"/>
      <c r="M97" s="115"/>
      <c r="N97" s="100">
        <v>31.044499999999999</v>
      </c>
      <c r="O97" s="102">
        <v>-0.38</v>
      </c>
      <c r="P97" s="98">
        <v>0.16600000000000001</v>
      </c>
    </row>
    <row r="98" spans="1:16" x14ac:dyDescent="0.2">
      <c r="A98" s="106">
        <v>41655.634826388887</v>
      </c>
      <c r="B98" s="110">
        <v>1591.15</v>
      </c>
      <c r="C98" s="100">
        <v>29.944199999999999</v>
      </c>
      <c r="D98">
        <v>-1.9910000000000001E-2</v>
      </c>
      <c r="E98" s="108">
        <v>3.75183</v>
      </c>
      <c r="F98" s="102">
        <v>0</v>
      </c>
      <c r="G98" s="98">
        <v>0.41</v>
      </c>
      <c r="H98" s="115">
        <v>500</v>
      </c>
      <c r="J98" s="106">
        <v>41675.43304398148</v>
      </c>
      <c r="K98" s="110">
        <v>1712158.77</v>
      </c>
      <c r="L98" s="115"/>
      <c r="M98" s="115"/>
      <c r="N98" s="100">
        <v>31.0412</v>
      </c>
      <c r="O98" s="102">
        <v>-0.377</v>
      </c>
      <c r="P98" s="98">
        <v>0.16900000000000001</v>
      </c>
    </row>
    <row r="99" spans="1:16" x14ac:dyDescent="0.2">
      <c r="A99" s="106">
        <v>41655.63517361111</v>
      </c>
      <c r="B99" s="110">
        <v>1621.15</v>
      </c>
      <c r="C99" s="100">
        <v>29.927600000000002</v>
      </c>
      <c r="D99">
        <v>-2.809E-2</v>
      </c>
      <c r="E99" s="108">
        <v>3.7519</v>
      </c>
      <c r="F99" s="102">
        <v>0</v>
      </c>
      <c r="G99" s="98">
        <v>0.41</v>
      </c>
      <c r="H99" s="115">
        <v>500</v>
      </c>
      <c r="J99" s="106">
        <v>41675.43310185185</v>
      </c>
      <c r="K99" s="110">
        <v>1712163.38</v>
      </c>
      <c r="L99" s="115"/>
      <c r="M99" s="115"/>
      <c r="N99" s="100">
        <v>31.039400000000001</v>
      </c>
      <c r="O99" s="102">
        <v>-0.38700000000000001</v>
      </c>
      <c r="P99" s="98">
        <v>0.159</v>
      </c>
    </row>
    <row r="100" spans="1:16" x14ac:dyDescent="0.2">
      <c r="A100" s="106">
        <v>41655.635520833333</v>
      </c>
      <c r="B100" s="110">
        <v>1651.15</v>
      </c>
      <c r="C100" s="100">
        <v>29.924700000000001</v>
      </c>
      <c r="D100">
        <v>5.4870000000000002E-2</v>
      </c>
      <c r="E100" s="108">
        <v>3.7518799999999999</v>
      </c>
      <c r="F100" s="102">
        <v>0</v>
      </c>
      <c r="G100" s="98">
        <v>0.41</v>
      </c>
      <c r="H100" s="115">
        <v>500</v>
      </c>
      <c r="J100" s="106">
        <v>41675.433159722219</v>
      </c>
      <c r="K100" s="110">
        <v>1712168.78</v>
      </c>
      <c r="L100" s="115"/>
      <c r="M100" s="115"/>
      <c r="N100" s="100">
        <v>31.036799999999999</v>
      </c>
      <c r="O100" s="102">
        <v>-0.377</v>
      </c>
      <c r="P100" s="98">
        <v>0.16900000000000001</v>
      </c>
    </row>
    <row r="101" spans="1:16" x14ac:dyDescent="0.2">
      <c r="A101" s="106">
        <v>41655.635868055557</v>
      </c>
      <c r="B101" s="110">
        <v>1681.15</v>
      </c>
      <c r="C101" s="100">
        <v>29.9452</v>
      </c>
      <c r="D101">
        <v>-8.9520000000000002E-2</v>
      </c>
      <c r="E101" s="108">
        <v>3.7517900000000002</v>
      </c>
      <c r="F101" s="102">
        <v>0</v>
      </c>
      <c r="G101" s="98">
        <v>0.41</v>
      </c>
      <c r="H101" s="115">
        <v>500</v>
      </c>
      <c r="J101" s="106">
        <v>41675.433217592596</v>
      </c>
      <c r="K101" s="110">
        <v>1712173.38</v>
      </c>
      <c r="L101" s="115"/>
      <c r="M101" s="115"/>
      <c r="N101" s="100">
        <v>31.0349</v>
      </c>
      <c r="O101" s="102">
        <v>-0.378</v>
      </c>
      <c r="P101" s="98">
        <v>0.16800000000000001</v>
      </c>
    </row>
    <row r="102" spans="1:16" x14ac:dyDescent="0.2">
      <c r="A102" s="106">
        <v>41655.63621527778</v>
      </c>
      <c r="B102" s="110">
        <v>1711.15</v>
      </c>
      <c r="C102" s="100">
        <v>29.921399999999998</v>
      </c>
      <c r="D102">
        <v>-8.0299999999999996E-2</v>
      </c>
      <c r="E102" s="108">
        <v>3.7517999999999998</v>
      </c>
      <c r="F102" s="102">
        <v>0</v>
      </c>
      <c r="G102" s="98">
        <v>0.41</v>
      </c>
      <c r="H102" s="115">
        <v>500</v>
      </c>
      <c r="J102" s="106">
        <v>41675.433275462965</v>
      </c>
      <c r="K102" s="110">
        <v>1712178.81</v>
      </c>
      <c r="L102" s="115"/>
      <c r="M102" s="115"/>
      <c r="N102" s="100">
        <v>31.026800000000001</v>
      </c>
      <c r="O102" s="102">
        <v>-0.38200000000000001</v>
      </c>
      <c r="P102" s="98">
        <v>0.16400000000000001</v>
      </c>
    </row>
    <row r="103" spans="1:16" x14ac:dyDescent="0.2">
      <c r="A103" s="106">
        <v>41655.636562500003</v>
      </c>
      <c r="B103" s="110">
        <v>1741.15</v>
      </c>
      <c r="C103" s="100">
        <v>29.933199999999999</v>
      </c>
      <c r="D103">
        <v>-5.7509999999999999E-2</v>
      </c>
      <c r="E103" s="108">
        <v>3.7518500000000001</v>
      </c>
      <c r="F103" s="102">
        <v>0</v>
      </c>
      <c r="G103" s="98">
        <v>0.41</v>
      </c>
      <c r="H103" s="115">
        <v>500</v>
      </c>
      <c r="J103" s="106">
        <v>41675.433333333334</v>
      </c>
      <c r="K103" s="110">
        <v>1712183.38</v>
      </c>
      <c r="L103" s="115"/>
      <c r="M103" s="115"/>
      <c r="N103" s="100">
        <v>31.028500000000001</v>
      </c>
      <c r="O103" s="102">
        <v>-0.378</v>
      </c>
      <c r="P103" s="98">
        <v>0.16800000000000001</v>
      </c>
    </row>
    <row r="104" spans="1:16" x14ac:dyDescent="0.2">
      <c r="A104" s="106">
        <v>41655.63690972222</v>
      </c>
      <c r="B104" s="110">
        <v>1771.15</v>
      </c>
      <c r="C104" s="100">
        <v>29.938400000000001</v>
      </c>
      <c r="D104">
        <v>-7.4090000000000003E-2</v>
      </c>
      <c r="E104" s="108">
        <v>3.75183</v>
      </c>
      <c r="F104" s="102">
        <v>0</v>
      </c>
      <c r="G104" s="98">
        <v>0.41</v>
      </c>
      <c r="H104" s="115">
        <v>500</v>
      </c>
      <c r="J104" s="106">
        <v>41675.433391203704</v>
      </c>
      <c r="K104" s="110">
        <v>1712188.77</v>
      </c>
      <c r="L104" s="115"/>
      <c r="M104" s="115"/>
      <c r="N104" s="100">
        <v>31.023399999999999</v>
      </c>
      <c r="O104" s="102">
        <v>-0.371</v>
      </c>
      <c r="P104" s="98">
        <v>0.17499999999999999</v>
      </c>
    </row>
    <row r="105" spans="1:16" x14ac:dyDescent="0.2">
      <c r="A105" s="106">
        <v>41655.637256944443</v>
      </c>
      <c r="B105" s="110">
        <v>1801.15</v>
      </c>
      <c r="C105" s="100">
        <v>29.937100000000001</v>
      </c>
      <c r="D105">
        <v>-5.3769999999999998E-2</v>
      </c>
      <c r="E105" s="108">
        <v>3.7519200000000001</v>
      </c>
      <c r="F105" s="102">
        <v>0</v>
      </c>
      <c r="G105" s="98">
        <v>0.41</v>
      </c>
      <c r="H105" s="115">
        <v>500</v>
      </c>
      <c r="J105" s="106">
        <v>41675.433449074073</v>
      </c>
      <c r="K105" s="110">
        <v>1712193.38</v>
      </c>
      <c r="L105" s="115"/>
      <c r="M105" s="115"/>
      <c r="N105" s="100">
        <v>31.0258</v>
      </c>
      <c r="O105" s="102">
        <v>-0.38600000000000001</v>
      </c>
      <c r="P105" s="98">
        <v>0.16</v>
      </c>
    </row>
    <row r="106" spans="1:16" x14ac:dyDescent="0.2">
      <c r="A106" s="106">
        <v>41655.637604166666</v>
      </c>
      <c r="B106" s="110">
        <v>1831.15</v>
      </c>
      <c r="C106" s="100">
        <v>29.932099999999998</v>
      </c>
      <c r="D106">
        <v>5.4039999999999998E-2</v>
      </c>
      <c r="E106" s="108">
        <v>3.7519200000000001</v>
      </c>
      <c r="F106" s="102">
        <v>0</v>
      </c>
      <c r="G106" s="98">
        <v>0.41</v>
      </c>
      <c r="H106" s="115">
        <v>500</v>
      </c>
      <c r="J106" s="106">
        <v>41675.433506944442</v>
      </c>
      <c r="K106" s="110">
        <v>1712198.78</v>
      </c>
      <c r="L106" s="115"/>
      <c r="M106" s="115"/>
      <c r="N106" s="100">
        <v>31.024699999999999</v>
      </c>
      <c r="O106" s="102">
        <v>-0.374</v>
      </c>
      <c r="P106" s="98">
        <v>0.17199999999999999</v>
      </c>
    </row>
    <row r="107" spans="1:16" x14ac:dyDescent="0.2">
      <c r="A107" s="106">
        <v>41655.63795138889</v>
      </c>
      <c r="B107" s="110">
        <v>1861.15</v>
      </c>
      <c r="C107" s="100">
        <v>29.9086</v>
      </c>
      <c r="D107">
        <v>-4.5409999999999999E-2</v>
      </c>
      <c r="E107" s="108">
        <v>3.7519800000000001</v>
      </c>
      <c r="F107" s="102">
        <v>0</v>
      </c>
      <c r="G107" s="98">
        <v>0.41</v>
      </c>
      <c r="H107" s="115">
        <v>500</v>
      </c>
      <c r="J107" s="106">
        <v>41675.433564814812</v>
      </c>
      <c r="K107" s="110">
        <v>1712203.38</v>
      </c>
      <c r="L107" s="115"/>
      <c r="M107" s="115"/>
      <c r="N107" s="100">
        <v>31.020800000000001</v>
      </c>
      <c r="O107" s="102">
        <v>-0.373</v>
      </c>
      <c r="P107" s="98">
        <v>0.17299999999999999</v>
      </c>
    </row>
    <row r="108" spans="1:16" x14ac:dyDescent="0.2">
      <c r="A108" s="106">
        <v>41655.638298611113</v>
      </c>
      <c r="B108" s="110">
        <v>1891.15</v>
      </c>
      <c r="C108" s="100">
        <v>29.902100000000001</v>
      </c>
      <c r="D108">
        <v>-9.2579999999999996E-2</v>
      </c>
      <c r="E108" s="108">
        <v>3.75183</v>
      </c>
      <c r="F108" s="102">
        <v>0</v>
      </c>
      <c r="G108" s="98">
        <v>0.41</v>
      </c>
      <c r="H108" s="115">
        <v>500</v>
      </c>
      <c r="J108" s="106">
        <v>41675.433622685188</v>
      </c>
      <c r="K108" s="110">
        <v>1712208.78</v>
      </c>
      <c r="L108" s="115"/>
      <c r="M108" s="115"/>
      <c r="N108" s="100">
        <v>31.018599999999999</v>
      </c>
      <c r="O108" s="102">
        <v>-0.38200000000000001</v>
      </c>
      <c r="P108" s="98">
        <v>0.16400000000000001</v>
      </c>
    </row>
    <row r="109" spans="1:16" x14ac:dyDescent="0.2">
      <c r="A109" s="106">
        <v>41655.638645833336</v>
      </c>
      <c r="B109" s="110">
        <v>1921.15</v>
      </c>
      <c r="C109" s="100">
        <v>29.912400000000002</v>
      </c>
      <c r="D109">
        <v>5.4719999999999998E-2</v>
      </c>
      <c r="E109" s="108">
        <v>3.7519499999999999</v>
      </c>
      <c r="F109" s="102">
        <v>0</v>
      </c>
      <c r="G109" s="98">
        <v>0.41</v>
      </c>
      <c r="H109" s="115">
        <v>500</v>
      </c>
      <c r="J109" s="106">
        <v>41675.433680555558</v>
      </c>
      <c r="K109" s="110">
        <v>1712213.38</v>
      </c>
      <c r="L109" s="115"/>
      <c r="M109" s="115"/>
      <c r="N109" s="100">
        <v>31.0198</v>
      </c>
      <c r="O109" s="102">
        <v>-0.378</v>
      </c>
      <c r="P109" s="98">
        <v>0.16800000000000001</v>
      </c>
    </row>
    <row r="110" spans="1:16" x14ac:dyDescent="0.2">
      <c r="A110" s="106">
        <v>41655.638993055552</v>
      </c>
      <c r="B110" s="110">
        <v>1951.15</v>
      </c>
      <c r="C110" s="100">
        <v>29.920200000000001</v>
      </c>
      <c r="D110">
        <v>-4.4600000000000001E-2</v>
      </c>
      <c r="E110" s="108">
        <v>3.7519200000000001</v>
      </c>
      <c r="F110" s="102">
        <v>0</v>
      </c>
      <c r="G110" s="98">
        <v>0.41</v>
      </c>
      <c r="H110" s="115">
        <v>500</v>
      </c>
      <c r="J110" s="106">
        <v>41675.433738425927</v>
      </c>
      <c r="K110" s="110">
        <v>1712218.8</v>
      </c>
      <c r="L110" s="115"/>
      <c r="M110" s="115"/>
      <c r="N110" s="100">
        <v>31.0123</v>
      </c>
      <c r="O110" s="102">
        <v>-0.378</v>
      </c>
      <c r="P110" s="98">
        <v>0.16800000000000001</v>
      </c>
    </row>
    <row r="111" spans="1:16" x14ac:dyDescent="0.2">
      <c r="A111" s="106">
        <v>41655.639340277776</v>
      </c>
      <c r="B111" s="110">
        <v>1981.15</v>
      </c>
      <c r="C111" s="100">
        <v>29.9193</v>
      </c>
      <c r="D111">
        <v>-4.4179999999999997E-2</v>
      </c>
      <c r="E111" s="108">
        <v>3.7518899999999999</v>
      </c>
      <c r="F111" s="102">
        <v>0</v>
      </c>
      <c r="G111" s="98">
        <v>0.41</v>
      </c>
      <c r="H111" s="115">
        <v>500</v>
      </c>
      <c r="J111" s="106">
        <v>41675.433796296296</v>
      </c>
      <c r="K111" s="110">
        <v>1712223.38</v>
      </c>
      <c r="L111" s="115"/>
      <c r="M111" s="115"/>
      <c r="N111" s="100">
        <v>31.008600000000001</v>
      </c>
      <c r="O111" s="102">
        <v>-0.39200000000000002</v>
      </c>
      <c r="P111" s="98">
        <v>0.154</v>
      </c>
    </row>
    <row r="112" spans="1:16" x14ac:dyDescent="0.2">
      <c r="A112" s="106">
        <v>41655.639687499999</v>
      </c>
      <c r="B112" s="110">
        <v>2011.15</v>
      </c>
      <c r="C112" s="100">
        <v>29.915500000000002</v>
      </c>
      <c r="D112">
        <v>-8.3159999999999998E-2</v>
      </c>
      <c r="E112" s="108">
        <v>3.7521100000000001</v>
      </c>
      <c r="F112" s="102">
        <v>0</v>
      </c>
      <c r="G112" s="98">
        <v>0.41</v>
      </c>
      <c r="H112" s="115">
        <v>500</v>
      </c>
      <c r="J112" s="106">
        <v>41675.433854166666</v>
      </c>
      <c r="K112" s="110">
        <v>1712228.8</v>
      </c>
      <c r="L112" s="115"/>
      <c r="M112" s="115"/>
      <c r="N112" s="100">
        <v>31.011600000000001</v>
      </c>
      <c r="O112" s="102">
        <v>-0.375</v>
      </c>
      <c r="P112" s="98">
        <v>0.17100000000000001</v>
      </c>
    </row>
    <row r="113" spans="1:16" x14ac:dyDescent="0.2">
      <c r="A113" s="106">
        <v>41655.640034722222</v>
      </c>
      <c r="B113" s="110">
        <v>2041.15</v>
      </c>
      <c r="C113" s="100">
        <v>29.9038</v>
      </c>
      <c r="D113">
        <v>-2.3400000000000001E-2</v>
      </c>
      <c r="E113" s="108">
        <v>3.7519399999999998</v>
      </c>
      <c r="F113" s="102">
        <v>0</v>
      </c>
      <c r="G113" s="98">
        <v>0.41</v>
      </c>
      <c r="H113" s="115">
        <v>500</v>
      </c>
      <c r="J113" s="106">
        <v>41675.433912037035</v>
      </c>
      <c r="K113" s="110">
        <v>1712233.38</v>
      </c>
      <c r="L113" s="115"/>
      <c r="M113" s="115"/>
      <c r="N113" s="100">
        <v>31.009</v>
      </c>
      <c r="O113" s="102">
        <v>-0.375</v>
      </c>
      <c r="P113" s="98">
        <v>0.17100000000000001</v>
      </c>
    </row>
    <row r="114" spans="1:16" x14ac:dyDescent="0.2">
      <c r="A114" s="106">
        <v>41655.640381944446</v>
      </c>
      <c r="B114" s="110">
        <v>2071.15</v>
      </c>
      <c r="C114" s="100">
        <v>29.923300000000001</v>
      </c>
      <c r="D114">
        <v>5.3859999999999998E-2</v>
      </c>
      <c r="E114" s="108">
        <v>3.7519499999999999</v>
      </c>
      <c r="F114" s="102">
        <v>0</v>
      </c>
      <c r="G114" s="98">
        <v>0.41</v>
      </c>
      <c r="H114" s="115">
        <v>500</v>
      </c>
      <c r="J114" s="106">
        <v>41675.433969907404</v>
      </c>
      <c r="K114" s="110">
        <v>1712238.83</v>
      </c>
      <c r="L114" s="115"/>
      <c r="M114" s="115"/>
      <c r="N114" s="100">
        <v>31.0077</v>
      </c>
      <c r="O114" s="102">
        <v>-0.38400000000000001</v>
      </c>
      <c r="P114" s="98">
        <v>0.16200000000000001</v>
      </c>
    </row>
    <row r="115" spans="1:16" x14ac:dyDescent="0.2">
      <c r="A115" s="106">
        <v>41655.640729166669</v>
      </c>
      <c r="B115" s="110">
        <v>2101.15</v>
      </c>
      <c r="C115" s="100">
        <v>29.901299999999999</v>
      </c>
      <c r="D115">
        <v>-6.5799999999999997E-2</v>
      </c>
      <c r="E115" s="108">
        <v>3.7520899999999999</v>
      </c>
      <c r="F115" s="102">
        <v>0</v>
      </c>
      <c r="G115" s="98">
        <v>0.41</v>
      </c>
      <c r="H115" s="115">
        <v>500</v>
      </c>
      <c r="J115" s="106">
        <v>41675.434027777781</v>
      </c>
      <c r="K115" s="110">
        <v>1712243.38</v>
      </c>
      <c r="L115" s="115"/>
      <c r="M115" s="115"/>
      <c r="N115" s="100">
        <v>31.007000000000001</v>
      </c>
      <c r="O115" s="102">
        <v>-0.38700000000000001</v>
      </c>
      <c r="P115" s="98">
        <v>0.159</v>
      </c>
    </row>
    <row r="116" spans="1:16" x14ac:dyDescent="0.2">
      <c r="A116" s="106">
        <v>41655.641076388885</v>
      </c>
      <c r="B116" s="110">
        <v>2131.15</v>
      </c>
      <c r="C116" s="100">
        <v>29.898199999999999</v>
      </c>
      <c r="D116">
        <v>6.5100000000000005E-2</v>
      </c>
      <c r="E116" s="108">
        <v>3.7520099999999998</v>
      </c>
      <c r="F116" s="102">
        <v>0</v>
      </c>
      <c r="G116" s="98">
        <v>0.41</v>
      </c>
      <c r="H116" s="115">
        <v>500</v>
      </c>
      <c r="J116" s="106">
        <v>41675.43408564815</v>
      </c>
      <c r="K116" s="110">
        <v>1712248.8</v>
      </c>
      <c r="L116" s="115"/>
      <c r="M116" s="115"/>
      <c r="N116" s="100">
        <v>31.002400000000002</v>
      </c>
      <c r="O116" s="102">
        <v>-0.373</v>
      </c>
      <c r="P116" s="98">
        <v>0.17299999999999999</v>
      </c>
    </row>
    <row r="117" spans="1:16" x14ac:dyDescent="0.2">
      <c r="A117" s="106">
        <v>41655.641423611109</v>
      </c>
      <c r="B117" s="110">
        <v>2161.15</v>
      </c>
      <c r="C117" s="100">
        <v>29.897300000000001</v>
      </c>
      <c r="D117">
        <v>-7.3810000000000001E-2</v>
      </c>
      <c r="E117" s="108">
        <v>3.7521399999999998</v>
      </c>
      <c r="F117" s="102">
        <v>0</v>
      </c>
      <c r="G117" s="98">
        <v>0.41</v>
      </c>
      <c r="H117" s="115">
        <v>500</v>
      </c>
      <c r="J117" s="106">
        <v>41675.43414351852</v>
      </c>
      <c r="K117" s="110">
        <v>1712253.38</v>
      </c>
      <c r="L117" s="115"/>
      <c r="M117" s="115"/>
      <c r="N117" s="100">
        <v>31.0014</v>
      </c>
      <c r="O117" s="102">
        <v>-0.39100000000000001</v>
      </c>
      <c r="P117" s="98">
        <v>0.155</v>
      </c>
    </row>
    <row r="118" spans="1:16" x14ac:dyDescent="0.2">
      <c r="A118" s="106">
        <v>41655.641770833332</v>
      </c>
      <c r="B118" s="110">
        <v>2191.15</v>
      </c>
      <c r="C118" s="100">
        <v>29.896599999999999</v>
      </c>
      <c r="D118">
        <v>5.2949999999999997E-2</v>
      </c>
      <c r="E118" s="108">
        <v>3.7519499999999999</v>
      </c>
      <c r="F118" s="102">
        <v>0</v>
      </c>
      <c r="G118" s="98">
        <v>0.41</v>
      </c>
      <c r="H118" s="115">
        <v>500</v>
      </c>
      <c r="J118" s="106">
        <v>41675.434201388889</v>
      </c>
      <c r="K118" s="110">
        <v>1712258.77</v>
      </c>
      <c r="L118" s="115"/>
      <c r="M118" s="115"/>
      <c r="N118" s="100">
        <v>30.998200000000001</v>
      </c>
      <c r="O118" s="102">
        <v>-0.373</v>
      </c>
      <c r="P118" s="98">
        <v>0.17299999999999999</v>
      </c>
    </row>
    <row r="119" spans="1:16" x14ac:dyDescent="0.2">
      <c r="A119" s="106">
        <v>41655.642118055555</v>
      </c>
      <c r="B119" s="110">
        <v>2221.15</v>
      </c>
      <c r="C119" s="100">
        <v>29.901</v>
      </c>
      <c r="D119">
        <v>-2.9989999999999999E-2</v>
      </c>
      <c r="E119" s="108">
        <v>3.7517900000000002</v>
      </c>
      <c r="F119" s="102">
        <v>0</v>
      </c>
      <c r="G119" s="98">
        <v>0.41</v>
      </c>
      <c r="H119" s="115">
        <v>500</v>
      </c>
      <c r="J119" s="106">
        <v>41675.434259259258</v>
      </c>
      <c r="K119" s="110">
        <v>1712263.38</v>
      </c>
      <c r="L119" s="115"/>
      <c r="M119" s="115"/>
      <c r="N119" s="100">
        <v>30.995100000000001</v>
      </c>
      <c r="O119" s="102">
        <v>-0.38</v>
      </c>
      <c r="P119" s="98">
        <v>0.16600000000000001</v>
      </c>
    </row>
    <row r="120" spans="1:16" x14ac:dyDescent="0.2">
      <c r="A120" s="106">
        <v>41655.645775462966</v>
      </c>
      <c r="B120" s="110">
        <v>2536.56</v>
      </c>
      <c r="C120" s="100">
        <v>29.891999999999999</v>
      </c>
      <c r="D120">
        <v>-2.2100000000000002E-2</v>
      </c>
      <c r="E120" s="108">
        <v>3.7519300000000002</v>
      </c>
      <c r="F120" s="102">
        <v>0</v>
      </c>
      <c r="G120" s="98">
        <v>0.41</v>
      </c>
      <c r="H120" s="115">
        <v>500</v>
      </c>
      <c r="J120" s="106">
        <v>41675.434317129628</v>
      </c>
      <c r="K120" s="110">
        <v>1712268.79</v>
      </c>
      <c r="L120" s="115"/>
      <c r="M120" s="115"/>
      <c r="N120" s="100">
        <v>30.993600000000001</v>
      </c>
      <c r="O120" s="102">
        <v>-0.38200000000000001</v>
      </c>
      <c r="P120" s="98">
        <v>0.16400000000000001</v>
      </c>
    </row>
    <row r="121" spans="1:16" x14ac:dyDescent="0.2">
      <c r="A121" s="106">
        <v>41655.649247685185</v>
      </c>
      <c r="B121" s="110">
        <v>2836.56</v>
      </c>
      <c r="C121" s="100">
        <v>29.886199999999999</v>
      </c>
      <c r="D121">
        <v>-3.9100000000000003E-3</v>
      </c>
      <c r="E121" s="108">
        <v>3.75204</v>
      </c>
      <c r="F121" s="102">
        <v>0</v>
      </c>
      <c r="G121" s="98">
        <v>0.41</v>
      </c>
      <c r="H121" s="115">
        <v>500</v>
      </c>
      <c r="J121" s="106">
        <v>41675.434374999997</v>
      </c>
      <c r="K121" s="110">
        <v>1712273.38</v>
      </c>
      <c r="L121" s="115"/>
      <c r="M121" s="115"/>
      <c r="N121" s="100">
        <v>30.991299999999999</v>
      </c>
      <c r="O121" s="102">
        <v>-0.38600000000000001</v>
      </c>
      <c r="P121" s="98">
        <v>0.16</v>
      </c>
    </row>
    <row r="122" spans="1:16" x14ac:dyDescent="0.2">
      <c r="A122" s="106">
        <v>41655.652719907404</v>
      </c>
      <c r="B122" s="110">
        <v>3136.56</v>
      </c>
      <c r="C122" s="100">
        <v>29.876999999999999</v>
      </c>
      <c r="D122">
        <v>1.17E-3</v>
      </c>
      <c r="E122" s="108">
        <v>3.7520799999999999</v>
      </c>
      <c r="F122" s="102">
        <v>0</v>
      </c>
      <c r="G122" s="98">
        <v>0.41</v>
      </c>
      <c r="H122" s="115">
        <v>500</v>
      </c>
      <c r="J122" s="106">
        <v>41675.434432870374</v>
      </c>
      <c r="K122" s="110">
        <v>1712278.79</v>
      </c>
      <c r="L122" s="115"/>
      <c r="M122" s="115"/>
      <c r="N122" s="100">
        <v>30.983799999999999</v>
      </c>
      <c r="O122" s="102">
        <v>-0.374</v>
      </c>
      <c r="P122" s="98">
        <v>0.17199999999999999</v>
      </c>
    </row>
    <row r="123" spans="1:16" x14ac:dyDescent="0.2">
      <c r="A123" s="106">
        <v>41655.656192129631</v>
      </c>
      <c r="B123" s="110">
        <v>3436.56</v>
      </c>
      <c r="C123" s="100">
        <v>29.879300000000001</v>
      </c>
      <c r="D123">
        <v>-2.4649999999999998E-2</v>
      </c>
      <c r="E123" s="108">
        <v>3.7520199999999999</v>
      </c>
      <c r="F123" s="102">
        <v>0</v>
      </c>
      <c r="G123" s="98">
        <v>0.41</v>
      </c>
      <c r="H123" s="115">
        <v>500</v>
      </c>
      <c r="J123" s="106">
        <v>41675.434490740743</v>
      </c>
      <c r="K123" s="110">
        <v>1712283.38</v>
      </c>
      <c r="L123" s="115"/>
      <c r="M123" s="115"/>
      <c r="N123" s="100">
        <v>30.9864</v>
      </c>
      <c r="O123" s="102">
        <v>-0.38400000000000001</v>
      </c>
      <c r="P123" s="98">
        <v>0.16200000000000001</v>
      </c>
    </row>
    <row r="124" spans="1:16" x14ac:dyDescent="0.2">
      <c r="A124" s="106">
        <v>41655.65966435185</v>
      </c>
      <c r="B124" s="110">
        <v>3736.56</v>
      </c>
      <c r="C124" s="100">
        <v>29.878599999999999</v>
      </c>
      <c r="D124">
        <v>2.189E-2</v>
      </c>
      <c r="E124" s="108">
        <v>3.7523900000000001</v>
      </c>
      <c r="F124" s="102">
        <v>0</v>
      </c>
      <c r="G124" s="98">
        <v>0.41</v>
      </c>
      <c r="H124" s="115">
        <v>500</v>
      </c>
      <c r="J124" s="106">
        <v>41675.434548611112</v>
      </c>
      <c r="K124" s="110">
        <v>1712288.78</v>
      </c>
      <c r="L124" s="115"/>
      <c r="M124" s="115"/>
      <c r="N124" s="100">
        <v>30.983000000000001</v>
      </c>
      <c r="O124" s="102">
        <v>-0.38</v>
      </c>
      <c r="P124" s="98">
        <v>0.16600000000000001</v>
      </c>
    </row>
    <row r="125" spans="1:16" x14ac:dyDescent="0.2">
      <c r="A125" s="106">
        <v>41655.663136574076</v>
      </c>
      <c r="B125" s="110">
        <v>4036.56</v>
      </c>
      <c r="C125" s="100">
        <v>29.875</v>
      </c>
      <c r="D125">
        <v>-1.6240000000000001E-2</v>
      </c>
      <c r="E125" s="108">
        <v>3.7523300000000002</v>
      </c>
      <c r="F125" s="102">
        <v>0</v>
      </c>
      <c r="G125" s="98">
        <v>0.41</v>
      </c>
      <c r="H125" s="115">
        <v>500</v>
      </c>
      <c r="J125" s="106">
        <v>41675.434606481482</v>
      </c>
      <c r="K125" s="110">
        <v>1712293.38</v>
      </c>
      <c r="L125" s="115"/>
      <c r="M125" s="115"/>
      <c r="N125" s="100">
        <v>30.979399999999998</v>
      </c>
      <c r="O125" s="102">
        <v>-0.375</v>
      </c>
      <c r="P125" s="98">
        <v>0.17100000000000001</v>
      </c>
    </row>
    <row r="126" spans="1:16" x14ac:dyDescent="0.2">
      <c r="A126" s="106">
        <v>41655.666608796295</v>
      </c>
      <c r="B126" s="110">
        <v>4336.5600000000004</v>
      </c>
      <c r="C126" s="100">
        <v>29.881399999999999</v>
      </c>
      <c r="D126">
        <v>-1.5310000000000001E-2</v>
      </c>
      <c r="E126" s="108">
        <v>3.7523499999999999</v>
      </c>
      <c r="F126" s="102">
        <v>0</v>
      </c>
      <c r="G126" s="98">
        <v>0.41</v>
      </c>
      <c r="H126" s="115">
        <v>500</v>
      </c>
      <c r="J126" s="106">
        <v>41675.434664351851</v>
      </c>
      <c r="K126" s="110">
        <v>1712298.77</v>
      </c>
      <c r="L126" s="115"/>
      <c r="M126" s="115"/>
      <c r="N126" s="100">
        <v>30.978200000000001</v>
      </c>
      <c r="O126" s="102">
        <v>-0.38500000000000001</v>
      </c>
      <c r="P126" s="98">
        <v>0.161</v>
      </c>
    </row>
    <row r="127" spans="1:16" x14ac:dyDescent="0.2">
      <c r="A127" s="106">
        <v>41655.670081018521</v>
      </c>
      <c r="B127" s="110">
        <v>4636.5600000000004</v>
      </c>
      <c r="C127" s="100">
        <v>29.879799999999999</v>
      </c>
      <c r="D127">
        <v>-1.9189999999999999E-2</v>
      </c>
      <c r="E127" s="108">
        <v>3.7521800000000001</v>
      </c>
      <c r="F127" s="102">
        <v>0</v>
      </c>
      <c r="G127" s="98">
        <v>0.41</v>
      </c>
      <c r="H127" s="115">
        <v>500</v>
      </c>
      <c r="J127" s="106">
        <v>41675.43472222222</v>
      </c>
      <c r="K127" s="110">
        <v>1712303.38</v>
      </c>
      <c r="L127" s="115"/>
      <c r="M127" s="115"/>
      <c r="N127" s="100">
        <v>30.976099999999999</v>
      </c>
      <c r="O127" s="102">
        <v>-0.38</v>
      </c>
      <c r="P127" s="98">
        <v>0.16600000000000001</v>
      </c>
    </row>
    <row r="128" spans="1:16" x14ac:dyDescent="0.2">
      <c r="A128" s="106">
        <v>41655.67355324074</v>
      </c>
      <c r="B128" s="110">
        <v>4936.5600000000004</v>
      </c>
      <c r="C128" s="100">
        <v>29.876000000000001</v>
      </c>
      <c r="D128">
        <v>-8.8429999999999995E-2</v>
      </c>
      <c r="E128" s="108">
        <v>3.7521399999999998</v>
      </c>
      <c r="F128" s="102">
        <v>0</v>
      </c>
      <c r="G128" s="98">
        <v>0.41</v>
      </c>
      <c r="H128" s="115">
        <v>500</v>
      </c>
      <c r="J128" s="106">
        <v>41675.43478009259</v>
      </c>
      <c r="K128" s="110">
        <v>1712308.8</v>
      </c>
      <c r="L128" s="115"/>
      <c r="M128" s="115"/>
      <c r="N128" s="100">
        <v>30.972300000000001</v>
      </c>
      <c r="O128" s="102">
        <v>-0.375</v>
      </c>
      <c r="P128" s="98">
        <v>0.17100000000000001</v>
      </c>
    </row>
    <row r="129" spans="1:16" x14ac:dyDescent="0.2">
      <c r="A129" s="106">
        <v>41655.677025462966</v>
      </c>
      <c r="B129" s="110">
        <v>5236.5600000000004</v>
      </c>
      <c r="C129" s="100">
        <v>29.8811</v>
      </c>
      <c r="D129">
        <v>4.8669999999999998E-2</v>
      </c>
      <c r="E129" s="108">
        <v>3.7521499999999999</v>
      </c>
      <c r="F129" s="102">
        <v>0</v>
      </c>
      <c r="G129" s="98">
        <v>0.41</v>
      </c>
      <c r="H129" s="115">
        <v>500</v>
      </c>
      <c r="J129" s="106">
        <v>41675.434837962966</v>
      </c>
      <c r="K129" s="110">
        <v>1712313.38</v>
      </c>
      <c r="L129" s="115"/>
      <c r="M129" s="115"/>
      <c r="N129" s="100">
        <v>30.9724</v>
      </c>
      <c r="O129" s="102">
        <v>-0.38700000000000001</v>
      </c>
      <c r="P129" s="98">
        <v>0.159</v>
      </c>
    </row>
    <row r="130" spans="1:16" x14ac:dyDescent="0.2">
      <c r="A130" s="106">
        <v>41655.680497685185</v>
      </c>
      <c r="B130" s="110">
        <v>5536.56</v>
      </c>
      <c r="C130" s="100">
        <v>29.8779</v>
      </c>
      <c r="D130">
        <v>4.0489999999999998E-2</v>
      </c>
      <c r="E130" s="108">
        <v>3.7521</v>
      </c>
      <c r="F130" s="102">
        <v>0</v>
      </c>
      <c r="G130" s="98">
        <v>0.41</v>
      </c>
      <c r="H130" s="115">
        <v>500</v>
      </c>
      <c r="J130" s="106">
        <v>41675.434895833336</v>
      </c>
      <c r="K130" s="110">
        <v>1712318.82</v>
      </c>
      <c r="L130" s="115"/>
      <c r="M130" s="115"/>
      <c r="N130" s="100">
        <v>30.966899999999999</v>
      </c>
      <c r="O130" s="102">
        <v>-0.377</v>
      </c>
      <c r="P130" s="98">
        <v>0.16900000000000001</v>
      </c>
    </row>
    <row r="131" spans="1:16" x14ac:dyDescent="0.2">
      <c r="A131" s="106">
        <v>41655.683969907404</v>
      </c>
      <c r="B131" s="110">
        <v>5836.56</v>
      </c>
      <c r="C131" s="100">
        <v>29.866700000000002</v>
      </c>
      <c r="D131">
        <v>2.5569999999999999E-2</v>
      </c>
      <c r="E131" s="108">
        <v>3.7521599999999999</v>
      </c>
      <c r="F131" s="102">
        <v>0</v>
      </c>
      <c r="G131" s="98">
        <v>0.41</v>
      </c>
      <c r="H131" s="115">
        <v>500</v>
      </c>
      <c r="J131" s="106">
        <v>41675.434953703705</v>
      </c>
      <c r="K131" s="110">
        <v>1712323.38</v>
      </c>
      <c r="L131" s="115"/>
      <c r="M131" s="115"/>
      <c r="N131" s="100">
        <v>30.964200000000002</v>
      </c>
      <c r="O131" s="102">
        <v>-0.375</v>
      </c>
      <c r="P131" s="98">
        <v>0.17100000000000001</v>
      </c>
    </row>
    <row r="132" spans="1:16" x14ac:dyDescent="0.2">
      <c r="A132" s="106">
        <v>41655.687442129631</v>
      </c>
      <c r="B132" s="110">
        <v>6136.56</v>
      </c>
      <c r="C132" s="100">
        <v>29.873899999999999</v>
      </c>
      <c r="D132">
        <v>-3.9570000000000001E-2</v>
      </c>
      <c r="E132" s="108">
        <v>3.7520500000000001</v>
      </c>
      <c r="F132" s="102">
        <v>0</v>
      </c>
      <c r="G132" s="98">
        <v>0.41</v>
      </c>
      <c r="H132" s="115">
        <v>500</v>
      </c>
      <c r="J132" s="106">
        <v>41675.435011574074</v>
      </c>
      <c r="K132" s="110">
        <v>1712328.78</v>
      </c>
      <c r="L132" s="115"/>
      <c r="M132" s="115"/>
      <c r="N132" s="100">
        <v>30.962700000000002</v>
      </c>
      <c r="O132" s="102">
        <v>-0.38</v>
      </c>
      <c r="P132" s="98">
        <v>0.16600000000000001</v>
      </c>
    </row>
    <row r="133" spans="1:16" x14ac:dyDescent="0.2">
      <c r="A133" s="106">
        <v>41655.69091435185</v>
      </c>
      <c r="B133" s="110">
        <v>6436.56</v>
      </c>
      <c r="C133" s="100">
        <v>29.863800000000001</v>
      </c>
      <c r="D133">
        <v>5.6660000000000002E-2</v>
      </c>
      <c r="E133" s="108">
        <v>3.7519399999999998</v>
      </c>
      <c r="F133" s="102">
        <v>0</v>
      </c>
      <c r="G133" s="98">
        <v>0.41</v>
      </c>
      <c r="H133" s="115">
        <v>500</v>
      </c>
      <c r="J133" s="106">
        <v>41675.435069444444</v>
      </c>
      <c r="K133" s="110">
        <v>1712333.38</v>
      </c>
      <c r="L133" s="115"/>
      <c r="M133" s="115"/>
      <c r="N133" s="100">
        <v>30.9574</v>
      </c>
      <c r="O133" s="102">
        <v>-0.313</v>
      </c>
      <c r="P133" s="98">
        <v>0.23300000000000001</v>
      </c>
    </row>
    <row r="134" spans="1:16" x14ac:dyDescent="0.2">
      <c r="A134" s="106">
        <v>41655.694386574076</v>
      </c>
      <c r="B134" s="110">
        <v>6736.56</v>
      </c>
      <c r="C134" s="100">
        <v>29.868400000000001</v>
      </c>
      <c r="D134">
        <v>4.5670000000000002E-2</v>
      </c>
      <c r="E134" s="108">
        <v>3.7516799999999999</v>
      </c>
      <c r="F134" s="102">
        <v>0</v>
      </c>
      <c r="G134" s="98">
        <v>0.41</v>
      </c>
      <c r="H134" s="115">
        <v>500</v>
      </c>
      <c r="J134" s="106">
        <v>41675.435127314813</v>
      </c>
      <c r="K134" s="110">
        <v>1712338.77</v>
      </c>
      <c r="L134" s="115"/>
      <c r="M134" s="115"/>
      <c r="N134" s="100">
        <v>30.9496</v>
      </c>
      <c r="O134" s="102">
        <v>-0.30599999999999999</v>
      </c>
      <c r="P134" s="98">
        <v>0.24</v>
      </c>
    </row>
    <row r="135" spans="1:16" x14ac:dyDescent="0.2">
      <c r="A135" s="106">
        <v>41655.697858796295</v>
      </c>
      <c r="B135" s="110">
        <v>7036.56</v>
      </c>
      <c r="C135" s="100">
        <v>29.865300000000001</v>
      </c>
      <c r="D135">
        <v>-7.2599999999999998E-2</v>
      </c>
      <c r="E135" s="108">
        <v>3.7519</v>
      </c>
      <c r="F135" s="102">
        <v>0</v>
      </c>
      <c r="G135" s="98">
        <v>0.41</v>
      </c>
      <c r="H135" s="115">
        <v>500</v>
      </c>
      <c r="J135" s="106">
        <v>41675.435185185182</v>
      </c>
      <c r="K135" s="110">
        <v>1712343.38</v>
      </c>
      <c r="L135" s="115"/>
      <c r="M135" s="115"/>
      <c r="N135" s="100">
        <v>30.950700000000001</v>
      </c>
      <c r="O135" s="102">
        <v>-0.309</v>
      </c>
      <c r="P135" s="98">
        <v>0.23699999999999999</v>
      </c>
    </row>
    <row r="136" spans="1:16" x14ac:dyDescent="0.2">
      <c r="A136" s="106">
        <v>41655.701331018521</v>
      </c>
      <c r="B136" s="110">
        <v>7336.56</v>
      </c>
      <c r="C136" s="100">
        <v>29.844100000000001</v>
      </c>
      <c r="D136">
        <v>-7.7060000000000003E-2</v>
      </c>
      <c r="E136" s="108">
        <v>3.7520199999999999</v>
      </c>
      <c r="F136" s="102">
        <v>0</v>
      </c>
      <c r="G136" s="98">
        <v>0.41</v>
      </c>
      <c r="H136" s="115">
        <v>500</v>
      </c>
      <c r="J136" s="106">
        <v>41675.435243055559</v>
      </c>
      <c r="K136" s="110">
        <v>1712348.77</v>
      </c>
      <c r="L136" s="115"/>
      <c r="M136" s="115"/>
      <c r="N136" s="100">
        <v>30.945599999999999</v>
      </c>
      <c r="O136" s="102">
        <v>-0.30099999999999999</v>
      </c>
      <c r="P136" s="98">
        <v>0.245</v>
      </c>
    </row>
    <row r="137" spans="1:16" x14ac:dyDescent="0.2">
      <c r="A137" s="106">
        <v>41655.70480324074</v>
      </c>
      <c r="B137" s="110">
        <v>7636.56</v>
      </c>
      <c r="C137" s="100">
        <v>29.843</v>
      </c>
      <c r="D137">
        <v>5.7680000000000002E-2</v>
      </c>
      <c r="E137" s="108">
        <v>3.7518199999999999</v>
      </c>
      <c r="F137" s="102">
        <v>0</v>
      </c>
      <c r="G137" s="98">
        <v>0.41</v>
      </c>
      <c r="H137" s="115">
        <v>500</v>
      </c>
      <c r="J137" s="106">
        <v>41675.435300925928</v>
      </c>
      <c r="K137" s="110">
        <v>1712353.38</v>
      </c>
      <c r="L137" s="115"/>
      <c r="M137" s="115"/>
      <c r="N137" s="100">
        <v>30.944199999999999</v>
      </c>
      <c r="O137" s="102">
        <v>-0.30499999999999999</v>
      </c>
      <c r="P137" s="98">
        <v>0.24099999999999999</v>
      </c>
    </row>
    <row r="138" spans="1:16" x14ac:dyDescent="0.2">
      <c r="A138" s="106">
        <v>41655.708275462966</v>
      </c>
      <c r="B138" s="110">
        <v>7936.56</v>
      </c>
      <c r="C138" s="100">
        <v>29.841799999999999</v>
      </c>
      <c r="D138">
        <v>6.2050000000000001E-2</v>
      </c>
      <c r="E138" s="108">
        <v>3.7518899999999999</v>
      </c>
      <c r="F138" s="102">
        <v>0</v>
      </c>
      <c r="G138" s="98">
        <v>0.41</v>
      </c>
      <c r="H138" s="115">
        <v>500</v>
      </c>
      <c r="J138" s="106">
        <v>41675.435358796298</v>
      </c>
      <c r="K138" s="110">
        <v>1712358.77</v>
      </c>
      <c r="L138" s="115"/>
      <c r="M138" s="115"/>
      <c r="N138" s="100">
        <v>30.934999999999999</v>
      </c>
      <c r="O138" s="102">
        <v>-0.30199999999999999</v>
      </c>
      <c r="P138" s="98">
        <v>0.24399999999999999</v>
      </c>
    </row>
    <row r="139" spans="1:16" x14ac:dyDescent="0.2">
      <c r="A139" s="106">
        <v>41655.711747685185</v>
      </c>
      <c r="B139" s="110">
        <v>8236.56</v>
      </c>
      <c r="C139" s="100">
        <v>29.844200000000001</v>
      </c>
      <c r="D139">
        <v>-2.452E-2</v>
      </c>
      <c r="E139" s="108">
        <v>3.75177</v>
      </c>
      <c r="F139" s="102">
        <v>0</v>
      </c>
      <c r="G139" s="98">
        <v>0.41</v>
      </c>
      <c r="H139" s="115">
        <v>500</v>
      </c>
      <c r="J139" s="106">
        <v>41675.435416666667</v>
      </c>
      <c r="K139" s="110">
        <v>1712363.38</v>
      </c>
      <c r="L139" s="115"/>
      <c r="M139" s="115"/>
      <c r="N139" s="100">
        <v>30.935500000000001</v>
      </c>
      <c r="O139" s="102">
        <v>-0.30499999999999999</v>
      </c>
      <c r="P139" s="98">
        <v>0.24099999999999999</v>
      </c>
    </row>
    <row r="140" spans="1:16" x14ac:dyDescent="0.2">
      <c r="A140" s="106">
        <v>41655.715219907404</v>
      </c>
      <c r="B140" s="110">
        <v>8536.56</v>
      </c>
      <c r="C140" s="100">
        <v>29.830200000000001</v>
      </c>
      <c r="D140">
        <v>-5.1139999999999998E-2</v>
      </c>
      <c r="E140" s="108">
        <v>3.7518099999999999</v>
      </c>
      <c r="F140" s="102">
        <v>0</v>
      </c>
      <c r="G140" s="98">
        <v>0.41</v>
      </c>
      <c r="H140" s="115">
        <v>500</v>
      </c>
      <c r="J140" s="106">
        <v>41675.435474537036</v>
      </c>
      <c r="K140" s="110">
        <v>1712368.77</v>
      </c>
      <c r="L140" s="115"/>
      <c r="M140" s="115"/>
      <c r="N140" s="100">
        <v>30.931000000000001</v>
      </c>
      <c r="O140" s="102">
        <v>-0.29699999999999999</v>
      </c>
      <c r="P140" s="98">
        <v>0.249</v>
      </c>
    </row>
    <row r="141" spans="1:16" x14ac:dyDescent="0.2">
      <c r="A141" s="106">
        <v>41655.718692129631</v>
      </c>
      <c r="B141" s="110">
        <v>8836.56</v>
      </c>
      <c r="C141" s="100">
        <v>29.832999999999998</v>
      </c>
      <c r="D141">
        <v>5.2040000000000003E-2</v>
      </c>
      <c r="E141" s="108">
        <v>3.7517499999999999</v>
      </c>
      <c r="F141" s="102">
        <v>0</v>
      </c>
      <c r="G141" s="98">
        <v>0.41</v>
      </c>
      <c r="H141" s="115">
        <v>500</v>
      </c>
      <c r="J141" s="106">
        <v>41675.435532407406</v>
      </c>
      <c r="K141" s="110">
        <v>1712373.38</v>
      </c>
      <c r="L141" s="115"/>
      <c r="M141" s="115"/>
      <c r="N141" s="100">
        <v>30.9297</v>
      </c>
      <c r="O141" s="102">
        <v>-0.308</v>
      </c>
      <c r="P141" s="98">
        <v>0.23799999999999999</v>
      </c>
    </row>
    <row r="142" spans="1:16" x14ac:dyDescent="0.2">
      <c r="A142" s="106">
        <v>41655.72216435185</v>
      </c>
      <c r="B142" s="110">
        <v>9136.56</v>
      </c>
      <c r="C142" s="100">
        <v>29.8293</v>
      </c>
      <c r="D142">
        <v>-9.8369999999999999E-2</v>
      </c>
      <c r="E142" s="108">
        <v>3.7517999999999998</v>
      </c>
      <c r="F142" s="102">
        <v>0</v>
      </c>
      <c r="G142" s="98">
        <v>0.41</v>
      </c>
      <c r="H142" s="115">
        <v>500</v>
      </c>
      <c r="J142" s="106">
        <v>41675.435590277775</v>
      </c>
      <c r="K142" s="110">
        <v>1712378.77</v>
      </c>
      <c r="L142" s="115"/>
      <c r="M142" s="115"/>
      <c r="N142" s="100">
        <v>30.925899999999999</v>
      </c>
      <c r="O142" s="102">
        <v>-0.30499999999999999</v>
      </c>
      <c r="P142" s="98">
        <v>0.24099999999999999</v>
      </c>
    </row>
    <row r="143" spans="1:16" x14ac:dyDescent="0.2">
      <c r="A143" s="106">
        <v>41655.725636574076</v>
      </c>
      <c r="B143" s="110">
        <v>9436.56</v>
      </c>
      <c r="C143" s="100">
        <v>29.831900000000001</v>
      </c>
      <c r="D143">
        <v>-1.136E-2</v>
      </c>
      <c r="E143" s="108">
        <v>3.7516500000000002</v>
      </c>
      <c r="F143" s="102">
        <v>0</v>
      </c>
      <c r="G143" s="98">
        <v>0.41</v>
      </c>
      <c r="H143" s="115">
        <v>500</v>
      </c>
      <c r="J143" s="106">
        <v>41675.435648148145</v>
      </c>
      <c r="K143" s="110">
        <v>1712383.38</v>
      </c>
      <c r="L143" s="115"/>
      <c r="M143" s="115"/>
      <c r="N143" s="100">
        <v>30.921800000000001</v>
      </c>
      <c r="O143" s="102">
        <v>-0.309</v>
      </c>
      <c r="P143" s="98">
        <v>0.23699999999999999</v>
      </c>
    </row>
    <row r="144" spans="1:16" x14ac:dyDescent="0.2">
      <c r="A144" s="106">
        <v>41655.729108796295</v>
      </c>
      <c r="B144" s="110">
        <v>9736.56</v>
      </c>
      <c r="C144" s="100">
        <v>29.8278</v>
      </c>
      <c r="D144">
        <v>1.6719999999999999E-2</v>
      </c>
      <c r="E144" s="108">
        <v>3.7516099999999999</v>
      </c>
      <c r="F144" s="102">
        <v>0</v>
      </c>
      <c r="G144" s="98">
        <v>0.41</v>
      </c>
      <c r="H144" s="115">
        <v>500</v>
      </c>
      <c r="J144" s="106">
        <v>41675.435706018521</v>
      </c>
      <c r="K144" s="110">
        <v>1712388.77</v>
      </c>
      <c r="L144" s="115"/>
      <c r="M144" s="115"/>
      <c r="N144" s="100">
        <v>30.917300000000001</v>
      </c>
      <c r="O144" s="102">
        <v>-0.30399999999999999</v>
      </c>
      <c r="P144" s="98">
        <v>0.24199999999999999</v>
      </c>
    </row>
    <row r="145" spans="1:16" x14ac:dyDescent="0.2">
      <c r="A145" s="106">
        <v>41655.732581018521</v>
      </c>
      <c r="B145" s="110">
        <v>10036.56</v>
      </c>
      <c r="C145" s="100">
        <v>29.830500000000001</v>
      </c>
      <c r="D145">
        <v>-7.5859999999999997E-2</v>
      </c>
      <c r="E145" s="108">
        <v>3.7515800000000001</v>
      </c>
      <c r="F145" s="102">
        <v>0</v>
      </c>
      <c r="G145" s="98">
        <v>0.41</v>
      </c>
      <c r="H145" s="115">
        <v>500</v>
      </c>
      <c r="J145" s="106">
        <v>41675.435763888891</v>
      </c>
      <c r="K145" s="110">
        <v>1712393.38</v>
      </c>
      <c r="L145" s="115"/>
      <c r="M145" s="115"/>
      <c r="N145" s="100">
        <v>30.915299999999998</v>
      </c>
      <c r="O145" s="102">
        <v>-0.29799999999999999</v>
      </c>
      <c r="P145" s="98">
        <v>0.248</v>
      </c>
    </row>
    <row r="146" spans="1:16" x14ac:dyDescent="0.2">
      <c r="A146" s="106">
        <v>41655.73605324074</v>
      </c>
      <c r="B146" s="110">
        <v>10336.56</v>
      </c>
      <c r="C146" s="100">
        <v>29.826799999999999</v>
      </c>
      <c r="D146">
        <v>-5.8439999999999999E-2</v>
      </c>
      <c r="E146" s="108">
        <v>3.7515399999999999</v>
      </c>
      <c r="F146" s="102">
        <v>0</v>
      </c>
      <c r="G146" s="98">
        <v>0.41</v>
      </c>
      <c r="H146" s="115">
        <v>500</v>
      </c>
      <c r="J146" s="106">
        <v>41675.43582175926</v>
      </c>
      <c r="K146" s="110">
        <v>1712398.78</v>
      </c>
      <c r="L146" s="115"/>
      <c r="M146" s="115"/>
      <c r="N146" s="100">
        <v>30.910399999999999</v>
      </c>
      <c r="O146" s="102">
        <v>-0.307</v>
      </c>
      <c r="P146" s="98">
        <v>0.23899999999999999</v>
      </c>
    </row>
    <row r="147" spans="1:16" x14ac:dyDescent="0.2">
      <c r="A147" s="106">
        <v>41655.739525462966</v>
      </c>
      <c r="B147" s="110">
        <v>10636.56</v>
      </c>
      <c r="C147" s="100">
        <v>29.821000000000002</v>
      </c>
      <c r="D147">
        <v>6.2109999999999999E-2</v>
      </c>
      <c r="E147" s="108">
        <v>3.7514599999999998</v>
      </c>
      <c r="F147" s="102">
        <v>0</v>
      </c>
      <c r="G147" s="98">
        <v>0.41</v>
      </c>
      <c r="H147" s="115">
        <v>500</v>
      </c>
      <c r="J147" s="106">
        <v>41675.435879629629</v>
      </c>
      <c r="K147" s="110">
        <v>1712403.38</v>
      </c>
      <c r="L147" s="115"/>
      <c r="M147" s="115"/>
      <c r="N147" s="100">
        <v>30.9084</v>
      </c>
      <c r="O147" s="102">
        <v>-0.307</v>
      </c>
      <c r="P147" s="98">
        <v>0.23899999999999999</v>
      </c>
    </row>
    <row r="148" spans="1:16" x14ac:dyDescent="0.2">
      <c r="A148" s="106">
        <v>41655.742997685185</v>
      </c>
      <c r="B148" s="110">
        <v>10936.56</v>
      </c>
      <c r="C148" s="100">
        <v>29.8215</v>
      </c>
      <c r="D148">
        <v>-6.7309999999999995E-2</v>
      </c>
      <c r="E148" s="108">
        <v>3.7515299999999998</v>
      </c>
      <c r="F148" s="102">
        <v>0</v>
      </c>
      <c r="G148" s="98">
        <v>0.41</v>
      </c>
      <c r="H148" s="115">
        <v>500</v>
      </c>
      <c r="J148" s="106">
        <v>41675.435937499999</v>
      </c>
      <c r="K148" s="110">
        <v>1712408.77</v>
      </c>
      <c r="L148" s="115"/>
      <c r="M148" s="115"/>
      <c r="N148" s="100">
        <v>30.9072</v>
      </c>
      <c r="O148" s="102">
        <v>-0.29699999999999999</v>
      </c>
      <c r="P148" s="98">
        <v>0.249</v>
      </c>
    </row>
    <row r="149" spans="1:16" x14ac:dyDescent="0.2">
      <c r="A149" s="106">
        <v>41655.746469907404</v>
      </c>
      <c r="B149" s="110">
        <v>11236.56</v>
      </c>
      <c r="C149" s="100">
        <v>29.8187</v>
      </c>
      <c r="D149">
        <v>4.265E-2</v>
      </c>
      <c r="E149" s="108">
        <v>3.75156</v>
      </c>
      <c r="F149" s="102">
        <v>0</v>
      </c>
      <c r="G149" s="98">
        <v>0.41</v>
      </c>
      <c r="H149" s="115">
        <v>500</v>
      </c>
      <c r="J149" s="106">
        <v>41675.435995370368</v>
      </c>
      <c r="K149" s="110">
        <v>1712413.38</v>
      </c>
      <c r="L149" s="115"/>
      <c r="M149" s="115"/>
      <c r="N149" s="100">
        <v>30.9026</v>
      </c>
      <c r="O149" s="102">
        <v>-0.30599999999999999</v>
      </c>
      <c r="P149" s="98">
        <v>0.24</v>
      </c>
    </row>
    <row r="150" spans="1:16" x14ac:dyDescent="0.2">
      <c r="A150" s="106">
        <v>41655.749942129631</v>
      </c>
      <c r="B150" s="110">
        <v>11536.56</v>
      </c>
      <c r="C150" s="100">
        <v>29.8217</v>
      </c>
      <c r="D150">
        <v>-8.4879999999999997E-2</v>
      </c>
      <c r="E150" s="108">
        <v>3.75143</v>
      </c>
      <c r="F150" s="102">
        <v>0</v>
      </c>
      <c r="G150" s="98">
        <v>0.41</v>
      </c>
      <c r="H150" s="115">
        <v>500</v>
      </c>
      <c r="J150" s="106">
        <v>41675.436053240737</v>
      </c>
      <c r="K150" s="110">
        <v>1712418.8</v>
      </c>
      <c r="L150" s="115"/>
      <c r="M150" s="115"/>
      <c r="N150" s="100">
        <v>30.8992</v>
      </c>
      <c r="O150" s="102">
        <v>-0.30299999999999999</v>
      </c>
      <c r="P150" s="98">
        <v>0.24299999999999999</v>
      </c>
    </row>
    <row r="151" spans="1:16" x14ac:dyDescent="0.2">
      <c r="A151" s="106">
        <v>41655.75341435185</v>
      </c>
      <c r="B151" s="110">
        <v>11836.56</v>
      </c>
      <c r="C151" s="100">
        <v>29.8186</v>
      </c>
      <c r="D151">
        <v>3.0589999999999999E-2</v>
      </c>
      <c r="E151" s="108">
        <v>3.75135</v>
      </c>
      <c r="F151" s="102">
        <v>0</v>
      </c>
      <c r="G151" s="98">
        <v>0.41</v>
      </c>
      <c r="H151" s="115">
        <v>500</v>
      </c>
      <c r="J151" s="106">
        <v>41675.436111111114</v>
      </c>
      <c r="K151" s="110">
        <v>1712423.38</v>
      </c>
      <c r="L151" s="115"/>
      <c r="M151" s="115"/>
      <c r="N151" s="100">
        <v>30.897500000000001</v>
      </c>
      <c r="O151" s="102">
        <v>-0.307</v>
      </c>
      <c r="P151" s="98">
        <v>0.23899999999999999</v>
      </c>
    </row>
    <row r="152" spans="1:16" x14ac:dyDescent="0.2">
      <c r="A152" s="106">
        <v>41655.756886574076</v>
      </c>
      <c r="B152" s="110">
        <v>12136.56</v>
      </c>
      <c r="C152" s="100">
        <v>29.819600000000001</v>
      </c>
      <c r="D152">
        <v>-7.5130000000000002E-2</v>
      </c>
      <c r="E152" s="108">
        <v>3.7513800000000002</v>
      </c>
      <c r="F152" s="102">
        <v>0</v>
      </c>
      <c r="G152" s="98">
        <v>0.41</v>
      </c>
      <c r="H152" s="115">
        <v>500</v>
      </c>
      <c r="J152" s="106">
        <v>41675.436168981483</v>
      </c>
      <c r="K152" s="110">
        <v>1712428.77</v>
      </c>
      <c r="L152" s="115"/>
      <c r="M152" s="115"/>
      <c r="N152" s="100">
        <v>30.8919</v>
      </c>
      <c r="O152" s="102">
        <v>-0.30199999999999999</v>
      </c>
      <c r="P152" s="98">
        <v>0.24399999999999999</v>
      </c>
    </row>
    <row r="153" spans="1:16" x14ac:dyDescent="0.2">
      <c r="A153" s="106">
        <v>41655.760358796295</v>
      </c>
      <c r="B153" s="110">
        <v>12436.56</v>
      </c>
      <c r="C153" s="100">
        <v>29.8279</v>
      </c>
      <c r="D153">
        <v>6.1559999999999997E-2</v>
      </c>
      <c r="E153" s="108">
        <v>3.7514400000000001</v>
      </c>
      <c r="F153" s="102">
        <v>0</v>
      </c>
      <c r="G153" s="98">
        <v>0.41</v>
      </c>
      <c r="H153" s="115">
        <v>500</v>
      </c>
      <c r="J153" s="106">
        <v>41675.436226851853</v>
      </c>
      <c r="K153" s="110">
        <v>1712433.38</v>
      </c>
      <c r="L153" s="115"/>
      <c r="M153" s="115"/>
      <c r="N153" s="100">
        <v>30.889199999999999</v>
      </c>
      <c r="O153" s="102">
        <v>-0.30099999999999999</v>
      </c>
      <c r="P153" s="98">
        <v>0.245</v>
      </c>
    </row>
    <row r="154" spans="1:16" x14ac:dyDescent="0.2">
      <c r="A154" s="106">
        <v>41655.763831018521</v>
      </c>
      <c r="B154" s="110">
        <v>12736.56</v>
      </c>
      <c r="C154" s="100">
        <v>29.811699999999998</v>
      </c>
      <c r="D154">
        <v>-7.2029999999999997E-2</v>
      </c>
      <c r="E154" s="108">
        <v>3.7514500000000002</v>
      </c>
      <c r="F154" s="102">
        <v>0</v>
      </c>
      <c r="G154" s="98">
        <v>0.41</v>
      </c>
      <c r="H154" s="115">
        <v>500</v>
      </c>
      <c r="J154" s="106">
        <v>41675.436284722222</v>
      </c>
      <c r="K154" s="110">
        <v>1712438.78</v>
      </c>
      <c r="L154" s="115"/>
      <c r="M154" s="115"/>
      <c r="N154" s="100">
        <v>30.884699999999999</v>
      </c>
      <c r="O154" s="102">
        <v>-0.29899999999999999</v>
      </c>
      <c r="P154" s="98">
        <v>0.247</v>
      </c>
    </row>
    <row r="155" spans="1:16" x14ac:dyDescent="0.2">
      <c r="A155" s="106">
        <v>41655.76730324074</v>
      </c>
      <c r="B155" s="110">
        <v>13036.56</v>
      </c>
      <c r="C155" s="100">
        <v>29.8155</v>
      </c>
      <c r="D155">
        <v>5.8930000000000003E-2</v>
      </c>
      <c r="E155" s="108">
        <v>3.75135</v>
      </c>
      <c r="F155" s="102">
        <v>0</v>
      </c>
      <c r="G155" s="98">
        <v>0.41</v>
      </c>
      <c r="H155" s="115">
        <v>500</v>
      </c>
      <c r="J155" s="106">
        <v>41675.436342592591</v>
      </c>
      <c r="K155" s="110">
        <v>1712443.38</v>
      </c>
      <c r="L155" s="115"/>
      <c r="M155" s="115"/>
      <c r="N155" s="100">
        <v>30.884699999999999</v>
      </c>
      <c r="O155" s="102">
        <v>-0.308</v>
      </c>
      <c r="P155" s="98">
        <v>0.23799999999999999</v>
      </c>
    </row>
    <row r="156" spans="1:16" x14ac:dyDescent="0.2">
      <c r="A156" s="106">
        <v>41655.770775462966</v>
      </c>
      <c r="B156" s="110">
        <v>13336.56</v>
      </c>
      <c r="C156" s="100">
        <v>29.8202</v>
      </c>
      <c r="D156">
        <v>-2.367E-2</v>
      </c>
      <c r="E156" s="108">
        <v>3.7512400000000001</v>
      </c>
      <c r="F156" s="102">
        <v>0</v>
      </c>
      <c r="G156" s="98">
        <v>0.41</v>
      </c>
      <c r="H156" s="115">
        <v>500</v>
      </c>
      <c r="J156" s="106">
        <v>41675.436400462961</v>
      </c>
      <c r="K156" s="110">
        <v>1712448.77</v>
      </c>
      <c r="L156" s="115"/>
      <c r="M156" s="115"/>
      <c r="N156" s="100">
        <v>30.884799999999998</v>
      </c>
      <c r="O156" s="102">
        <v>-0.29599999999999999</v>
      </c>
      <c r="P156" s="98">
        <v>0.25</v>
      </c>
    </row>
    <row r="157" spans="1:16" x14ac:dyDescent="0.2">
      <c r="A157" s="106">
        <v>41655.774247685185</v>
      </c>
      <c r="B157" s="110">
        <v>13636.56</v>
      </c>
      <c r="C157" s="100">
        <v>29.8216</v>
      </c>
      <c r="D157">
        <v>5.4800000000000001E-2</v>
      </c>
      <c r="E157" s="108">
        <v>3.7514799999999999</v>
      </c>
      <c r="F157" s="102">
        <v>0</v>
      </c>
      <c r="G157" s="98">
        <v>0.41</v>
      </c>
      <c r="H157" s="115">
        <v>500</v>
      </c>
      <c r="J157" s="106">
        <v>41675.43645833333</v>
      </c>
      <c r="K157" s="110">
        <v>1712453.38</v>
      </c>
      <c r="L157" s="115"/>
      <c r="M157" s="115"/>
      <c r="N157" s="100">
        <v>30.880500000000001</v>
      </c>
      <c r="O157" s="102">
        <v>-0.30499999999999999</v>
      </c>
      <c r="P157" s="98">
        <v>0.24099999999999999</v>
      </c>
    </row>
    <row r="158" spans="1:16" x14ac:dyDescent="0.2">
      <c r="A158" s="106">
        <v>41655.777719907404</v>
      </c>
      <c r="B158" s="110">
        <v>13936.56</v>
      </c>
      <c r="C158" s="100">
        <v>29.814599999999999</v>
      </c>
      <c r="D158">
        <v>-2.6429999999999999E-2</v>
      </c>
      <c r="E158" s="108">
        <v>3.75142</v>
      </c>
      <c r="F158" s="102">
        <v>0</v>
      </c>
      <c r="G158" s="98">
        <v>0.41</v>
      </c>
      <c r="H158" s="115">
        <v>500</v>
      </c>
      <c r="J158" s="106">
        <v>41675.436516203707</v>
      </c>
      <c r="K158" s="110">
        <v>1712458.77</v>
      </c>
      <c r="L158" s="115"/>
      <c r="M158" s="115"/>
      <c r="N158" s="100">
        <v>30.8782</v>
      </c>
      <c r="O158" s="102">
        <v>-0.29799999999999999</v>
      </c>
      <c r="P158" s="98">
        <v>0.248</v>
      </c>
    </row>
    <row r="159" spans="1:16" x14ac:dyDescent="0.2">
      <c r="A159" s="106">
        <v>41655.781192129631</v>
      </c>
      <c r="B159" s="110">
        <v>14236.56</v>
      </c>
      <c r="C159" s="100">
        <v>29.813400000000001</v>
      </c>
      <c r="D159">
        <v>-2.4170000000000001E-2</v>
      </c>
      <c r="E159" s="108">
        <v>3.7513899999999998</v>
      </c>
      <c r="F159" s="102">
        <v>0</v>
      </c>
      <c r="G159" s="98">
        <v>0.41</v>
      </c>
      <c r="H159" s="115">
        <v>500</v>
      </c>
      <c r="J159" s="106">
        <v>41675.436574074076</v>
      </c>
      <c r="K159" s="110">
        <v>1712463.38</v>
      </c>
      <c r="L159" s="115"/>
      <c r="M159" s="115"/>
      <c r="N159" s="100">
        <v>30.876899999999999</v>
      </c>
      <c r="O159" s="102">
        <v>-0.30399999999999999</v>
      </c>
      <c r="P159" s="98">
        <v>0.24199999999999999</v>
      </c>
    </row>
    <row r="160" spans="1:16" x14ac:dyDescent="0.2">
      <c r="A160" s="106">
        <v>41655.78466435185</v>
      </c>
      <c r="B160" s="110">
        <v>14536.56</v>
      </c>
      <c r="C160" s="100">
        <v>29.8095</v>
      </c>
      <c r="D160">
        <v>-2.649E-2</v>
      </c>
      <c r="E160" s="108">
        <v>3.75136</v>
      </c>
      <c r="F160" s="102">
        <v>0</v>
      </c>
      <c r="G160" s="98">
        <v>0.41</v>
      </c>
      <c r="H160" s="115">
        <v>500</v>
      </c>
      <c r="J160" s="106">
        <v>41675.436631944445</v>
      </c>
      <c r="K160" s="110">
        <v>1712468.77</v>
      </c>
      <c r="L160" s="115"/>
      <c r="M160" s="115"/>
      <c r="N160" s="100">
        <v>30.8752</v>
      </c>
      <c r="O160" s="102">
        <v>-0.29599999999999999</v>
      </c>
      <c r="P160" s="98">
        <v>0.25</v>
      </c>
    </row>
    <row r="161" spans="1:16" x14ac:dyDescent="0.2">
      <c r="A161" s="106">
        <v>41655.788136574076</v>
      </c>
      <c r="B161" s="110">
        <v>14836.56</v>
      </c>
      <c r="C161" s="100">
        <v>29.813800000000001</v>
      </c>
      <c r="D161">
        <v>1.779E-2</v>
      </c>
      <c r="E161" s="108">
        <v>3.7514400000000001</v>
      </c>
      <c r="F161" s="102">
        <v>0</v>
      </c>
      <c r="G161" s="98">
        <v>0.41</v>
      </c>
      <c r="H161" s="115">
        <v>500</v>
      </c>
      <c r="J161" s="106">
        <v>41675.436689814815</v>
      </c>
      <c r="K161" s="110">
        <v>1712473.38</v>
      </c>
      <c r="L161" s="115"/>
      <c r="M161" s="115"/>
      <c r="N161" s="100">
        <v>30.872</v>
      </c>
      <c r="O161" s="102">
        <v>-0.30399999999999999</v>
      </c>
      <c r="P161" s="98">
        <v>0.24199999999999999</v>
      </c>
    </row>
    <row r="162" spans="1:16" x14ac:dyDescent="0.2">
      <c r="A162" s="106">
        <v>41655.791608796295</v>
      </c>
      <c r="B162" s="110">
        <v>15136.56</v>
      </c>
      <c r="C162" s="100">
        <v>29.814900000000002</v>
      </c>
      <c r="D162">
        <v>6.1780000000000002E-2</v>
      </c>
      <c r="E162" s="108">
        <v>3.7513899999999998</v>
      </c>
      <c r="F162" s="102">
        <v>0</v>
      </c>
      <c r="G162" s="98">
        <v>0.41</v>
      </c>
      <c r="H162" s="115">
        <v>500</v>
      </c>
      <c r="J162" s="106">
        <v>41675.436747685184</v>
      </c>
      <c r="K162" s="110">
        <v>1712478.83</v>
      </c>
      <c r="L162" s="115"/>
      <c r="M162" s="115"/>
      <c r="N162" s="100">
        <v>30.866499999999998</v>
      </c>
      <c r="O162" s="102">
        <v>-0.30099999999999999</v>
      </c>
      <c r="P162" s="98">
        <v>0.245</v>
      </c>
    </row>
    <row r="163" spans="1:16" x14ac:dyDescent="0.2">
      <c r="A163" s="106">
        <v>41655.795081018521</v>
      </c>
      <c r="B163" s="110">
        <v>15436.56</v>
      </c>
      <c r="C163" s="100">
        <v>29.8247</v>
      </c>
      <c r="D163">
        <v>5.9709999999999999E-2</v>
      </c>
      <c r="E163" s="108">
        <v>3.75135</v>
      </c>
      <c r="F163" s="102">
        <v>0</v>
      </c>
      <c r="G163" s="98">
        <v>0.41</v>
      </c>
      <c r="H163" s="115">
        <v>500</v>
      </c>
      <c r="J163" s="106">
        <v>41675.436805555553</v>
      </c>
      <c r="K163" s="110">
        <v>1712483.38</v>
      </c>
      <c r="L163" s="115"/>
      <c r="M163" s="115"/>
      <c r="N163" s="100">
        <v>30.867699999999999</v>
      </c>
      <c r="O163" s="102">
        <v>-0.309</v>
      </c>
      <c r="P163" s="98">
        <v>0.23699999999999999</v>
      </c>
    </row>
    <row r="164" spans="1:16" x14ac:dyDescent="0.2">
      <c r="A164" s="106">
        <v>41655.79855324074</v>
      </c>
      <c r="B164" s="110">
        <v>15736.56</v>
      </c>
      <c r="C164" s="100">
        <v>29.827100000000002</v>
      </c>
      <c r="D164">
        <v>3.6800000000000001E-3</v>
      </c>
      <c r="E164" s="108">
        <v>3.7512799999999999</v>
      </c>
      <c r="F164" s="102">
        <v>0</v>
      </c>
      <c r="G164" s="98">
        <v>0.41</v>
      </c>
      <c r="H164" s="115">
        <v>500</v>
      </c>
      <c r="J164" s="106">
        <v>41675.436863425923</v>
      </c>
      <c r="K164" s="110">
        <v>1712488.77</v>
      </c>
      <c r="L164" s="115"/>
      <c r="M164" s="115"/>
      <c r="N164" s="100">
        <v>30.867100000000001</v>
      </c>
      <c r="O164" s="102">
        <v>-0.29599999999999999</v>
      </c>
      <c r="P164" s="98">
        <v>0.25</v>
      </c>
    </row>
    <row r="165" spans="1:16" x14ac:dyDescent="0.2">
      <c r="A165" s="106">
        <v>41655.802025462966</v>
      </c>
      <c r="B165" s="110">
        <v>16036.56</v>
      </c>
      <c r="C165" s="100">
        <v>29.820599999999999</v>
      </c>
      <c r="D165">
        <v>-7.4599999999999996E-3</v>
      </c>
      <c r="E165" s="108">
        <v>3.7513999999999998</v>
      </c>
      <c r="F165" s="102">
        <v>0</v>
      </c>
      <c r="G165" s="98">
        <v>0.41</v>
      </c>
      <c r="H165" s="115">
        <v>500</v>
      </c>
      <c r="J165" s="106">
        <v>41675.436921296299</v>
      </c>
      <c r="K165" s="110">
        <v>1712493.38</v>
      </c>
      <c r="L165" s="115"/>
      <c r="M165" s="115"/>
      <c r="N165" s="100">
        <v>30.867699999999999</v>
      </c>
      <c r="O165" s="102">
        <v>-0.53800000000000003</v>
      </c>
      <c r="P165" s="98">
        <v>8.0000000000000002E-3</v>
      </c>
    </row>
    <row r="166" spans="1:16" x14ac:dyDescent="0.2">
      <c r="A166" s="106">
        <v>41655.805497685185</v>
      </c>
      <c r="B166" s="110">
        <v>16336.56</v>
      </c>
      <c r="C166" s="100">
        <v>29.819400000000002</v>
      </c>
      <c r="D166">
        <v>-2.5159999999999998E-2</v>
      </c>
      <c r="E166" s="108">
        <v>3.75143</v>
      </c>
      <c r="F166" s="102">
        <v>0</v>
      </c>
      <c r="G166" s="98">
        <v>0.41</v>
      </c>
      <c r="H166" s="115">
        <v>500</v>
      </c>
      <c r="J166" s="106">
        <v>41675.436979166669</v>
      </c>
      <c r="K166" s="110">
        <v>1712498.78</v>
      </c>
      <c r="L166" s="115"/>
      <c r="M166" s="115"/>
      <c r="N166" s="100">
        <v>30.8658</v>
      </c>
      <c r="O166" s="102">
        <v>-0.53900000000000003</v>
      </c>
      <c r="P166" s="98">
        <v>7.0000000000000001E-3</v>
      </c>
    </row>
    <row r="167" spans="1:16" x14ac:dyDescent="0.2">
      <c r="A167" s="106">
        <v>41655.808969907404</v>
      </c>
      <c r="B167" s="110">
        <v>16636.560000000001</v>
      </c>
      <c r="C167" s="100">
        <v>29.818100000000001</v>
      </c>
      <c r="D167">
        <v>-1.635E-2</v>
      </c>
      <c r="E167" s="108">
        <v>3.7513200000000002</v>
      </c>
      <c r="F167" s="102">
        <v>0</v>
      </c>
      <c r="G167" s="98">
        <v>0.41</v>
      </c>
      <c r="H167" s="115">
        <v>500</v>
      </c>
      <c r="J167" s="106">
        <v>41675.437037037038</v>
      </c>
      <c r="K167" s="110">
        <v>1712503.38</v>
      </c>
      <c r="L167" s="115"/>
      <c r="M167" s="115"/>
      <c r="N167" s="100">
        <v>30.865400000000001</v>
      </c>
      <c r="O167" s="102">
        <v>-0.53900000000000003</v>
      </c>
      <c r="P167" s="98">
        <v>7.0000000000000001E-3</v>
      </c>
    </row>
    <row r="168" spans="1:16" x14ac:dyDescent="0.2">
      <c r="A168" s="106">
        <v>41655.812442129631</v>
      </c>
      <c r="B168" s="110">
        <v>16936.560000000001</v>
      </c>
      <c r="C168" s="100">
        <v>29.8216</v>
      </c>
      <c r="D168">
        <v>-8.6190000000000003E-2</v>
      </c>
      <c r="E168" s="108">
        <v>3.7513100000000001</v>
      </c>
      <c r="F168" s="102">
        <v>0</v>
      </c>
      <c r="G168" s="98">
        <v>0.41</v>
      </c>
      <c r="H168" s="115">
        <v>500</v>
      </c>
      <c r="J168" s="106">
        <v>41675.437094907407</v>
      </c>
      <c r="K168" s="110">
        <v>1712508.77</v>
      </c>
      <c r="L168" s="115"/>
      <c r="M168" s="115"/>
      <c r="N168" s="100">
        <v>30.866599999999998</v>
      </c>
      <c r="O168" s="102">
        <v>-0.53900000000000003</v>
      </c>
      <c r="P168" s="98">
        <v>7.0000000000000001E-3</v>
      </c>
    </row>
    <row r="169" spans="1:16" x14ac:dyDescent="0.2">
      <c r="A169" s="106">
        <v>41655.81591435185</v>
      </c>
      <c r="B169" s="110">
        <v>17236.560000000001</v>
      </c>
      <c r="C169" s="100">
        <v>29.826499999999999</v>
      </c>
      <c r="D169">
        <v>-7.7210000000000001E-2</v>
      </c>
      <c r="E169" s="108">
        <v>3.75143</v>
      </c>
      <c r="F169" s="102">
        <v>0</v>
      </c>
      <c r="G169" s="98">
        <v>0.41</v>
      </c>
      <c r="H169" s="115">
        <v>500</v>
      </c>
      <c r="J169" s="106">
        <v>41675.437152777777</v>
      </c>
      <c r="K169" s="110">
        <v>1712513.38</v>
      </c>
      <c r="L169" s="115"/>
      <c r="M169" s="115"/>
      <c r="N169" s="100">
        <v>30.865600000000001</v>
      </c>
      <c r="O169" s="102">
        <v>-0.45500000000000002</v>
      </c>
      <c r="P169" s="98">
        <v>9.0999999999999998E-2</v>
      </c>
    </row>
    <row r="170" spans="1:16" x14ac:dyDescent="0.2">
      <c r="A170" s="106">
        <v>41655.819386574076</v>
      </c>
      <c r="B170" s="110">
        <v>17536.560000000001</v>
      </c>
      <c r="C170" s="100">
        <v>29.823899999999998</v>
      </c>
      <c r="D170">
        <v>4.5399999999999998E-3</v>
      </c>
      <c r="E170" s="108">
        <v>3.7513999999999998</v>
      </c>
      <c r="F170" s="102">
        <v>0</v>
      </c>
      <c r="G170" s="98">
        <v>0.41</v>
      </c>
      <c r="H170" s="115">
        <v>500</v>
      </c>
      <c r="J170" s="106">
        <v>41675.437210648146</v>
      </c>
      <c r="K170" s="110">
        <v>1712518.77</v>
      </c>
      <c r="L170" s="115"/>
      <c r="M170" s="115"/>
      <c r="N170" s="100">
        <v>30.865300000000001</v>
      </c>
      <c r="O170" s="102">
        <v>-0.46100000000000002</v>
      </c>
      <c r="P170" s="98">
        <v>8.5000000000000006E-2</v>
      </c>
    </row>
    <row r="171" spans="1:16" x14ac:dyDescent="0.2">
      <c r="A171" s="106">
        <v>41655.822858796295</v>
      </c>
      <c r="B171" s="110">
        <v>17836.560000000001</v>
      </c>
      <c r="C171" s="100">
        <v>29.822399999999998</v>
      </c>
      <c r="D171">
        <v>5.0209999999999998E-2</v>
      </c>
      <c r="E171" s="108">
        <v>3.7513999999999998</v>
      </c>
      <c r="F171" s="102">
        <v>0</v>
      </c>
      <c r="G171" s="98">
        <v>0.41</v>
      </c>
      <c r="H171" s="115">
        <v>500</v>
      </c>
      <c r="J171" s="106">
        <v>41675.437268518515</v>
      </c>
      <c r="K171" s="110">
        <v>1712523.38</v>
      </c>
      <c r="L171" s="115"/>
      <c r="M171" s="115"/>
      <c r="N171" s="100">
        <v>30.863299999999999</v>
      </c>
      <c r="O171" s="102">
        <v>-0.45900000000000002</v>
      </c>
      <c r="P171" s="98">
        <v>8.6999999999999994E-2</v>
      </c>
    </row>
    <row r="172" spans="1:16" x14ac:dyDescent="0.2">
      <c r="A172" s="106">
        <v>41655.826331018521</v>
      </c>
      <c r="B172" s="110">
        <v>18136.560000000001</v>
      </c>
      <c r="C172" s="100">
        <v>29.832999999999998</v>
      </c>
      <c r="D172">
        <v>-8.9209999999999998E-2</v>
      </c>
      <c r="E172" s="108">
        <v>3.7512400000000001</v>
      </c>
      <c r="F172" s="102">
        <v>0</v>
      </c>
      <c r="G172" s="98">
        <v>0.41</v>
      </c>
      <c r="H172" s="115">
        <v>500</v>
      </c>
      <c r="J172" s="106">
        <v>41675.437326388892</v>
      </c>
      <c r="K172" s="110">
        <v>1712528.8</v>
      </c>
      <c r="L172" s="115"/>
      <c r="M172" s="115"/>
      <c r="N172" s="100">
        <v>30.863600000000002</v>
      </c>
      <c r="O172" s="102">
        <v>-0.46</v>
      </c>
      <c r="P172" s="98">
        <v>8.5999999999999993E-2</v>
      </c>
    </row>
    <row r="173" spans="1:16" x14ac:dyDescent="0.2">
      <c r="A173" s="106">
        <v>41655.82980324074</v>
      </c>
      <c r="B173" s="110">
        <v>18436.560000000001</v>
      </c>
      <c r="C173" s="100">
        <v>29.825299999999999</v>
      </c>
      <c r="D173">
        <v>6.7140000000000005E-2</v>
      </c>
      <c r="E173" s="108">
        <v>3.7514099999999999</v>
      </c>
      <c r="F173" s="102">
        <v>0</v>
      </c>
      <c r="G173" s="98">
        <v>0.41</v>
      </c>
      <c r="H173" s="115">
        <v>500</v>
      </c>
      <c r="J173" s="106">
        <v>41675.437384259261</v>
      </c>
      <c r="K173" s="110">
        <v>1712533.38</v>
      </c>
      <c r="L173" s="115"/>
      <c r="M173" s="115"/>
      <c r="N173" s="100">
        <v>30.863099999999999</v>
      </c>
      <c r="O173" s="102">
        <v>-0.45500000000000002</v>
      </c>
      <c r="P173" s="98">
        <v>9.0999999999999998E-2</v>
      </c>
    </row>
    <row r="174" spans="1:16" x14ac:dyDescent="0.2">
      <c r="A174" s="106">
        <v>41655.833275462966</v>
      </c>
      <c r="B174" s="110">
        <v>18736.560000000001</v>
      </c>
      <c r="C174" s="100">
        <v>29.832000000000001</v>
      </c>
      <c r="D174">
        <v>-3.9370000000000002E-2</v>
      </c>
      <c r="E174" s="108">
        <v>3.7513299999999998</v>
      </c>
      <c r="F174" s="102">
        <v>0</v>
      </c>
      <c r="G174" s="98">
        <v>0.41</v>
      </c>
      <c r="H174" s="115">
        <v>500</v>
      </c>
      <c r="J174" s="106">
        <v>41675.437442129631</v>
      </c>
      <c r="K174" s="110">
        <v>1712538.78</v>
      </c>
      <c r="L174" s="115"/>
      <c r="M174" s="115"/>
      <c r="N174" s="100">
        <v>30.861799999999999</v>
      </c>
      <c r="O174" s="102">
        <v>-0.45500000000000002</v>
      </c>
      <c r="P174" s="98">
        <v>9.0999999999999998E-2</v>
      </c>
    </row>
    <row r="175" spans="1:16" x14ac:dyDescent="0.2">
      <c r="A175" s="106">
        <v>41655.836747685185</v>
      </c>
      <c r="B175" s="110">
        <v>19036.560000000001</v>
      </c>
      <c r="C175" s="100">
        <v>29.819800000000001</v>
      </c>
      <c r="D175">
        <v>-1.4710000000000001E-2</v>
      </c>
      <c r="E175" s="108">
        <v>3.7512699999999999</v>
      </c>
      <c r="F175" s="102">
        <v>0</v>
      </c>
      <c r="G175" s="98">
        <v>0.41</v>
      </c>
      <c r="H175" s="115">
        <v>500</v>
      </c>
      <c r="J175" s="106">
        <v>41675.4375</v>
      </c>
      <c r="K175" s="110">
        <v>1712543.38</v>
      </c>
      <c r="L175" s="115"/>
      <c r="M175" s="115"/>
      <c r="N175" s="100">
        <v>30.860900000000001</v>
      </c>
      <c r="O175" s="102">
        <v>-0.45600000000000002</v>
      </c>
      <c r="P175" s="98">
        <v>0.09</v>
      </c>
    </row>
    <row r="176" spans="1:16" x14ac:dyDescent="0.2">
      <c r="A176" s="106">
        <v>41655.840219907404</v>
      </c>
      <c r="B176" s="110">
        <v>19336.560000000001</v>
      </c>
      <c r="C176" s="100">
        <v>29.817</v>
      </c>
      <c r="D176">
        <v>-8.7220000000000006E-2</v>
      </c>
      <c r="E176" s="108">
        <v>3.7513200000000002</v>
      </c>
      <c r="F176" s="102">
        <v>0</v>
      </c>
      <c r="G176" s="98">
        <v>0.41</v>
      </c>
      <c r="H176" s="115">
        <v>500</v>
      </c>
      <c r="J176" s="106">
        <v>41675.437557870369</v>
      </c>
      <c r="K176" s="110">
        <v>1712548.77</v>
      </c>
      <c r="L176" s="115"/>
      <c r="M176" s="115"/>
      <c r="N176" s="100">
        <v>30.859400000000001</v>
      </c>
      <c r="O176" s="102">
        <v>-0.46100000000000002</v>
      </c>
      <c r="P176" s="98">
        <v>8.5000000000000006E-2</v>
      </c>
    </row>
    <row r="177" spans="1:16" x14ac:dyDescent="0.2">
      <c r="A177" s="106">
        <v>41655.843692129631</v>
      </c>
      <c r="B177" s="110">
        <v>19636.560000000001</v>
      </c>
      <c r="C177" s="100">
        <v>29.8184</v>
      </c>
      <c r="D177">
        <v>5.7340000000000002E-2</v>
      </c>
      <c r="E177" s="108">
        <v>3.7513899999999998</v>
      </c>
      <c r="F177" s="102">
        <v>0</v>
      </c>
      <c r="G177" s="98">
        <v>0.41</v>
      </c>
      <c r="H177" s="115">
        <v>500</v>
      </c>
      <c r="J177" s="106">
        <v>41675.437615740739</v>
      </c>
      <c r="K177" s="110">
        <v>1712553.38</v>
      </c>
      <c r="L177" s="115"/>
      <c r="M177" s="115"/>
      <c r="N177" s="100">
        <v>30.858599999999999</v>
      </c>
      <c r="O177" s="102">
        <v>-0.45800000000000002</v>
      </c>
      <c r="P177" s="98">
        <v>8.7999999999999995E-2</v>
      </c>
    </row>
    <row r="178" spans="1:16" x14ac:dyDescent="0.2">
      <c r="A178" s="106">
        <v>41655.84716435185</v>
      </c>
      <c r="B178" s="110">
        <v>19936.560000000001</v>
      </c>
      <c r="C178" s="100">
        <v>29.824300000000001</v>
      </c>
      <c r="D178">
        <v>-8.43E-3</v>
      </c>
      <c r="E178" s="108">
        <v>3.7513899999999998</v>
      </c>
      <c r="F178" s="102">
        <v>0</v>
      </c>
      <c r="G178" s="98">
        <v>0.41</v>
      </c>
      <c r="H178" s="115">
        <v>500</v>
      </c>
      <c r="J178" s="106">
        <v>41675.437673611108</v>
      </c>
      <c r="K178" s="110">
        <v>1712558.8</v>
      </c>
      <c r="L178" s="115"/>
      <c r="M178" s="115"/>
      <c r="N178" s="100">
        <v>30.857700000000001</v>
      </c>
      <c r="O178" s="102">
        <v>-0.45700000000000002</v>
      </c>
      <c r="P178" s="98">
        <v>8.8999999999999996E-2</v>
      </c>
    </row>
    <row r="179" spans="1:16" x14ac:dyDescent="0.2">
      <c r="A179" s="106">
        <v>41655.850636574076</v>
      </c>
      <c r="B179" s="110">
        <v>20236.560000000001</v>
      </c>
      <c r="C179" s="100">
        <v>29.814499999999999</v>
      </c>
      <c r="D179">
        <v>5.7790000000000001E-2</v>
      </c>
      <c r="E179" s="108">
        <v>3.75116</v>
      </c>
      <c r="F179" s="102">
        <v>0</v>
      </c>
      <c r="G179" s="98">
        <v>0.41</v>
      </c>
      <c r="H179" s="115">
        <v>500</v>
      </c>
      <c r="J179" s="106">
        <v>41675.437731481485</v>
      </c>
      <c r="K179" s="110">
        <v>1712563.38</v>
      </c>
      <c r="L179" s="115"/>
      <c r="M179" s="115"/>
      <c r="N179" s="100">
        <v>30.8568</v>
      </c>
      <c r="O179" s="102">
        <v>-0.46</v>
      </c>
      <c r="P179" s="98">
        <v>8.5999999999999993E-2</v>
      </c>
    </row>
    <row r="180" spans="1:16" x14ac:dyDescent="0.2">
      <c r="A180" s="106">
        <v>41655.854108796295</v>
      </c>
      <c r="B180" s="110">
        <v>20536.560000000001</v>
      </c>
      <c r="C180" s="100">
        <v>29.807500000000001</v>
      </c>
      <c r="D180">
        <v>-2.341E-2</v>
      </c>
      <c r="E180" s="108">
        <v>3.7511999999999999</v>
      </c>
      <c r="F180" s="102">
        <v>0</v>
      </c>
      <c r="G180" s="98">
        <v>0.41</v>
      </c>
      <c r="H180" s="115">
        <v>500</v>
      </c>
      <c r="J180" s="106">
        <v>41675.437789351854</v>
      </c>
      <c r="K180" s="110">
        <v>1712568.78</v>
      </c>
      <c r="L180" s="115"/>
      <c r="M180" s="115"/>
      <c r="N180" s="100">
        <v>30.855399999999999</v>
      </c>
      <c r="O180" s="102">
        <v>-0.45500000000000002</v>
      </c>
      <c r="P180" s="98">
        <v>9.0999999999999998E-2</v>
      </c>
    </row>
    <row r="181" spans="1:16" x14ac:dyDescent="0.2">
      <c r="A181" s="106">
        <v>41655.857581018521</v>
      </c>
      <c r="B181" s="110">
        <v>20836.560000000001</v>
      </c>
      <c r="C181" s="100">
        <v>29.825500000000002</v>
      </c>
      <c r="D181">
        <v>4.1189999999999997E-2</v>
      </c>
      <c r="E181" s="108">
        <v>3.7512300000000001</v>
      </c>
      <c r="F181" s="102">
        <v>0</v>
      </c>
      <c r="G181" s="98">
        <v>0.41</v>
      </c>
      <c r="H181" s="115">
        <v>500</v>
      </c>
      <c r="J181" s="106">
        <v>41675.437847222223</v>
      </c>
      <c r="K181" s="110">
        <v>1712573.38</v>
      </c>
      <c r="L181" s="115"/>
      <c r="M181" s="115"/>
      <c r="N181" s="100">
        <v>30.8569</v>
      </c>
      <c r="O181" s="102">
        <v>-0.45800000000000002</v>
      </c>
      <c r="P181" s="98">
        <v>8.7999999999999995E-2</v>
      </c>
    </row>
    <row r="182" spans="1:16" x14ac:dyDescent="0.2">
      <c r="A182" s="106">
        <v>41655.86105324074</v>
      </c>
      <c r="B182" s="110">
        <v>21136.560000000001</v>
      </c>
      <c r="C182" s="100">
        <v>29.826000000000001</v>
      </c>
      <c r="D182">
        <v>-2.4140000000000002E-2</v>
      </c>
      <c r="E182" s="108">
        <v>3.75122</v>
      </c>
      <c r="F182" s="102">
        <v>0</v>
      </c>
      <c r="G182" s="98">
        <v>0.41</v>
      </c>
      <c r="H182" s="115">
        <v>500</v>
      </c>
      <c r="J182" s="106">
        <v>41675.437905092593</v>
      </c>
      <c r="K182" s="110">
        <v>1712578.77</v>
      </c>
      <c r="L182" s="115"/>
      <c r="M182" s="115"/>
      <c r="N182" s="100">
        <v>30.8535</v>
      </c>
      <c r="O182" s="102">
        <v>-0.46</v>
      </c>
      <c r="P182" s="98">
        <v>8.5999999999999993E-2</v>
      </c>
    </row>
    <row r="183" spans="1:16" x14ac:dyDescent="0.2">
      <c r="A183" s="106">
        <v>41655.864525462966</v>
      </c>
      <c r="B183" s="110">
        <v>21436.560000000001</v>
      </c>
      <c r="C183" s="100">
        <v>29.8264</v>
      </c>
      <c r="D183">
        <v>-8.5589999999999999E-2</v>
      </c>
      <c r="E183" s="108">
        <v>3.75108</v>
      </c>
      <c r="F183" s="102">
        <v>0</v>
      </c>
      <c r="G183" s="98">
        <v>0.41</v>
      </c>
      <c r="H183" s="115">
        <v>500</v>
      </c>
      <c r="J183" s="106">
        <v>41675.437962962962</v>
      </c>
      <c r="K183" s="110">
        <v>1712583.38</v>
      </c>
      <c r="L183" s="115"/>
      <c r="M183" s="115"/>
      <c r="N183" s="100">
        <v>30.8552</v>
      </c>
      <c r="O183" s="102">
        <v>-0.45600000000000002</v>
      </c>
      <c r="P183" s="98">
        <v>0.09</v>
      </c>
    </row>
    <row r="184" spans="1:16" x14ac:dyDescent="0.2">
      <c r="A184" s="106">
        <v>41655.867997685185</v>
      </c>
      <c r="B184" s="110">
        <v>21736.560000000001</v>
      </c>
      <c r="C184" s="100">
        <v>29.828700000000001</v>
      </c>
      <c r="D184">
        <v>-9.1859999999999997E-2</v>
      </c>
      <c r="E184" s="108">
        <v>3.7511899999999998</v>
      </c>
      <c r="F184" s="102">
        <v>0</v>
      </c>
      <c r="G184" s="98">
        <v>0.41</v>
      </c>
      <c r="H184" s="115">
        <v>500</v>
      </c>
      <c r="J184" s="106">
        <v>41675.438020833331</v>
      </c>
      <c r="K184" s="110">
        <v>1712588.8</v>
      </c>
      <c r="L184" s="115"/>
      <c r="M184" s="115"/>
      <c r="N184" s="100">
        <v>30.854800000000001</v>
      </c>
      <c r="O184" s="102">
        <v>-0.45500000000000002</v>
      </c>
      <c r="P184" s="98">
        <v>9.0999999999999998E-2</v>
      </c>
    </row>
    <row r="185" spans="1:16" x14ac:dyDescent="0.2">
      <c r="A185" s="106">
        <v>41655.871469907404</v>
      </c>
      <c r="B185" s="110">
        <v>22036.560000000001</v>
      </c>
      <c r="C185" s="100">
        <v>29.808199999999999</v>
      </c>
      <c r="D185">
        <v>-7.4599999999999996E-3</v>
      </c>
      <c r="E185" s="108">
        <v>3.7512699999999999</v>
      </c>
      <c r="F185" s="102">
        <v>0</v>
      </c>
      <c r="G185" s="98">
        <v>0.41</v>
      </c>
      <c r="H185" s="115">
        <v>500</v>
      </c>
      <c r="J185" s="106">
        <v>41675.438078703701</v>
      </c>
      <c r="K185" s="110">
        <v>1712593.38</v>
      </c>
      <c r="L185" s="115"/>
      <c r="M185" s="115"/>
      <c r="N185" s="100">
        <v>30.854500000000002</v>
      </c>
      <c r="O185" s="102">
        <v>-0.46100000000000002</v>
      </c>
      <c r="P185" s="98">
        <v>8.5000000000000006E-2</v>
      </c>
    </row>
    <row r="186" spans="1:16" x14ac:dyDescent="0.2">
      <c r="A186" s="106">
        <v>41655.874942129631</v>
      </c>
      <c r="B186" s="110">
        <v>22336.560000000001</v>
      </c>
      <c r="C186" s="100">
        <v>29.811299999999999</v>
      </c>
      <c r="D186">
        <v>8.1899999999999994E-3</v>
      </c>
      <c r="E186" s="108">
        <v>3.7513200000000002</v>
      </c>
      <c r="F186" s="102">
        <v>0</v>
      </c>
      <c r="G186" s="98">
        <v>0.41</v>
      </c>
      <c r="H186" s="115">
        <v>500</v>
      </c>
      <c r="J186" s="106">
        <v>41675.438136574077</v>
      </c>
      <c r="K186" s="110">
        <v>1712598.77</v>
      </c>
      <c r="L186" s="115"/>
      <c r="M186" s="115"/>
      <c r="N186" s="100">
        <v>30.853100000000001</v>
      </c>
      <c r="O186" s="102">
        <v>-0.45600000000000002</v>
      </c>
      <c r="P186" s="98">
        <v>0.09</v>
      </c>
    </row>
    <row r="187" spans="1:16" x14ac:dyDescent="0.2">
      <c r="A187" s="106">
        <v>41655.87841435185</v>
      </c>
      <c r="B187" s="110">
        <v>22636.560000000001</v>
      </c>
      <c r="C187" s="100">
        <v>29.8142</v>
      </c>
      <c r="D187">
        <v>5.7160000000000002E-2</v>
      </c>
      <c r="E187" s="108">
        <v>3.7514400000000001</v>
      </c>
      <c r="F187" s="102">
        <v>0</v>
      </c>
      <c r="G187" s="98">
        <v>0.41</v>
      </c>
      <c r="H187" s="115">
        <v>500</v>
      </c>
      <c r="J187" s="106">
        <v>41675.438194444447</v>
      </c>
      <c r="K187" s="110">
        <v>1712603.38</v>
      </c>
      <c r="L187" s="115"/>
      <c r="M187" s="115"/>
      <c r="N187" s="100">
        <v>30.853200000000001</v>
      </c>
      <c r="O187" s="102">
        <v>-0.45800000000000002</v>
      </c>
      <c r="P187" s="98">
        <v>8.7999999999999995E-2</v>
      </c>
    </row>
    <row r="188" spans="1:16" x14ac:dyDescent="0.2">
      <c r="A188" s="106">
        <v>41655.881886574076</v>
      </c>
      <c r="B188" s="110">
        <v>22936.560000000001</v>
      </c>
      <c r="C188" s="100">
        <v>29.8141</v>
      </c>
      <c r="D188">
        <v>-9.9500000000000005E-3</v>
      </c>
      <c r="E188" s="108">
        <v>3.7514799999999999</v>
      </c>
      <c r="F188" s="102">
        <v>0</v>
      </c>
      <c r="G188" s="98">
        <v>0.41</v>
      </c>
      <c r="H188" s="115">
        <v>500</v>
      </c>
      <c r="J188" s="106">
        <v>41675.438252314816</v>
      </c>
      <c r="K188" s="110">
        <v>1712608.77</v>
      </c>
      <c r="L188" s="115"/>
      <c r="M188" s="115"/>
      <c r="N188" s="100">
        <v>30.853200000000001</v>
      </c>
      <c r="O188" s="102">
        <v>-0.46300000000000002</v>
      </c>
      <c r="P188" s="98">
        <v>8.3000000000000004E-2</v>
      </c>
    </row>
    <row r="189" spans="1:16" x14ac:dyDescent="0.2">
      <c r="A189" s="106">
        <v>41655.885358796295</v>
      </c>
      <c r="B189" s="110">
        <v>23236.560000000001</v>
      </c>
      <c r="C189" s="100">
        <v>29.817900000000002</v>
      </c>
      <c r="D189">
        <v>-4.4999999999999997E-3</v>
      </c>
      <c r="E189" s="108">
        <v>3.7513800000000002</v>
      </c>
      <c r="F189" s="102">
        <v>0</v>
      </c>
      <c r="G189" s="98">
        <v>0.41</v>
      </c>
      <c r="H189" s="115">
        <v>500</v>
      </c>
      <c r="J189" s="106">
        <v>41675.438310185185</v>
      </c>
      <c r="K189" s="110">
        <v>1712613.38</v>
      </c>
      <c r="L189" s="115"/>
      <c r="M189" s="115"/>
      <c r="N189" s="100">
        <v>30.853899999999999</v>
      </c>
      <c r="O189" s="102">
        <v>-0.45800000000000002</v>
      </c>
      <c r="P189" s="98">
        <v>8.7999999999999995E-2</v>
      </c>
    </row>
    <row r="190" spans="1:16" x14ac:dyDescent="0.2">
      <c r="A190" s="106">
        <v>41655.888831018521</v>
      </c>
      <c r="B190" s="110">
        <v>23536.560000000001</v>
      </c>
      <c r="C190" s="100">
        <v>29.8262</v>
      </c>
      <c r="D190">
        <v>-5.5500000000000002E-3</v>
      </c>
      <c r="E190" s="108">
        <v>3.7515700000000001</v>
      </c>
      <c r="F190" s="102">
        <v>0</v>
      </c>
      <c r="G190" s="98">
        <v>0.41</v>
      </c>
      <c r="H190" s="115">
        <v>500</v>
      </c>
      <c r="J190" s="106">
        <v>41675.438368055555</v>
      </c>
      <c r="K190" s="110">
        <v>1712618.77</v>
      </c>
      <c r="L190" s="115"/>
      <c r="M190" s="115"/>
      <c r="N190" s="100">
        <v>30.8535</v>
      </c>
      <c r="O190" s="102">
        <v>-0.46200000000000002</v>
      </c>
      <c r="P190" s="98">
        <v>8.4000000000000005E-2</v>
      </c>
    </row>
    <row r="191" spans="1:16" x14ac:dyDescent="0.2">
      <c r="A191" s="106">
        <v>41655.89230324074</v>
      </c>
      <c r="B191" s="110">
        <v>23836.560000000001</v>
      </c>
      <c r="C191" s="100">
        <v>29.824100000000001</v>
      </c>
      <c r="D191">
        <v>-4.6080000000000003E-2</v>
      </c>
      <c r="E191" s="108">
        <v>3.7516600000000002</v>
      </c>
      <c r="F191" s="102">
        <v>0</v>
      </c>
      <c r="G191" s="98">
        <v>0.41</v>
      </c>
      <c r="H191" s="115">
        <v>500</v>
      </c>
      <c r="J191" s="106">
        <v>41675.438425925924</v>
      </c>
      <c r="K191" s="110">
        <v>1712623.38</v>
      </c>
      <c r="L191" s="115"/>
      <c r="M191" s="115"/>
      <c r="N191" s="100">
        <v>30.851700000000001</v>
      </c>
      <c r="O191" s="102">
        <v>-0.45900000000000002</v>
      </c>
      <c r="P191" s="98">
        <v>8.6999999999999994E-2</v>
      </c>
    </row>
    <row r="192" spans="1:16" x14ac:dyDescent="0.2">
      <c r="A192" s="106">
        <v>41655.895775462966</v>
      </c>
      <c r="B192" s="110">
        <v>24136.560000000001</v>
      </c>
      <c r="C192" s="100">
        <v>29.830500000000001</v>
      </c>
      <c r="D192">
        <v>-8.6459999999999995E-2</v>
      </c>
      <c r="E192" s="108">
        <v>3.7515999999999998</v>
      </c>
      <c r="F192" s="102">
        <v>0</v>
      </c>
      <c r="G192" s="98">
        <v>0.41</v>
      </c>
      <c r="H192" s="115">
        <v>500</v>
      </c>
      <c r="J192" s="106">
        <v>41675.438483796293</v>
      </c>
      <c r="K192" s="110">
        <v>1712628.77</v>
      </c>
      <c r="L192" s="115"/>
      <c r="M192" s="115"/>
      <c r="N192" s="100">
        <v>30.8507</v>
      </c>
      <c r="O192" s="102">
        <v>-0.45600000000000002</v>
      </c>
      <c r="P192" s="98">
        <v>0.09</v>
      </c>
    </row>
    <row r="193" spans="1:16" x14ac:dyDescent="0.2">
      <c r="A193" s="106">
        <v>41655.899247685185</v>
      </c>
      <c r="B193" s="110">
        <v>24436.560000000001</v>
      </c>
      <c r="C193" s="100">
        <v>29.827400000000001</v>
      </c>
      <c r="D193">
        <v>-1.644E-2</v>
      </c>
      <c r="E193" s="108">
        <v>3.7515700000000001</v>
      </c>
      <c r="F193" s="102">
        <v>0</v>
      </c>
      <c r="G193" s="98">
        <v>0.41</v>
      </c>
      <c r="H193" s="115">
        <v>500</v>
      </c>
      <c r="J193" s="106">
        <v>41675.43854166667</v>
      </c>
      <c r="K193" s="110">
        <v>1712633.38</v>
      </c>
      <c r="L193" s="115"/>
      <c r="M193" s="115"/>
      <c r="N193" s="100">
        <v>30.852399999999999</v>
      </c>
      <c r="O193" s="102">
        <v>-0.45800000000000002</v>
      </c>
      <c r="P193" s="98">
        <v>8.7999999999999995E-2</v>
      </c>
    </row>
    <row r="194" spans="1:16" x14ac:dyDescent="0.2">
      <c r="A194" s="106">
        <v>41655.902719907404</v>
      </c>
      <c r="B194" s="110">
        <v>24736.560000000001</v>
      </c>
      <c r="C194" s="100">
        <v>29.832000000000001</v>
      </c>
      <c r="D194">
        <v>-1.141E-2</v>
      </c>
      <c r="E194" s="108">
        <v>3.75169</v>
      </c>
      <c r="F194" s="102">
        <v>0</v>
      </c>
      <c r="G194" s="98">
        <v>0.41</v>
      </c>
      <c r="H194" s="115">
        <v>500</v>
      </c>
      <c r="J194" s="106">
        <v>41675.438599537039</v>
      </c>
      <c r="K194" s="110">
        <v>1712638.77</v>
      </c>
      <c r="L194" s="115"/>
      <c r="M194" s="115"/>
      <c r="N194" s="100">
        <v>30.853000000000002</v>
      </c>
      <c r="O194" s="102">
        <v>-0.46100000000000002</v>
      </c>
      <c r="P194" s="98">
        <v>8.5000000000000006E-2</v>
      </c>
    </row>
    <row r="195" spans="1:16" x14ac:dyDescent="0.2">
      <c r="A195" s="106">
        <v>41655.906192129631</v>
      </c>
      <c r="B195" s="110">
        <v>25036.560000000001</v>
      </c>
      <c r="C195" s="100">
        <v>29.8307</v>
      </c>
      <c r="D195">
        <v>2.0000000000000001E-4</v>
      </c>
      <c r="E195" s="108">
        <v>3.7517499999999999</v>
      </c>
      <c r="F195" s="102">
        <v>0</v>
      </c>
      <c r="G195" s="98">
        <v>0.41</v>
      </c>
      <c r="H195" s="115">
        <v>500</v>
      </c>
      <c r="J195" s="106">
        <v>41675.438657407409</v>
      </c>
      <c r="K195" s="110">
        <v>1712643.38</v>
      </c>
      <c r="L195" s="115"/>
      <c r="M195" s="115"/>
      <c r="N195" s="100">
        <v>30.8506</v>
      </c>
      <c r="O195" s="102">
        <v>-0.45800000000000002</v>
      </c>
      <c r="P195" s="98">
        <v>8.7999999999999995E-2</v>
      </c>
    </row>
    <row r="196" spans="1:16" x14ac:dyDescent="0.2">
      <c r="A196" s="106">
        <v>41655.90966435185</v>
      </c>
      <c r="B196" s="110">
        <v>25336.560000000001</v>
      </c>
      <c r="C196" s="100">
        <v>29.842500000000001</v>
      </c>
      <c r="D196">
        <v>-1.6250000000000001E-2</v>
      </c>
      <c r="E196" s="108">
        <v>3.7514699999999999</v>
      </c>
      <c r="F196" s="102">
        <v>0</v>
      </c>
      <c r="G196" s="98">
        <v>0.41</v>
      </c>
      <c r="H196" s="115">
        <v>500</v>
      </c>
      <c r="J196" s="106">
        <v>41675.438715277778</v>
      </c>
      <c r="K196" s="110">
        <v>1712648.77</v>
      </c>
      <c r="L196" s="115"/>
      <c r="M196" s="115"/>
      <c r="N196" s="100">
        <v>30.851800000000001</v>
      </c>
      <c r="O196" s="102">
        <v>-0.46</v>
      </c>
      <c r="P196" s="98">
        <v>8.5999999999999993E-2</v>
      </c>
    </row>
    <row r="197" spans="1:16" x14ac:dyDescent="0.2">
      <c r="A197" s="106">
        <v>41655.913136574076</v>
      </c>
      <c r="B197" s="110">
        <v>25636.560000000001</v>
      </c>
      <c r="C197" s="100">
        <v>29.838999999999999</v>
      </c>
      <c r="D197">
        <v>-7.9920000000000005E-2</v>
      </c>
      <c r="E197" s="108">
        <v>3.75183</v>
      </c>
      <c r="F197" s="102">
        <v>0</v>
      </c>
      <c r="G197" s="98">
        <v>0.41</v>
      </c>
      <c r="H197" s="115">
        <v>500</v>
      </c>
      <c r="J197" s="106">
        <v>41675.438773148147</v>
      </c>
      <c r="K197" s="110">
        <v>1712653.38</v>
      </c>
      <c r="L197" s="115"/>
      <c r="M197" s="115"/>
      <c r="N197" s="100">
        <v>30.851199999999999</v>
      </c>
      <c r="O197" s="102">
        <v>-0.46400000000000002</v>
      </c>
      <c r="P197" s="98">
        <v>8.2000000000000003E-2</v>
      </c>
    </row>
    <row r="198" spans="1:16" x14ac:dyDescent="0.2">
      <c r="A198" s="106">
        <v>41655.916608796295</v>
      </c>
      <c r="B198" s="110">
        <v>25936.560000000001</v>
      </c>
      <c r="C198" s="100">
        <v>29.850100000000001</v>
      </c>
      <c r="D198">
        <v>2.7459999999999998E-2</v>
      </c>
      <c r="E198" s="108">
        <v>3.7517399999999999</v>
      </c>
      <c r="F198" s="102">
        <v>0</v>
      </c>
      <c r="G198" s="98">
        <v>0.41</v>
      </c>
      <c r="H198" s="115">
        <v>500</v>
      </c>
      <c r="J198" s="106">
        <v>41675.438831018517</v>
      </c>
      <c r="K198" s="110">
        <v>1712658.77</v>
      </c>
      <c r="L198" s="115"/>
      <c r="M198" s="115"/>
      <c r="N198" s="100">
        <v>30.8523</v>
      </c>
      <c r="O198" s="102">
        <v>-0.45500000000000002</v>
      </c>
      <c r="P198" s="98">
        <v>9.0999999999999998E-2</v>
      </c>
    </row>
    <row r="199" spans="1:16" x14ac:dyDescent="0.2">
      <c r="A199" s="106">
        <v>41655.920081018521</v>
      </c>
      <c r="B199" s="110">
        <v>26236.560000000001</v>
      </c>
      <c r="C199" s="100">
        <v>29.842500000000001</v>
      </c>
      <c r="D199">
        <v>1.6299999999999999E-2</v>
      </c>
      <c r="E199" s="108">
        <v>3.75177</v>
      </c>
      <c r="F199" s="102">
        <v>0</v>
      </c>
      <c r="G199" s="98">
        <v>0.41</v>
      </c>
      <c r="H199" s="115">
        <v>500</v>
      </c>
      <c r="J199" s="106">
        <v>41675.438888888886</v>
      </c>
      <c r="K199" s="110">
        <v>1712663.38</v>
      </c>
      <c r="L199" s="115"/>
      <c r="M199" s="115"/>
      <c r="N199" s="100">
        <v>30.849900000000002</v>
      </c>
      <c r="O199" s="102">
        <v>-0.46</v>
      </c>
      <c r="P199" s="98">
        <v>8.5999999999999993E-2</v>
      </c>
    </row>
    <row r="200" spans="1:16" x14ac:dyDescent="0.2">
      <c r="A200" s="106">
        <v>41655.92355324074</v>
      </c>
      <c r="B200" s="110">
        <v>26536.560000000001</v>
      </c>
      <c r="C200" s="100">
        <v>29.845099999999999</v>
      </c>
      <c r="D200">
        <v>-1.687E-2</v>
      </c>
      <c r="E200" s="108">
        <v>3.7518600000000002</v>
      </c>
      <c r="F200" s="102">
        <v>0</v>
      </c>
      <c r="G200" s="98">
        <v>0.41</v>
      </c>
      <c r="H200" s="115">
        <v>500</v>
      </c>
      <c r="J200" s="106">
        <v>41675.438946759263</v>
      </c>
      <c r="K200" s="110">
        <v>1712668.77</v>
      </c>
      <c r="L200" s="115"/>
      <c r="M200" s="115"/>
      <c r="N200" s="100">
        <v>30.8507</v>
      </c>
      <c r="O200" s="102">
        <v>-0.46</v>
      </c>
      <c r="P200" s="98">
        <v>8.5999999999999993E-2</v>
      </c>
    </row>
    <row r="201" spans="1:16" x14ac:dyDescent="0.2">
      <c r="A201" s="106">
        <v>41655.927025462966</v>
      </c>
      <c r="B201" s="110">
        <v>26836.560000000001</v>
      </c>
      <c r="C201" s="100">
        <v>29.852699999999999</v>
      </c>
      <c r="D201">
        <v>-8.8950000000000001E-2</v>
      </c>
      <c r="E201" s="108">
        <v>3.7518600000000002</v>
      </c>
      <c r="F201" s="102">
        <v>0</v>
      </c>
      <c r="G201" s="98">
        <v>0.41</v>
      </c>
      <c r="H201" s="115">
        <v>500</v>
      </c>
      <c r="J201" s="106">
        <v>41675.439004629632</v>
      </c>
      <c r="K201" s="110">
        <v>1712673.38</v>
      </c>
      <c r="L201" s="115"/>
      <c r="M201" s="115"/>
      <c r="N201" s="100">
        <v>30.849</v>
      </c>
      <c r="O201" s="102">
        <v>-0.45600000000000002</v>
      </c>
      <c r="P201" s="98">
        <v>0.09</v>
      </c>
    </row>
    <row r="202" spans="1:16" x14ac:dyDescent="0.2">
      <c r="A202" s="106">
        <v>41655.930497685185</v>
      </c>
      <c r="B202" s="110">
        <v>27136.560000000001</v>
      </c>
      <c r="C202" s="100">
        <v>29.852799999999998</v>
      </c>
      <c r="D202">
        <v>-1.6840000000000001E-2</v>
      </c>
      <c r="E202" s="108">
        <v>3.75183</v>
      </c>
      <c r="F202" s="102">
        <v>0</v>
      </c>
      <c r="G202" s="98">
        <v>0.41</v>
      </c>
      <c r="H202" s="115">
        <v>500</v>
      </c>
      <c r="J202" s="106">
        <v>41675.439062500001</v>
      </c>
      <c r="K202" s="110">
        <v>1712678.77</v>
      </c>
      <c r="L202" s="115"/>
      <c r="M202" s="115"/>
      <c r="N202" s="100">
        <v>30.842300000000002</v>
      </c>
      <c r="O202" s="102">
        <v>-0.46600000000000003</v>
      </c>
      <c r="P202" s="98">
        <v>0.08</v>
      </c>
    </row>
    <row r="203" spans="1:16" x14ac:dyDescent="0.2">
      <c r="A203" s="106">
        <v>41655.933969907404</v>
      </c>
      <c r="B203" s="110">
        <v>27436.560000000001</v>
      </c>
      <c r="C203" s="100">
        <v>29.8432</v>
      </c>
      <c r="D203">
        <v>-3.2219999999999999E-2</v>
      </c>
      <c r="E203" s="108">
        <v>3.7517399999999999</v>
      </c>
      <c r="F203" s="102">
        <v>0</v>
      </c>
      <c r="G203" s="98">
        <v>0.41</v>
      </c>
      <c r="H203" s="115">
        <v>500</v>
      </c>
      <c r="J203" s="106">
        <v>41675.439120370371</v>
      </c>
      <c r="K203" s="110">
        <v>1712683.38</v>
      </c>
      <c r="L203" s="115"/>
      <c r="M203" s="115"/>
      <c r="N203" s="100">
        <v>30.846800000000002</v>
      </c>
      <c r="O203" s="102">
        <v>-0.46</v>
      </c>
      <c r="P203" s="98">
        <v>8.5999999999999993E-2</v>
      </c>
    </row>
    <row r="204" spans="1:16" x14ac:dyDescent="0.2">
      <c r="A204" s="106">
        <v>41655.937442129631</v>
      </c>
      <c r="B204" s="110">
        <v>27736.560000000001</v>
      </c>
      <c r="C204" s="100">
        <v>29.863099999999999</v>
      </c>
      <c r="D204">
        <v>-7.5459999999999999E-2</v>
      </c>
      <c r="E204" s="108">
        <v>3.7518500000000001</v>
      </c>
      <c r="F204" s="102">
        <v>0</v>
      </c>
      <c r="G204" s="98">
        <v>0.41</v>
      </c>
      <c r="H204" s="115">
        <v>500</v>
      </c>
      <c r="J204" s="106">
        <v>41675.43917824074</v>
      </c>
      <c r="K204" s="110">
        <v>1712688.78</v>
      </c>
      <c r="L204" s="115"/>
      <c r="M204" s="115"/>
      <c r="N204" s="100">
        <v>30.843399999999999</v>
      </c>
      <c r="O204" s="102">
        <v>-0.45800000000000002</v>
      </c>
      <c r="P204" s="98">
        <v>8.7999999999999995E-2</v>
      </c>
    </row>
    <row r="205" spans="1:16" x14ac:dyDescent="0.2">
      <c r="A205" s="106">
        <v>41655.94091435185</v>
      </c>
      <c r="B205" s="110">
        <v>28036.560000000001</v>
      </c>
      <c r="C205" s="100">
        <v>29.863</v>
      </c>
      <c r="D205">
        <v>-1.338E-2</v>
      </c>
      <c r="E205" s="108">
        <v>3.7519</v>
      </c>
      <c r="F205" s="102">
        <v>0</v>
      </c>
      <c r="G205" s="98">
        <v>0.41</v>
      </c>
      <c r="H205" s="115">
        <v>500</v>
      </c>
      <c r="J205" s="106">
        <v>41675.439236111109</v>
      </c>
      <c r="K205" s="110">
        <v>1712693.38</v>
      </c>
      <c r="L205" s="115"/>
      <c r="M205" s="115"/>
      <c r="N205" s="100">
        <v>30.844000000000001</v>
      </c>
      <c r="O205" s="102">
        <v>-0.45800000000000002</v>
      </c>
      <c r="P205" s="98">
        <v>8.7999999999999995E-2</v>
      </c>
    </row>
    <row r="206" spans="1:16" x14ac:dyDescent="0.2">
      <c r="A206" s="106">
        <v>41655.944386574076</v>
      </c>
      <c r="B206" s="110">
        <v>28336.560000000001</v>
      </c>
      <c r="C206" s="100">
        <v>29.861499999999999</v>
      </c>
      <c r="D206">
        <v>-6.4909999999999995E-2</v>
      </c>
      <c r="E206" s="108">
        <v>3.7519399999999998</v>
      </c>
      <c r="F206" s="102">
        <v>0</v>
      </c>
      <c r="G206" s="98">
        <v>0.41</v>
      </c>
      <c r="H206" s="115">
        <v>500</v>
      </c>
      <c r="J206" s="106">
        <v>41675.439293981479</v>
      </c>
      <c r="K206" s="110">
        <v>1712698.77</v>
      </c>
      <c r="L206" s="115"/>
      <c r="M206" s="115"/>
      <c r="N206" s="100">
        <v>30.841999999999999</v>
      </c>
      <c r="O206" s="102">
        <v>-0.45800000000000002</v>
      </c>
      <c r="P206" s="98">
        <v>8.7999999999999995E-2</v>
      </c>
    </row>
    <row r="207" spans="1:16" x14ac:dyDescent="0.2">
      <c r="A207" s="106">
        <v>41655.947858796295</v>
      </c>
      <c r="B207" s="110">
        <v>28636.560000000001</v>
      </c>
      <c r="C207" s="100">
        <v>29.850300000000001</v>
      </c>
      <c r="D207">
        <v>-9.5119999999999996E-2</v>
      </c>
      <c r="E207" s="108">
        <v>3.7518699999999998</v>
      </c>
      <c r="F207" s="102">
        <v>0</v>
      </c>
      <c r="G207" s="98">
        <v>0.41</v>
      </c>
      <c r="H207" s="115">
        <v>500</v>
      </c>
      <c r="J207" s="106">
        <v>41675.439351851855</v>
      </c>
      <c r="K207" s="110">
        <v>1712703.38</v>
      </c>
      <c r="L207" s="115"/>
      <c r="M207" s="115"/>
      <c r="N207" s="100">
        <v>30.841899999999999</v>
      </c>
      <c r="O207" s="102">
        <v>-0.45100000000000001</v>
      </c>
      <c r="P207" s="98">
        <v>9.5000000000000001E-2</v>
      </c>
    </row>
    <row r="208" spans="1:16" x14ac:dyDescent="0.2">
      <c r="A208" s="106">
        <v>41655.951331018521</v>
      </c>
      <c r="B208" s="110">
        <v>28936.560000000001</v>
      </c>
      <c r="C208" s="100">
        <v>29.845500000000001</v>
      </c>
      <c r="D208">
        <v>-7.7609999999999998E-2</v>
      </c>
      <c r="E208" s="108">
        <v>3.7518099999999999</v>
      </c>
      <c r="F208" s="102">
        <v>0</v>
      </c>
      <c r="G208" s="98">
        <v>0.41</v>
      </c>
      <c r="H208" s="115">
        <v>500</v>
      </c>
      <c r="J208" s="106">
        <v>41675.439409722225</v>
      </c>
      <c r="K208" s="110">
        <v>1712708.77</v>
      </c>
      <c r="L208" s="115"/>
      <c r="M208" s="115"/>
      <c r="N208" s="100">
        <v>30.840900000000001</v>
      </c>
      <c r="O208" s="102">
        <v>-0.46</v>
      </c>
      <c r="P208" s="98">
        <v>8.5999999999999993E-2</v>
      </c>
    </row>
    <row r="209" spans="1:16" x14ac:dyDescent="0.2">
      <c r="A209" s="106">
        <v>41655.95480324074</v>
      </c>
      <c r="B209" s="110">
        <v>29236.560000000001</v>
      </c>
      <c r="C209" s="100">
        <v>29.846499999999999</v>
      </c>
      <c r="D209">
        <v>6.1629999999999997E-2</v>
      </c>
      <c r="E209" s="108">
        <v>3.7517900000000002</v>
      </c>
      <c r="F209" s="102">
        <v>0</v>
      </c>
      <c r="G209" s="98">
        <v>0.41</v>
      </c>
      <c r="H209" s="115">
        <v>500</v>
      </c>
      <c r="J209" s="106">
        <v>41675.439467592594</v>
      </c>
      <c r="K209" s="110">
        <v>1712713.38</v>
      </c>
      <c r="L209" s="115"/>
      <c r="M209" s="115"/>
      <c r="N209" s="100">
        <v>30.842199999999998</v>
      </c>
      <c r="O209" s="102">
        <v>-0.46300000000000002</v>
      </c>
      <c r="P209" s="98">
        <v>8.3000000000000004E-2</v>
      </c>
    </row>
    <row r="210" spans="1:16" x14ac:dyDescent="0.2">
      <c r="A210" s="106">
        <v>41655.958275462966</v>
      </c>
      <c r="B210" s="110">
        <v>29536.560000000001</v>
      </c>
      <c r="C210" s="100">
        <v>29.847000000000001</v>
      </c>
      <c r="D210">
        <v>-1.753E-2</v>
      </c>
      <c r="E210" s="108">
        <v>3.7518199999999999</v>
      </c>
      <c r="F210" s="102">
        <v>0</v>
      </c>
      <c r="G210" s="98">
        <v>0.41</v>
      </c>
      <c r="H210" s="115">
        <v>500</v>
      </c>
      <c r="J210" s="106">
        <v>41675.439525462964</v>
      </c>
      <c r="K210" s="110">
        <v>1712718.77</v>
      </c>
      <c r="L210" s="115"/>
      <c r="M210" s="115"/>
      <c r="N210" s="100">
        <v>30.842099999999999</v>
      </c>
      <c r="O210" s="102">
        <v>-0.45800000000000002</v>
      </c>
      <c r="P210" s="98">
        <v>8.7999999999999995E-2</v>
      </c>
    </row>
    <row r="211" spans="1:16" x14ac:dyDescent="0.2">
      <c r="A211" s="106">
        <v>41655.961747685185</v>
      </c>
      <c r="B211" s="110">
        <v>29836.560000000001</v>
      </c>
      <c r="C211" s="100">
        <v>29.842099999999999</v>
      </c>
      <c r="D211">
        <v>-6.053E-2</v>
      </c>
      <c r="E211" s="108">
        <v>3.7518199999999999</v>
      </c>
      <c r="F211" s="102">
        <v>0</v>
      </c>
      <c r="G211" s="98">
        <v>0.41</v>
      </c>
      <c r="H211" s="115">
        <v>500</v>
      </c>
      <c r="J211" s="106">
        <v>41675.439583333333</v>
      </c>
      <c r="K211" s="110">
        <v>1712723.38</v>
      </c>
      <c r="L211" s="115"/>
      <c r="M211" s="115"/>
      <c r="N211" s="100">
        <v>30.842099999999999</v>
      </c>
      <c r="O211" s="102">
        <v>-0.45800000000000002</v>
      </c>
      <c r="P211" s="98">
        <v>8.7999999999999995E-2</v>
      </c>
    </row>
    <row r="212" spans="1:16" x14ac:dyDescent="0.2">
      <c r="A212" s="106">
        <v>41655.965219907404</v>
      </c>
      <c r="B212" s="110">
        <v>30136.560000000001</v>
      </c>
      <c r="C212" s="100">
        <v>29.8384</v>
      </c>
      <c r="D212">
        <v>-8.4529999999999994E-2</v>
      </c>
      <c r="E212" s="108">
        <v>3.7516600000000002</v>
      </c>
      <c r="F212" s="102">
        <v>0</v>
      </c>
      <c r="G212" s="98">
        <v>0.41</v>
      </c>
      <c r="H212" s="115">
        <v>500</v>
      </c>
      <c r="J212" s="106">
        <v>41675.439641203702</v>
      </c>
      <c r="K212" s="110">
        <v>1712728.77</v>
      </c>
      <c r="L212" s="115"/>
      <c r="M212" s="115"/>
      <c r="N212" s="100">
        <v>30.839700000000001</v>
      </c>
      <c r="O212" s="102">
        <v>-0.46100000000000002</v>
      </c>
      <c r="P212" s="98">
        <v>8.5000000000000006E-2</v>
      </c>
    </row>
    <row r="213" spans="1:16" x14ac:dyDescent="0.2">
      <c r="A213" s="106">
        <v>41655.968692129631</v>
      </c>
      <c r="B213" s="110">
        <v>30436.560000000001</v>
      </c>
      <c r="C213" s="100">
        <v>29.834299999999999</v>
      </c>
      <c r="D213">
        <v>-8.6999999999999994E-2</v>
      </c>
      <c r="E213" s="108">
        <v>3.7518500000000001</v>
      </c>
      <c r="F213" s="102">
        <v>0</v>
      </c>
      <c r="G213" s="98">
        <v>0.41</v>
      </c>
      <c r="H213" s="115">
        <v>500</v>
      </c>
      <c r="J213" s="106">
        <v>41675.439699074072</v>
      </c>
      <c r="K213" s="110">
        <v>1712733.38</v>
      </c>
      <c r="L213" s="115"/>
      <c r="M213" s="115"/>
      <c r="N213" s="100">
        <v>30.840900000000001</v>
      </c>
      <c r="O213" s="102">
        <v>-0.45400000000000001</v>
      </c>
      <c r="P213" s="98">
        <v>9.1999999999999998E-2</v>
      </c>
    </row>
    <row r="214" spans="1:16" x14ac:dyDescent="0.2">
      <c r="A214" s="106">
        <v>41655.97216435185</v>
      </c>
      <c r="B214" s="110">
        <v>30736.560000000001</v>
      </c>
      <c r="C214" s="100">
        <v>29.834599999999998</v>
      </c>
      <c r="D214">
        <v>-2.988E-2</v>
      </c>
      <c r="E214" s="108">
        <v>3.7518199999999999</v>
      </c>
      <c r="F214" s="102">
        <v>0</v>
      </c>
      <c r="G214" s="98">
        <v>0.41</v>
      </c>
      <c r="H214" s="115">
        <v>500</v>
      </c>
      <c r="J214" s="106">
        <v>41675.439756944441</v>
      </c>
      <c r="K214" s="110">
        <v>1712738.77</v>
      </c>
      <c r="L214" s="115"/>
      <c r="M214" s="115"/>
      <c r="N214" s="100">
        <v>30.84</v>
      </c>
      <c r="O214" s="102">
        <v>-0.45900000000000002</v>
      </c>
      <c r="P214" s="98">
        <v>8.6999999999999994E-2</v>
      </c>
    </row>
    <row r="215" spans="1:16" x14ac:dyDescent="0.2">
      <c r="A215" s="106">
        <v>41655.975636574076</v>
      </c>
      <c r="B215" s="110">
        <v>31036.560000000001</v>
      </c>
      <c r="C215" s="100">
        <v>29.831399999999999</v>
      </c>
      <c r="D215">
        <v>2.981E-2</v>
      </c>
      <c r="E215" s="108">
        <v>3.75183</v>
      </c>
      <c r="F215" s="102">
        <v>0</v>
      </c>
      <c r="G215" s="98">
        <v>0.41</v>
      </c>
      <c r="H215" s="115">
        <v>500</v>
      </c>
      <c r="J215" s="106">
        <v>41675.439814814818</v>
      </c>
      <c r="K215" s="110">
        <v>1712743.38</v>
      </c>
      <c r="L215" s="115"/>
      <c r="M215" s="115"/>
      <c r="N215" s="100">
        <v>30.84</v>
      </c>
      <c r="O215" s="102">
        <v>-0.45900000000000002</v>
      </c>
      <c r="P215" s="98">
        <v>8.6999999999999994E-2</v>
      </c>
    </row>
    <row r="216" spans="1:16" x14ac:dyDescent="0.2">
      <c r="A216" s="106">
        <v>41655.979108796295</v>
      </c>
      <c r="B216" s="110">
        <v>31336.560000000001</v>
      </c>
      <c r="C216" s="100">
        <v>29.842300000000002</v>
      </c>
      <c r="D216">
        <v>-1.2630000000000001E-2</v>
      </c>
      <c r="E216" s="108">
        <v>3.75176</v>
      </c>
      <c r="F216" s="102">
        <v>0</v>
      </c>
      <c r="G216" s="98">
        <v>0.41</v>
      </c>
      <c r="H216" s="115">
        <v>500</v>
      </c>
      <c r="J216" s="106">
        <v>41675.439872685187</v>
      </c>
      <c r="K216" s="110">
        <v>1712748.81</v>
      </c>
      <c r="L216" s="115"/>
      <c r="M216" s="115"/>
      <c r="N216" s="100">
        <v>30.839500000000001</v>
      </c>
      <c r="O216" s="102">
        <v>-0.45300000000000001</v>
      </c>
      <c r="P216" s="98">
        <v>9.2999999999999999E-2</v>
      </c>
    </row>
    <row r="217" spans="1:16" x14ac:dyDescent="0.2">
      <c r="A217" s="106">
        <v>41655.982581018521</v>
      </c>
      <c r="B217" s="110">
        <v>31636.560000000001</v>
      </c>
      <c r="C217" s="100">
        <v>29.830300000000001</v>
      </c>
      <c r="D217">
        <v>3.993E-2</v>
      </c>
      <c r="E217" s="108">
        <v>3.7519</v>
      </c>
      <c r="F217" s="102">
        <v>0</v>
      </c>
      <c r="G217" s="98">
        <v>0.41</v>
      </c>
      <c r="H217" s="115">
        <v>500</v>
      </c>
      <c r="J217" s="106">
        <v>41675.439930555556</v>
      </c>
      <c r="K217" s="110">
        <v>1712753.38</v>
      </c>
      <c r="L217" s="115"/>
      <c r="M217" s="115"/>
      <c r="N217" s="100">
        <v>30.8401</v>
      </c>
      <c r="O217" s="102">
        <v>-0.38200000000000001</v>
      </c>
      <c r="P217" s="98">
        <v>0.16400000000000001</v>
      </c>
    </row>
    <row r="218" spans="1:16" x14ac:dyDescent="0.2">
      <c r="A218" s="106">
        <v>41655.98605324074</v>
      </c>
      <c r="B218" s="110">
        <v>31936.560000000001</v>
      </c>
      <c r="C218" s="100">
        <v>29.8461</v>
      </c>
      <c r="D218">
        <v>-2.7439999999999999E-2</v>
      </c>
      <c r="E218" s="108">
        <v>3.7519900000000002</v>
      </c>
      <c r="F218" s="102">
        <v>0</v>
      </c>
      <c r="G218" s="98">
        <v>0.41</v>
      </c>
      <c r="H218" s="115">
        <v>500</v>
      </c>
      <c r="J218" s="106">
        <v>41675.439988425926</v>
      </c>
      <c r="K218" s="110">
        <v>1712758.77</v>
      </c>
      <c r="L218" s="115"/>
      <c r="M218" s="115"/>
      <c r="N218" s="100">
        <v>30.8401</v>
      </c>
      <c r="O218" s="102">
        <v>-0.373</v>
      </c>
      <c r="P218" s="98">
        <v>0.17299999999999999</v>
      </c>
    </row>
    <row r="219" spans="1:16" x14ac:dyDescent="0.2">
      <c r="A219" s="106">
        <v>41655.989525462966</v>
      </c>
      <c r="B219" s="110">
        <v>32236.560000000001</v>
      </c>
      <c r="C219" s="100">
        <v>29.8324</v>
      </c>
      <c r="D219">
        <v>-8.1970000000000001E-2</v>
      </c>
      <c r="E219" s="108">
        <v>3.7518600000000002</v>
      </c>
      <c r="F219" s="102">
        <v>0</v>
      </c>
      <c r="G219" s="98">
        <v>0.41</v>
      </c>
      <c r="H219" s="115">
        <v>500</v>
      </c>
      <c r="J219" s="106">
        <v>41675.440046296295</v>
      </c>
      <c r="K219" s="110">
        <v>1712763.38</v>
      </c>
      <c r="L219" s="115"/>
      <c r="M219" s="115"/>
      <c r="N219" s="100">
        <v>30.840800000000002</v>
      </c>
      <c r="O219" s="102">
        <v>-0.376</v>
      </c>
      <c r="P219" s="98">
        <v>0.17</v>
      </c>
    </row>
    <row r="220" spans="1:16" x14ac:dyDescent="0.2">
      <c r="A220" s="106">
        <v>41655.992997685185</v>
      </c>
      <c r="B220" s="110">
        <v>32536.560000000001</v>
      </c>
      <c r="C220" s="100">
        <v>29.835899999999999</v>
      </c>
      <c r="D220">
        <v>-3.5099999999999999E-2</v>
      </c>
      <c r="E220" s="108">
        <v>3.7518899999999999</v>
      </c>
      <c r="F220" s="102">
        <v>0</v>
      </c>
      <c r="G220" s="98">
        <v>0.41</v>
      </c>
      <c r="H220" s="115">
        <v>500</v>
      </c>
      <c r="J220" s="106">
        <v>41675.440104166664</v>
      </c>
      <c r="K220" s="110">
        <v>1712768.78</v>
      </c>
      <c r="L220" s="115"/>
      <c r="M220" s="115"/>
      <c r="N220" s="100">
        <v>30.840399999999999</v>
      </c>
      <c r="O220" s="102">
        <v>-0.378</v>
      </c>
      <c r="P220" s="98">
        <v>0.16800000000000001</v>
      </c>
    </row>
    <row r="221" spans="1:16" x14ac:dyDescent="0.2">
      <c r="A221" s="106">
        <v>41655.996469907404</v>
      </c>
      <c r="B221" s="110">
        <v>32836.559999999998</v>
      </c>
      <c r="C221" s="100">
        <v>29.850300000000001</v>
      </c>
      <c r="D221">
        <v>3.4569999999999997E-2</v>
      </c>
      <c r="E221" s="108">
        <v>3.7520099999999998</v>
      </c>
      <c r="F221" s="102">
        <v>0</v>
      </c>
      <c r="G221" s="98">
        <v>0.41</v>
      </c>
      <c r="H221" s="115">
        <v>500</v>
      </c>
      <c r="J221" s="106">
        <v>41675.440162037034</v>
      </c>
      <c r="K221" s="110">
        <v>1712773.38</v>
      </c>
      <c r="L221" s="115"/>
      <c r="M221" s="115"/>
      <c r="N221" s="100">
        <v>30.840800000000002</v>
      </c>
      <c r="O221" s="102">
        <v>-0.375</v>
      </c>
      <c r="P221" s="98">
        <v>0.17100000000000001</v>
      </c>
    </row>
    <row r="222" spans="1:16" x14ac:dyDescent="0.2">
      <c r="A222" s="106">
        <v>41655.999942129631</v>
      </c>
      <c r="B222" s="110">
        <v>33136.559999999998</v>
      </c>
      <c r="C222" s="100">
        <v>29.840699999999998</v>
      </c>
      <c r="D222">
        <v>2.2440000000000002E-2</v>
      </c>
      <c r="E222" s="108">
        <v>3.7517800000000001</v>
      </c>
      <c r="F222" s="102">
        <v>0</v>
      </c>
      <c r="G222" s="98">
        <v>0.41</v>
      </c>
      <c r="H222" s="115">
        <v>500</v>
      </c>
      <c r="J222" s="106">
        <v>41675.44021990741</v>
      </c>
      <c r="K222" s="110">
        <v>1712778.78</v>
      </c>
      <c r="L222" s="115"/>
      <c r="M222" s="115"/>
      <c r="N222" s="100">
        <v>30.84</v>
      </c>
      <c r="O222" s="102">
        <v>-0.38400000000000001</v>
      </c>
      <c r="P222" s="98">
        <v>0.16200000000000001</v>
      </c>
    </row>
    <row r="223" spans="1:16" x14ac:dyDescent="0.2">
      <c r="A223" s="106">
        <v>41656.00341435185</v>
      </c>
      <c r="B223" s="110">
        <v>33436.559999999998</v>
      </c>
      <c r="C223" s="100">
        <v>29.840299999999999</v>
      </c>
      <c r="D223">
        <v>5.8569999999999997E-2</v>
      </c>
      <c r="E223" s="108">
        <v>3.7517999999999998</v>
      </c>
      <c r="F223" s="102">
        <v>0</v>
      </c>
      <c r="G223" s="98">
        <v>0.41</v>
      </c>
      <c r="H223" s="115">
        <v>500</v>
      </c>
      <c r="J223" s="106">
        <v>41675.44027777778</v>
      </c>
      <c r="K223" s="110">
        <v>1712783.38</v>
      </c>
      <c r="L223" s="115"/>
      <c r="M223" s="115"/>
      <c r="N223" s="100">
        <v>30.840499999999999</v>
      </c>
      <c r="O223" s="102">
        <v>-0.38100000000000001</v>
      </c>
      <c r="P223" s="98">
        <v>0.16500000000000001</v>
      </c>
    </row>
    <row r="224" spans="1:16" x14ac:dyDescent="0.2">
      <c r="A224" s="106">
        <v>41656.006886574076</v>
      </c>
      <c r="B224" s="110">
        <v>33736.559999999998</v>
      </c>
      <c r="C224" s="100">
        <v>29.8415</v>
      </c>
      <c r="D224">
        <v>-3.082E-2</v>
      </c>
      <c r="E224" s="108">
        <v>3.7519499999999999</v>
      </c>
      <c r="F224" s="102">
        <v>0</v>
      </c>
      <c r="G224" s="98">
        <v>0.41</v>
      </c>
      <c r="H224" s="115">
        <v>500</v>
      </c>
      <c r="J224" s="106">
        <v>41675.440335648149</v>
      </c>
      <c r="K224" s="110">
        <v>1712788.78</v>
      </c>
      <c r="L224" s="115"/>
      <c r="M224" s="115"/>
      <c r="N224" s="100">
        <v>30.8384</v>
      </c>
      <c r="O224" s="102">
        <v>-0.36899999999999999</v>
      </c>
      <c r="P224" s="98">
        <v>0.17699999999999999</v>
      </c>
    </row>
    <row r="225" spans="1:16" x14ac:dyDescent="0.2">
      <c r="A225" s="106">
        <v>41656.010358796295</v>
      </c>
      <c r="B225" s="110">
        <v>34036.559999999998</v>
      </c>
      <c r="C225" s="100">
        <v>29.8401</v>
      </c>
      <c r="D225">
        <v>-3.286E-2</v>
      </c>
      <c r="E225" s="108">
        <v>3.7518899999999999</v>
      </c>
      <c r="F225" s="102">
        <v>0</v>
      </c>
      <c r="G225" s="98">
        <v>0.41</v>
      </c>
      <c r="H225" s="115">
        <v>500</v>
      </c>
      <c r="J225" s="106">
        <v>41675.440393518518</v>
      </c>
      <c r="K225" s="110">
        <v>1712793.38</v>
      </c>
      <c r="L225" s="115"/>
      <c r="M225" s="115"/>
      <c r="N225" s="100">
        <v>30.840199999999999</v>
      </c>
      <c r="O225" s="102">
        <v>-0.38</v>
      </c>
      <c r="P225" s="98">
        <v>0.16600000000000001</v>
      </c>
    </row>
    <row r="226" spans="1:16" x14ac:dyDescent="0.2">
      <c r="A226" s="106">
        <v>41656.013831018521</v>
      </c>
      <c r="B226" s="110">
        <v>34336.559999999998</v>
      </c>
      <c r="C226" s="100">
        <v>29.851800000000001</v>
      </c>
      <c r="D226">
        <v>-1.136E-2</v>
      </c>
      <c r="E226" s="108">
        <v>3.7519800000000001</v>
      </c>
      <c r="F226" s="102">
        <v>0</v>
      </c>
      <c r="G226" s="98">
        <v>0.41</v>
      </c>
      <c r="H226" s="115">
        <v>500</v>
      </c>
      <c r="J226" s="106">
        <v>41675.440451388888</v>
      </c>
      <c r="K226" s="110">
        <v>1712798.77</v>
      </c>
      <c r="L226" s="115"/>
      <c r="M226" s="115"/>
      <c r="N226" s="100">
        <v>30.8398</v>
      </c>
      <c r="O226" s="102">
        <v>-0.378</v>
      </c>
      <c r="P226" s="98">
        <v>0.16800000000000001</v>
      </c>
    </row>
    <row r="227" spans="1:16" x14ac:dyDescent="0.2">
      <c r="A227" s="106">
        <v>41656.01730324074</v>
      </c>
      <c r="B227" s="110">
        <v>34636.559999999998</v>
      </c>
      <c r="C227" s="100">
        <v>29.855399999999999</v>
      </c>
      <c r="D227">
        <v>5.3510000000000002E-2</v>
      </c>
      <c r="E227" s="108">
        <v>3.7519900000000002</v>
      </c>
      <c r="F227" s="102">
        <v>0</v>
      </c>
      <c r="G227" s="98">
        <v>0.41</v>
      </c>
      <c r="H227" s="115">
        <v>500</v>
      </c>
      <c r="J227" s="106">
        <v>41675.440509259257</v>
      </c>
      <c r="K227" s="110">
        <v>1712803.38</v>
      </c>
      <c r="L227" s="115"/>
      <c r="M227" s="115"/>
      <c r="N227" s="100">
        <v>30.840800000000002</v>
      </c>
      <c r="O227" s="102">
        <v>-0.377</v>
      </c>
      <c r="P227" s="98">
        <v>0.16900000000000001</v>
      </c>
    </row>
    <row r="228" spans="1:16" x14ac:dyDescent="0.2">
      <c r="A228" s="106">
        <v>41656.020775462966</v>
      </c>
      <c r="B228" s="110">
        <v>34936.559999999998</v>
      </c>
      <c r="C228" s="100">
        <v>29.850100000000001</v>
      </c>
      <c r="D228">
        <v>-8.3640000000000006E-2</v>
      </c>
      <c r="E228" s="108">
        <v>3.7520099999999998</v>
      </c>
      <c r="F228" s="102">
        <v>0</v>
      </c>
      <c r="G228" s="98">
        <v>0.41</v>
      </c>
      <c r="H228" s="115">
        <v>500</v>
      </c>
      <c r="J228" s="106">
        <v>41675.440567129626</v>
      </c>
      <c r="K228" s="110">
        <v>1712808.81</v>
      </c>
      <c r="L228" s="115"/>
      <c r="M228" s="115"/>
      <c r="N228" s="100">
        <v>30.840499999999999</v>
      </c>
      <c r="O228" s="102">
        <v>-0.38600000000000001</v>
      </c>
      <c r="P228" s="98">
        <v>0.16</v>
      </c>
    </row>
    <row r="229" spans="1:16" x14ac:dyDescent="0.2">
      <c r="A229" s="106">
        <v>41656.024247685185</v>
      </c>
      <c r="B229" s="110">
        <v>35236.559999999998</v>
      </c>
      <c r="C229" s="100">
        <v>29.842199999999998</v>
      </c>
      <c r="D229">
        <v>-3.2149999999999998E-2</v>
      </c>
      <c r="E229" s="108">
        <v>3.7519499999999999</v>
      </c>
      <c r="F229" s="102">
        <v>0</v>
      </c>
      <c r="G229" s="98">
        <v>0.41</v>
      </c>
      <c r="H229" s="115">
        <v>500</v>
      </c>
      <c r="J229" s="106">
        <v>41675.440625000003</v>
      </c>
      <c r="K229" s="110">
        <v>1712813.38</v>
      </c>
      <c r="L229" s="115"/>
      <c r="M229" s="115"/>
      <c r="N229" s="100">
        <v>30.842400000000001</v>
      </c>
      <c r="O229" s="102">
        <v>-0.38400000000000001</v>
      </c>
      <c r="P229" s="98">
        <v>0.16200000000000001</v>
      </c>
    </row>
    <row r="230" spans="1:16" x14ac:dyDescent="0.2">
      <c r="A230" s="106">
        <v>41656.027719907404</v>
      </c>
      <c r="B230" s="110">
        <v>35536.559999999998</v>
      </c>
      <c r="C230" s="100">
        <v>29.845600000000001</v>
      </c>
      <c r="D230">
        <v>-3.5340000000000003E-2</v>
      </c>
      <c r="E230" s="108">
        <v>3.7521200000000001</v>
      </c>
      <c r="F230" s="102">
        <v>0</v>
      </c>
      <c r="G230" s="98">
        <v>0.41</v>
      </c>
      <c r="H230" s="115">
        <v>500</v>
      </c>
      <c r="J230" s="106">
        <v>41675.440682870372</v>
      </c>
      <c r="K230" s="110">
        <v>1712818.77</v>
      </c>
      <c r="L230" s="115"/>
      <c r="M230" s="115"/>
      <c r="N230" s="100">
        <v>30.843900000000001</v>
      </c>
      <c r="O230" s="102">
        <v>-0.374</v>
      </c>
      <c r="P230" s="98">
        <v>0.17199999999999999</v>
      </c>
    </row>
    <row r="231" spans="1:16" x14ac:dyDescent="0.2">
      <c r="A231" s="106">
        <v>41656.031192129631</v>
      </c>
      <c r="B231" s="110">
        <v>35836.559999999998</v>
      </c>
      <c r="C231" s="100">
        <v>29.8613</v>
      </c>
      <c r="D231">
        <v>-8.3809999999999996E-2</v>
      </c>
      <c r="E231" s="108">
        <v>3.75203</v>
      </c>
      <c r="F231" s="102">
        <v>0</v>
      </c>
      <c r="G231" s="98">
        <v>0.41</v>
      </c>
      <c r="H231" s="115">
        <v>500</v>
      </c>
      <c r="J231" s="106">
        <v>41675.440740740742</v>
      </c>
      <c r="K231" s="110">
        <v>1712823.38</v>
      </c>
      <c r="L231" s="115"/>
      <c r="M231" s="115"/>
      <c r="N231" s="100">
        <v>30.842600000000001</v>
      </c>
      <c r="O231" s="102">
        <v>-0.38200000000000001</v>
      </c>
      <c r="P231" s="98">
        <v>0.16400000000000001</v>
      </c>
    </row>
    <row r="232" spans="1:16" x14ac:dyDescent="0.2">
      <c r="A232" s="106">
        <v>41656.03466435185</v>
      </c>
      <c r="B232" s="110">
        <v>36136.559999999998</v>
      </c>
      <c r="C232" s="100">
        <v>29.843900000000001</v>
      </c>
      <c r="D232">
        <v>-6.7750000000000005E-2</v>
      </c>
      <c r="E232" s="108">
        <v>3.75196</v>
      </c>
      <c r="F232" s="102">
        <v>0</v>
      </c>
      <c r="G232" s="98">
        <v>0.41</v>
      </c>
      <c r="H232" s="115">
        <v>500</v>
      </c>
      <c r="J232" s="106">
        <v>41675.440798611111</v>
      </c>
      <c r="K232" s="110">
        <v>1712828.8</v>
      </c>
      <c r="L232" s="115"/>
      <c r="M232" s="115"/>
      <c r="N232" s="100">
        <v>30.842700000000001</v>
      </c>
      <c r="O232" s="102">
        <v>-0.375</v>
      </c>
      <c r="P232" s="98">
        <v>0.17100000000000001</v>
      </c>
    </row>
    <row r="233" spans="1:16" x14ac:dyDescent="0.2">
      <c r="A233" s="106">
        <v>41656.038136574076</v>
      </c>
      <c r="B233" s="110">
        <v>36436.559999999998</v>
      </c>
      <c r="C233" s="100">
        <v>29.848500000000001</v>
      </c>
      <c r="D233">
        <v>-2.69E-2</v>
      </c>
      <c r="E233" s="108">
        <v>3.75197</v>
      </c>
      <c r="F233" s="102">
        <v>0</v>
      </c>
      <c r="G233" s="98">
        <v>0.41</v>
      </c>
      <c r="H233" s="115">
        <v>500</v>
      </c>
      <c r="J233" s="106">
        <v>41675.44085648148</v>
      </c>
      <c r="K233" s="110">
        <v>1712833.38</v>
      </c>
      <c r="L233" s="115"/>
      <c r="M233" s="115"/>
      <c r="N233" s="100">
        <v>30.842400000000001</v>
      </c>
      <c r="O233" s="102">
        <v>-0.374</v>
      </c>
      <c r="P233" s="98">
        <v>0.17199999999999999</v>
      </c>
    </row>
    <row r="234" spans="1:16" x14ac:dyDescent="0.2">
      <c r="A234" s="106">
        <v>41656.041608796295</v>
      </c>
      <c r="B234" s="110">
        <v>36736.559999999998</v>
      </c>
      <c r="C234" s="100">
        <v>29.8462</v>
      </c>
      <c r="D234">
        <v>5.8869999999999999E-2</v>
      </c>
      <c r="E234" s="108">
        <v>3.7522500000000001</v>
      </c>
      <c r="F234" s="102">
        <v>0</v>
      </c>
      <c r="G234" s="98">
        <v>0.41</v>
      </c>
      <c r="H234" s="115">
        <v>500</v>
      </c>
      <c r="J234" s="106">
        <v>41675.44091435185</v>
      </c>
      <c r="K234" s="110">
        <v>1712838.77</v>
      </c>
      <c r="L234" s="115"/>
      <c r="M234" s="115"/>
      <c r="N234" s="100">
        <v>30.843399999999999</v>
      </c>
      <c r="O234" s="102">
        <v>-0.38300000000000001</v>
      </c>
      <c r="P234" s="98">
        <v>0.16300000000000001</v>
      </c>
    </row>
    <row r="235" spans="1:16" x14ac:dyDescent="0.2">
      <c r="A235" s="106">
        <v>41656.045081018521</v>
      </c>
      <c r="B235" s="110">
        <v>37036.559999999998</v>
      </c>
      <c r="C235" s="100">
        <v>29.847200000000001</v>
      </c>
      <c r="D235">
        <v>3.6659999999999998E-2</v>
      </c>
      <c r="E235" s="108">
        <v>3.7520699999999998</v>
      </c>
      <c r="F235" s="102">
        <v>0</v>
      </c>
      <c r="G235" s="98">
        <v>0.41</v>
      </c>
      <c r="H235" s="115">
        <v>500</v>
      </c>
      <c r="J235" s="106">
        <v>41675.440972222219</v>
      </c>
      <c r="K235" s="110">
        <v>1712843.38</v>
      </c>
      <c r="L235" s="115"/>
      <c r="M235" s="115"/>
      <c r="N235" s="100">
        <v>30.844000000000001</v>
      </c>
      <c r="O235" s="102">
        <v>-0.38500000000000001</v>
      </c>
      <c r="P235" s="98">
        <v>0.161</v>
      </c>
    </row>
    <row r="236" spans="1:16" x14ac:dyDescent="0.2">
      <c r="A236" s="106">
        <v>41656.04855324074</v>
      </c>
      <c r="B236" s="110">
        <v>37336.559999999998</v>
      </c>
      <c r="C236" s="100">
        <v>29.847200000000001</v>
      </c>
      <c r="D236">
        <v>-8.1390000000000004E-2</v>
      </c>
      <c r="E236" s="108">
        <v>3.7520799999999999</v>
      </c>
      <c r="F236" s="102">
        <v>0</v>
      </c>
      <c r="G236" s="98">
        <v>0.41</v>
      </c>
      <c r="H236" s="115">
        <v>500</v>
      </c>
      <c r="J236" s="106">
        <v>41675.441030092596</v>
      </c>
      <c r="K236" s="110">
        <v>1712848.77</v>
      </c>
      <c r="L236" s="115"/>
      <c r="M236" s="115"/>
      <c r="N236" s="100">
        <v>30.845700000000001</v>
      </c>
      <c r="O236" s="102">
        <v>-0.371</v>
      </c>
      <c r="P236" s="98">
        <v>0.17499999999999999</v>
      </c>
    </row>
    <row r="237" spans="1:16" x14ac:dyDescent="0.2">
      <c r="A237" s="106">
        <v>41656.052025462966</v>
      </c>
      <c r="B237" s="110">
        <v>37636.559999999998</v>
      </c>
      <c r="C237" s="100">
        <v>29.849900000000002</v>
      </c>
      <c r="D237">
        <v>5.8250000000000003E-2</v>
      </c>
      <c r="E237" s="108">
        <v>3.7522099999999998</v>
      </c>
      <c r="F237" s="102">
        <v>0</v>
      </c>
      <c r="G237" s="98">
        <v>0.41</v>
      </c>
      <c r="H237" s="115">
        <v>500</v>
      </c>
      <c r="J237" s="106">
        <v>41675.441087962965</v>
      </c>
      <c r="K237" s="110">
        <v>1712853.38</v>
      </c>
      <c r="L237" s="115"/>
      <c r="M237" s="115"/>
      <c r="N237" s="100">
        <v>30.8461</v>
      </c>
      <c r="O237" s="102">
        <v>-0.38</v>
      </c>
      <c r="P237" s="98">
        <v>0.16600000000000001</v>
      </c>
    </row>
    <row r="238" spans="1:16" x14ac:dyDescent="0.2">
      <c r="A238" s="106">
        <v>41656.055497685185</v>
      </c>
      <c r="B238" s="110">
        <v>37936.559999999998</v>
      </c>
      <c r="C238" s="100">
        <v>29.8447</v>
      </c>
      <c r="D238">
        <v>-6.7479999999999998E-2</v>
      </c>
      <c r="E238" s="108">
        <v>3.7521399999999998</v>
      </c>
      <c r="F238" s="102">
        <v>0</v>
      </c>
      <c r="G238" s="98">
        <v>0.41</v>
      </c>
      <c r="H238" s="115">
        <v>500</v>
      </c>
      <c r="J238" s="106">
        <v>41675.441145833334</v>
      </c>
      <c r="K238" s="110">
        <v>1712858.77</v>
      </c>
      <c r="L238" s="115"/>
      <c r="M238" s="115"/>
      <c r="N238" s="100">
        <v>30.844799999999999</v>
      </c>
      <c r="O238" s="102">
        <v>-0.376</v>
      </c>
      <c r="P238" s="98">
        <v>0.17</v>
      </c>
    </row>
    <row r="239" spans="1:16" x14ac:dyDescent="0.2">
      <c r="A239" s="106">
        <v>41656.058969907404</v>
      </c>
      <c r="B239" s="110">
        <v>38236.559999999998</v>
      </c>
      <c r="C239" s="100">
        <v>29.849499999999999</v>
      </c>
      <c r="D239">
        <v>-3.2599999999999997E-2</v>
      </c>
      <c r="E239" s="108">
        <v>3.7522099999999998</v>
      </c>
      <c r="F239" s="102">
        <v>0</v>
      </c>
      <c r="G239" s="98">
        <v>0.41</v>
      </c>
      <c r="H239" s="115">
        <v>500</v>
      </c>
      <c r="J239" s="106">
        <v>41675.441203703704</v>
      </c>
      <c r="K239" s="110">
        <v>1712863.38</v>
      </c>
      <c r="L239" s="115"/>
      <c r="M239" s="115"/>
      <c r="N239" s="100">
        <v>30.8443</v>
      </c>
      <c r="O239" s="102">
        <v>-0.377</v>
      </c>
      <c r="P239" s="98">
        <v>0.16900000000000001</v>
      </c>
    </row>
    <row r="240" spans="1:16" x14ac:dyDescent="0.2">
      <c r="A240" s="106">
        <v>41656.062442129631</v>
      </c>
      <c r="B240" s="110">
        <v>38536.559999999998</v>
      </c>
      <c r="C240" s="100">
        <v>29.8477</v>
      </c>
      <c r="D240">
        <v>5.5370000000000003E-2</v>
      </c>
      <c r="E240" s="108">
        <v>3.75223</v>
      </c>
      <c r="F240" s="102">
        <v>0</v>
      </c>
      <c r="G240" s="98">
        <v>0.41</v>
      </c>
      <c r="H240" s="115">
        <v>500</v>
      </c>
      <c r="J240" s="106">
        <v>41675.441261574073</v>
      </c>
      <c r="K240" s="110">
        <v>1712868.77</v>
      </c>
      <c r="L240" s="115"/>
      <c r="M240" s="115"/>
      <c r="N240" s="100">
        <v>30.8445</v>
      </c>
      <c r="O240" s="102">
        <v>-0.38100000000000001</v>
      </c>
      <c r="P240" s="98">
        <v>0.16500000000000001</v>
      </c>
    </row>
    <row r="241" spans="1:16" x14ac:dyDescent="0.2">
      <c r="A241" s="106">
        <v>41656.06591435185</v>
      </c>
      <c r="B241" s="110">
        <v>38836.559999999998</v>
      </c>
      <c r="C241" s="100">
        <v>29.848099999999999</v>
      </c>
      <c r="D241">
        <v>-2.086E-2</v>
      </c>
      <c r="E241" s="108">
        <v>3.7521</v>
      </c>
      <c r="F241" s="102">
        <v>0</v>
      </c>
      <c r="G241" s="98">
        <v>0.41</v>
      </c>
      <c r="H241" s="115">
        <v>500</v>
      </c>
      <c r="J241" s="106">
        <v>41675.441319444442</v>
      </c>
      <c r="K241" s="110">
        <v>1712873.38</v>
      </c>
      <c r="L241" s="115"/>
      <c r="M241" s="115"/>
      <c r="N241" s="100">
        <v>30.845300000000002</v>
      </c>
      <c r="O241" s="102">
        <v>-0.38500000000000001</v>
      </c>
      <c r="P241" s="98">
        <v>0.161</v>
      </c>
    </row>
    <row r="242" spans="1:16" x14ac:dyDescent="0.2">
      <c r="A242" s="106">
        <v>41656.069386574076</v>
      </c>
      <c r="B242" s="110">
        <v>39136.559999999998</v>
      </c>
      <c r="C242" s="100">
        <v>29.847200000000001</v>
      </c>
      <c r="D242">
        <v>2.777E-2</v>
      </c>
      <c r="E242" s="108">
        <v>3.7521200000000001</v>
      </c>
      <c r="F242" s="102">
        <v>0</v>
      </c>
      <c r="G242" s="98">
        <v>0.41</v>
      </c>
      <c r="H242" s="115">
        <v>500</v>
      </c>
      <c r="J242" s="106">
        <v>41675.441377314812</v>
      </c>
      <c r="K242" s="110">
        <v>1712878.77</v>
      </c>
      <c r="L242" s="115"/>
      <c r="M242" s="115"/>
      <c r="N242" s="100">
        <v>30.845400000000001</v>
      </c>
      <c r="O242" s="102">
        <v>-0.378</v>
      </c>
      <c r="P242" s="98">
        <v>0.16800000000000001</v>
      </c>
    </row>
    <row r="243" spans="1:16" x14ac:dyDescent="0.2">
      <c r="A243" s="106">
        <v>41656.072858796295</v>
      </c>
      <c r="B243" s="110">
        <v>39436.559999999998</v>
      </c>
      <c r="C243" s="100">
        <v>29.847899999999999</v>
      </c>
      <c r="D243">
        <v>5.8380000000000001E-2</v>
      </c>
      <c r="E243" s="108">
        <v>3.7520699999999998</v>
      </c>
      <c r="F243" s="102">
        <v>0</v>
      </c>
      <c r="G243" s="98">
        <v>0.41</v>
      </c>
      <c r="H243" s="115">
        <v>500</v>
      </c>
      <c r="J243" s="106">
        <v>41675.441435185188</v>
      </c>
      <c r="K243" s="110">
        <v>1712883.38</v>
      </c>
      <c r="L243" s="115"/>
      <c r="M243" s="115"/>
      <c r="N243" s="100">
        <v>30.846699999999998</v>
      </c>
      <c r="O243" s="102">
        <v>-0.379</v>
      </c>
      <c r="P243" s="98">
        <v>0.16700000000000001</v>
      </c>
    </row>
    <row r="244" spans="1:16" x14ac:dyDescent="0.2">
      <c r="A244" s="106">
        <v>41656.076331018521</v>
      </c>
      <c r="B244" s="110">
        <v>39736.559999999998</v>
      </c>
      <c r="C244" s="100">
        <v>29.847000000000001</v>
      </c>
      <c r="D244">
        <v>4.827E-2</v>
      </c>
      <c r="E244" s="108">
        <v>3.7520600000000002</v>
      </c>
      <c r="F244" s="102">
        <v>0</v>
      </c>
      <c r="G244" s="98">
        <v>0.41</v>
      </c>
      <c r="H244" s="115">
        <v>500</v>
      </c>
      <c r="J244" s="106">
        <v>41675.441493055558</v>
      </c>
      <c r="K244" s="110">
        <v>1712888.77</v>
      </c>
      <c r="L244" s="115"/>
      <c r="M244" s="115"/>
      <c r="N244" s="100">
        <v>30.846900000000002</v>
      </c>
      <c r="O244" s="102">
        <v>-0.378</v>
      </c>
      <c r="P244" s="98">
        <v>0.16800000000000001</v>
      </c>
    </row>
    <row r="245" spans="1:16" x14ac:dyDescent="0.2">
      <c r="A245" s="106">
        <v>41656.07980324074</v>
      </c>
      <c r="B245" s="110">
        <v>40036.559999999998</v>
      </c>
      <c r="C245" s="100">
        <v>29.845800000000001</v>
      </c>
      <c r="D245">
        <v>-2.4979999999999999E-2</v>
      </c>
      <c r="E245" s="108">
        <v>3.7521599999999999</v>
      </c>
      <c r="F245" s="102">
        <v>0</v>
      </c>
      <c r="G245" s="98">
        <v>0.41</v>
      </c>
      <c r="H245" s="115">
        <v>500</v>
      </c>
      <c r="J245" s="106">
        <v>41675.441550925927</v>
      </c>
      <c r="K245" s="110">
        <v>1712893.38</v>
      </c>
      <c r="L245" s="115"/>
      <c r="M245" s="115"/>
      <c r="N245" s="100">
        <v>30.847899999999999</v>
      </c>
      <c r="O245" s="102">
        <v>-0.378</v>
      </c>
      <c r="P245" s="98">
        <v>0.16800000000000001</v>
      </c>
    </row>
    <row r="246" spans="1:16" x14ac:dyDescent="0.2">
      <c r="A246" s="106">
        <v>41656.083275462966</v>
      </c>
      <c r="B246" s="110">
        <v>40336.559999999998</v>
      </c>
      <c r="C246" s="100">
        <v>29.843800000000002</v>
      </c>
      <c r="D246">
        <v>-3.81E-3</v>
      </c>
      <c r="E246" s="108">
        <v>3.7522000000000002</v>
      </c>
      <c r="F246" s="102">
        <v>0</v>
      </c>
      <c r="G246" s="98">
        <v>0.41</v>
      </c>
      <c r="H246" s="115">
        <v>500</v>
      </c>
      <c r="J246" s="106">
        <v>41675.441608796296</v>
      </c>
      <c r="K246" s="110">
        <v>1712898.78</v>
      </c>
      <c r="L246" s="115"/>
      <c r="M246" s="115"/>
      <c r="N246" s="100">
        <v>30.845400000000001</v>
      </c>
      <c r="O246" s="102">
        <v>-0.38900000000000001</v>
      </c>
      <c r="P246" s="98">
        <v>0.157</v>
      </c>
    </row>
    <row r="247" spans="1:16" x14ac:dyDescent="0.2">
      <c r="A247" s="106">
        <v>41656.086747685185</v>
      </c>
      <c r="B247" s="110">
        <v>40636.559999999998</v>
      </c>
      <c r="C247" s="100">
        <v>29.846800000000002</v>
      </c>
      <c r="D247">
        <v>1.7139999999999999E-2</v>
      </c>
      <c r="E247" s="108">
        <v>3.7521800000000001</v>
      </c>
      <c r="F247" s="102">
        <v>0</v>
      </c>
      <c r="G247" s="98">
        <v>0.41</v>
      </c>
      <c r="H247" s="115">
        <v>500</v>
      </c>
      <c r="J247" s="106">
        <v>41675.441666666666</v>
      </c>
      <c r="K247" s="110">
        <v>1712903.38</v>
      </c>
      <c r="L247" s="115"/>
      <c r="M247" s="115"/>
      <c r="N247" s="100">
        <v>30.846900000000002</v>
      </c>
      <c r="O247" s="102">
        <v>-0.38300000000000001</v>
      </c>
      <c r="P247" s="98">
        <v>0.16300000000000001</v>
      </c>
    </row>
    <row r="248" spans="1:16" x14ac:dyDescent="0.2">
      <c r="A248" s="106">
        <v>41656.090219907404</v>
      </c>
      <c r="B248" s="110">
        <v>40936.559999999998</v>
      </c>
      <c r="C248" s="100">
        <v>29.844799999999999</v>
      </c>
      <c r="D248">
        <v>-2.019E-2</v>
      </c>
      <c r="E248" s="108">
        <v>3.75223</v>
      </c>
      <c r="F248" s="102">
        <v>0</v>
      </c>
      <c r="G248" s="98">
        <v>0.41</v>
      </c>
      <c r="H248" s="115">
        <v>500</v>
      </c>
      <c r="J248" s="106">
        <v>41675.441724537035</v>
      </c>
      <c r="K248" s="110">
        <v>1712908.78</v>
      </c>
      <c r="L248" s="115"/>
      <c r="M248" s="115"/>
      <c r="N248" s="100">
        <v>30.848400000000002</v>
      </c>
      <c r="O248" s="102">
        <v>-0.37</v>
      </c>
      <c r="P248" s="98">
        <v>0.17599999999999999</v>
      </c>
    </row>
    <row r="249" spans="1:16" x14ac:dyDescent="0.2">
      <c r="A249" s="106">
        <v>41656.093692129631</v>
      </c>
      <c r="B249" s="110">
        <v>41236.559999999998</v>
      </c>
      <c r="C249" s="100">
        <v>29.845500000000001</v>
      </c>
      <c r="D249">
        <v>-7.6960000000000001E-2</v>
      </c>
      <c r="E249" s="108">
        <v>3.7521200000000001</v>
      </c>
      <c r="F249" s="102">
        <v>0</v>
      </c>
      <c r="G249" s="98">
        <v>0.41</v>
      </c>
      <c r="H249" s="115">
        <v>500</v>
      </c>
      <c r="J249" s="106">
        <v>41675.441782407404</v>
      </c>
      <c r="K249" s="110">
        <v>1712913.38</v>
      </c>
      <c r="L249" s="115"/>
      <c r="M249" s="115"/>
      <c r="N249" s="100">
        <v>30.848600000000001</v>
      </c>
      <c r="O249" s="102">
        <v>-0.38400000000000001</v>
      </c>
      <c r="P249" s="98">
        <v>0.16200000000000001</v>
      </c>
    </row>
    <row r="250" spans="1:16" x14ac:dyDescent="0.2">
      <c r="A250" s="106">
        <v>41656.09716435185</v>
      </c>
      <c r="B250" s="110">
        <v>41536.559999999998</v>
      </c>
      <c r="C250" s="100">
        <v>29.845199999999998</v>
      </c>
      <c r="D250">
        <v>-8.43E-3</v>
      </c>
      <c r="E250" s="108">
        <v>3.7520199999999999</v>
      </c>
      <c r="F250" s="102">
        <v>0</v>
      </c>
      <c r="G250" s="98">
        <v>0.41</v>
      </c>
      <c r="H250" s="115">
        <v>500</v>
      </c>
      <c r="J250" s="106">
        <v>41675.441840277781</v>
      </c>
      <c r="K250" s="110">
        <v>1712918.77</v>
      </c>
      <c r="L250" s="115"/>
      <c r="M250" s="115"/>
      <c r="N250" s="100">
        <v>30.8506</v>
      </c>
      <c r="O250" s="102">
        <v>-0.377</v>
      </c>
      <c r="P250" s="98">
        <v>0.16900000000000001</v>
      </c>
    </row>
    <row r="251" spans="1:16" x14ac:dyDescent="0.2">
      <c r="A251" s="106">
        <v>41656.100636574076</v>
      </c>
      <c r="B251" s="110">
        <v>41836.559999999998</v>
      </c>
      <c r="C251" s="100">
        <v>29.844799999999999</v>
      </c>
      <c r="D251">
        <v>-2.496E-2</v>
      </c>
      <c r="E251" s="108">
        <v>3.7521</v>
      </c>
      <c r="F251" s="102">
        <v>0</v>
      </c>
      <c r="G251" s="98">
        <v>0.41</v>
      </c>
      <c r="H251" s="115">
        <v>500</v>
      </c>
      <c r="J251" s="106">
        <v>41675.44189814815</v>
      </c>
      <c r="K251" s="110">
        <v>1712923.38</v>
      </c>
      <c r="L251" s="115"/>
      <c r="M251" s="115"/>
      <c r="N251" s="100">
        <v>30.8508</v>
      </c>
      <c r="O251" s="102">
        <v>-0.376</v>
      </c>
      <c r="P251" s="98">
        <v>0.17</v>
      </c>
    </row>
    <row r="252" spans="1:16" x14ac:dyDescent="0.2">
      <c r="A252" s="106">
        <v>41656.104108796295</v>
      </c>
      <c r="B252" s="110">
        <v>42136.56</v>
      </c>
      <c r="C252" s="100">
        <v>29.842400000000001</v>
      </c>
      <c r="D252">
        <v>-5.7709999999999997E-2</v>
      </c>
      <c r="E252" s="108">
        <v>3.7519399999999998</v>
      </c>
      <c r="F252" s="102">
        <v>0</v>
      </c>
      <c r="G252" s="98">
        <v>0.41</v>
      </c>
      <c r="H252" s="115">
        <v>500</v>
      </c>
      <c r="J252" s="106">
        <v>41675.44195601852</v>
      </c>
      <c r="K252" s="110">
        <v>1712928.77</v>
      </c>
      <c r="L252" s="115"/>
      <c r="M252" s="115"/>
      <c r="N252" s="100">
        <v>30.85</v>
      </c>
      <c r="O252" s="102">
        <v>-0.38</v>
      </c>
      <c r="P252" s="98">
        <v>0.16600000000000001</v>
      </c>
    </row>
    <row r="253" spans="1:16" x14ac:dyDescent="0.2">
      <c r="A253" s="106">
        <v>41656.107581018521</v>
      </c>
      <c r="B253" s="110">
        <v>42436.56</v>
      </c>
      <c r="C253" s="100">
        <v>29.838899999999999</v>
      </c>
      <c r="D253">
        <v>-5.1700000000000001E-3</v>
      </c>
      <c r="E253" s="108">
        <v>3.7519300000000002</v>
      </c>
      <c r="F253" s="102">
        <v>0</v>
      </c>
      <c r="G253" s="98">
        <v>0.41</v>
      </c>
      <c r="H253" s="115">
        <v>500</v>
      </c>
      <c r="J253" s="106">
        <v>41675.442013888889</v>
      </c>
      <c r="K253" s="110">
        <v>1712933.38</v>
      </c>
      <c r="L253" s="115"/>
      <c r="M253" s="115"/>
      <c r="N253" s="100">
        <v>30.849699999999999</v>
      </c>
      <c r="O253" s="102">
        <v>-0.312</v>
      </c>
      <c r="P253" s="98">
        <v>0.23400000000000001</v>
      </c>
    </row>
    <row r="254" spans="1:16" x14ac:dyDescent="0.2">
      <c r="A254" s="106">
        <v>41656.11105324074</v>
      </c>
      <c r="B254" s="110">
        <v>42736.56</v>
      </c>
      <c r="C254" s="100">
        <v>29.834299999999999</v>
      </c>
      <c r="D254">
        <v>6.0699999999999997E-2</v>
      </c>
      <c r="E254" s="108">
        <v>3.75197</v>
      </c>
      <c r="F254" s="102">
        <v>0</v>
      </c>
      <c r="G254" s="98">
        <v>0.41</v>
      </c>
      <c r="H254" s="115">
        <v>500</v>
      </c>
      <c r="J254" s="106">
        <v>41675.442071759258</v>
      </c>
      <c r="K254" s="110">
        <v>1712938.8</v>
      </c>
      <c r="L254" s="115"/>
      <c r="M254" s="115"/>
      <c r="N254" s="100">
        <v>30.846299999999999</v>
      </c>
      <c r="O254" s="102">
        <v>-0.308</v>
      </c>
      <c r="P254" s="98">
        <v>0.23799999999999999</v>
      </c>
    </row>
    <row r="255" spans="1:16" x14ac:dyDescent="0.2">
      <c r="A255" s="106">
        <v>41656.114525462966</v>
      </c>
      <c r="B255" s="110">
        <v>43036.56</v>
      </c>
      <c r="C255" s="100">
        <v>29.835699999999999</v>
      </c>
      <c r="D255">
        <v>-3.4680000000000002E-2</v>
      </c>
      <c r="E255" s="108">
        <v>3.7518799999999999</v>
      </c>
      <c r="F255" s="102">
        <v>0</v>
      </c>
      <c r="G255" s="98">
        <v>0.41</v>
      </c>
      <c r="H255" s="115">
        <v>500</v>
      </c>
      <c r="J255" s="106">
        <v>41675.442129629628</v>
      </c>
      <c r="K255" s="110">
        <v>1712943.38</v>
      </c>
      <c r="L255" s="115"/>
      <c r="M255" s="115"/>
      <c r="N255" s="100">
        <v>30.851700000000001</v>
      </c>
      <c r="O255" s="102">
        <v>-0.30299999999999999</v>
      </c>
      <c r="P255" s="98">
        <v>0.24299999999999999</v>
      </c>
    </row>
    <row r="256" spans="1:16" x14ac:dyDescent="0.2">
      <c r="A256" s="106">
        <v>41656.117997685185</v>
      </c>
      <c r="B256" s="110">
        <v>43336.56</v>
      </c>
      <c r="C256" s="100">
        <v>29.832899999999999</v>
      </c>
      <c r="D256">
        <v>-7.4380000000000002E-2</v>
      </c>
      <c r="E256" s="108">
        <v>3.7518600000000002</v>
      </c>
      <c r="F256" s="102">
        <v>0</v>
      </c>
      <c r="G256" s="98">
        <v>0.41</v>
      </c>
      <c r="H256" s="115">
        <v>500</v>
      </c>
      <c r="J256" s="106">
        <v>41675.442187499997</v>
      </c>
      <c r="K256" s="110">
        <v>1712948.8</v>
      </c>
      <c r="L256" s="115"/>
      <c r="M256" s="115"/>
      <c r="N256" s="100">
        <v>30.851299999999998</v>
      </c>
      <c r="O256" s="102">
        <v>-0.307</v>
      </c>
      <c r="P256" s="98">
        <v>0.23899999999999999</v>
      </c>
    </row>
    <row r="257" spans="1:16" x14ac:dyDescent="0.2">
      <c r="A257" s="106">
        <v>41656.121458333335</v>
      </c>
      <c r="B257" s="110">
        <v>43636.56</v>
      </c>
      <c r="C257" s="100">
        <v>29.8398</v>
      </c>
      <c r="D257">
        <v>-7.8109999999999999E-2</v>
      </c>
      <c r="E257" s="108">
        <v>3.7516699999999998</v>
      </c>
      <c r="F257" s="102">
        <v>0</v>
      </c>
      <c r="G257" s="98">
        <v>0.41</v>
      </c>
      <c r="H257" s="115">
        <v>500</v>
      </c>
      <c r="J257" s="106">
        <v>41675.442245370374</v>
      </c>
      <c r="K257" s="110">
        <v>1712953.38</v>
      </c>
      <c r="L257" s="115"/>
      <c r="M257" s="115"/>
      <c r="N257" s="100">
        <v>30.8537</v>
      </c>
      <c r="O257" s="102">
        <v>-0.312</v>
      </c>
      <c r="P257" s="98">
        <v>0.23400000000000001</v>
      </c>
    </row>
    <row r="258" spans="1:16" x14ac:dyDescent="0.2">
      <c r="A258" s="106">
        <v>41656.124930555554</v>
      </c>
      <c r="B258" s="110">
        <v>43936.56</v>
      </c>
      <c r="C258" s="100">
        <v>29.823699999999999</v>
      </c>
      <c r="D258">
        <v>-6.3600000000000002E-3</v>
      </c>
      <c r="E258" s="108">
        <v>3.7517900000000002</v>
      </c>
      <c r="F258" s="102">
        <v>0</v>
      </c>
      <c r="G258" s="98">
        <v>0.41</v>
      </c>
      <c r="H258" s="115">
        <v>500</v>
      </c>
      <c r="J258" s="106">
        <v>41675.442303240743</v>
      </c>
      <c r="K258" s="110">
        <v>1712958.82</v>
      </c>
      <c r="L258" s="115"/>
      <c r="M258" s="115"/>
      <c r="N258" s="100">
        <v>30.852399999999999</v>
      </c>
      <c r="O258" s="102">
        <v>-0.30399999999999999</v>
      </c>
      <c r="P258" s="98">
        <v>0.24199999999999999</v>
      </c>
    </row>
    <row r="259" spans="1:16" x14ac:dyDescent="0.2">
      <c r="A259" s="106">
        <v>41656.12840277778</v>
      </c>
      <c r="B259" s="110">
        <v>44236.56</v>
      </c>
      <c r="C259" s="100">
        <v>29.8249</v>
      </c>
      <c r="D259">
        <v>4.8169999999999998E-2</v>
      </c>
      <c r="E259" s="108">
        <v>3.7518500000000001</v>
      </c>
      <c r="F259" s="102">
        <v>0</v>
      </c>
      <c r="G259" s="98">
        <v>0.41</v>
      </c>
      <c r="H259" s="115">
        <v>500</v>
      </c>
      <c r="J259" s="106">
        <v>41675.442361111112</v>
      </c>
      <c r="K259" s="110">
        <v>1712963.38</v>
      </c>
      <c r="L259" s="115"/>
      <c r="M259" s="115"/>
      <c r="N259" s="100">
        <v>30.857099999999999</v>
      </c>
      <c r="O259" s="102">
        <v>-0.30599999999999999</v>
      </c>
      <c r="P259" s="98">
        <v>0.24</v>
      </c>
    </row>
    <row r="260" spans="1:16" x14ac:dyDescent="0.2">
      <c r="A260" s="106">
        <v>41656.131874999999</v>
      </c>
      <c r="B260" s="110">
        <v>44536.56</v>
      </c>
      <c r="C260" s="100">
        <v>29.825800000000001</v>
      </c>
      <c r="D260">
        <v>4.496E-2</v>
      </c>
      <c r="E260" s="108">
        <v>3.75176</v>
      </c>
      <c r="F260" s="102">
        <v>0</v>
      </c>
      <c r="G260" s="98">
        <v>0.41</v>
      </c>
      <c r="H260" s="115">
        <v>500</v>
      </c>
      <c r="J260" s="106">
        <v>41675.442418981482</v>
      </c>
      <c r="K260" s="110">
        <v>1712968.8</v>
      </c>
      <c r="L260" s="115"/>
      <c r="M260" s="115"/>
      <c r="N260" s="100">
        <v>30.857399999999998</v>
      </c>
      <c r="O260" s="102">
        <v>-0.30499999999999999</v>
      </c>
      <c r="P260" s="98">
        <v>0.24099999999999999</v>
      </c>
    </row>
    <row r="261" spans="1:16" x14ac:dyDescent="0.2">
      <c r="A261" s="106">
        <v>41656.135347222225</v>
      </c>
      <c r="B261" s="110">
        <v>44836.56</v>
      </c>
      <c r="C261" s="100">
        <v>29.819600000000001</v>
      </c>
      <c r="D261">
        <v>-7.5000000000000002E-4</v>
      </c>
      <c r="E261" s="108">
        <v>3.7517200000000002</v>
      </c>
      <c r="F261" s="102">
        <v>0</v>
      </c>
      <c r="G261" s="98">
        <v>0.41</v>
      </c>
      <c r="H261" s="115">
        <v>500</v>
      </c>
      <c r="J261" s="106">
        <v>41675.442476851851</v>
      </c>
      <c r="K261" s="110">
        <v>1712973.38</v>
      </c>
      <c r="L261" s="115"/>
      <c r="M261" s="115"/>
      <c r="N261" s="100">
        <v>30.8582</v>
      </c>
      <c r="O261" s="102">
        <v>-0.311</v>
      </c>
      <c r="P261" s="98">
        <v>0.23499999999999999</v>
      </c>
    </row>
    <row r="262" spans="1:16" x14ac:dyDescent="0.2">
      <c r="A262" s="106">
        <v>41656.138819444444</v>
      </c>
      <c r="B262" s="110">
        <v>45136.56</v>
      </c>
      <c r="C262" s="100">
        <v>29.815100000000001</v>
      </c>
      <c r="D262">
        <v>-6.5699999999999995E-2</v>
      </c>
      <c r="E262" s="108">
        <v>3.7517100000000001</v>
      </c>
      <c r="F262" s="102">
        <v>0</v>
      </c>
      <c r="G262" s="98">
        <v>0.41</v>
      </c>
      <c r="H262" s="115">
        <v>500</v>
      </c>
      <c r="J262" s="106">
        <v>41675.44253472222</v>
      </c>
      <c r="K262" s="110">
        <v>1712978.81</v>
      </c>
      <c r="L262" s="115"/>
      <c r="M262" s="115"/>
      <c r="N262" s="100">
        <v>30.859500000000001</v>
      </c>
      <c r="O262" s="102">
        <v>-0.30399999999999999</v>
      </c>
      <c r="P262" s="98">
        <v>0.24199999999999999</v>
      </c>
    </row>
    <row r="263" spans="1:16" x14ac:dyDescent="0.2">
      <c r="A263" s="106">
        <v>41656.142291666663</v>
      </c>
      <c r="B263" s="110">
        <v>45436.56</v>
      </c>
      <c r="C263" s="100">
        <v>29.817499999999999</v>
      </c>
      <c r="D263">
        <v>-4.718E-2</v>
      </c>
      <c r="E263" s="108">
        <v>3.75169</v>
      </c>
      <c r="F263" s="102">
        <v>0</v>
      </c>
      <c r="G263" s="98">
        <v>0.41</v>
      </c>
      <c r="H263" s="115">
        <v>500</v>
      </c>
      <c r="J263" s="106">
        <v>41675.44259259259</v>
      </c>
      <c r="K263" s="110">
        <v>1712983.38</v>
      </c>
      <c r="L263" s="115"/>
      <c r="M263" s="115"/>
      <c r="N263" s="100">
        <v>30.860700000000001</v>
      </c>
      <c r="O263" s="102">
        <v>-0.30399999999999999</v>
      </c>
      <c r="P263" s="98">
        <v>0.24199999999999999</v>
      </c>
    </row>
    <row r="264" spans="1:16" x14ac:dyDescent="0.2">
      <c r="A264" s="106">
        <v>41656.14576388889</v>
      </c>
      <c r="B264" s="110">
        <v>45736.56</v>
      </c>
      <c r="C264" s="100">
        <v>29.816800000000001</v>
      </c>
      <c r="D264">
        <v>6.1539999999999997E-2</v>
      </c>
      <c r="E264" s="108">
        <v>3.7516600000000002</v>
      </c>
      <c r="F264" s="102">
        <v>0</v>
      </c>
      <c r="G264" s="98">
        <v>0.41</v>
      </c>
      <c r="H264" s="115">
        <v>500</v>
      </c>
      <c r="J264" s="106">
        <v>41675.442650462966</v>
      </c>
      <c r="K264" s="110">
        <v>1712988.77</v>
      </c>
      <c r="L264" s="115"/>
      <c r="M264" s="115"/>
      <c r="N264" s="100">
        <v>30.860299999999999</v>
      </c>
      <c r="O264" s="102">
        <v>-0.3</v>
      </c>
      <c r="P264" s="98">
        <v>0.246</v>
      </c>
    </row>
    <row r="265" spans="1:16" x14ac:dyDescent="0.2">
      <c r="A265" s="106">
        <v>41656.149236111109</v>
      </c>
      <c r="B265" s="110">
        <v>46036.56</v>
      </c>
      <c r="C265" s="100">
        <v>29.813300000000002</v>
      </c>
      <c r="D265">
        <v>4.3279999999999999E-2</v>
      </c>
      <c r="E265" s="108">
        <v>3.7519300000000002</v>
      </c>
      <c r="F265" s="102">
        <v>0</v>
      </c>
      <c r="G265" s="98">
        <v>0.41</v>
      </c>
      <c r="H265" s="115">
        <v>500</v>
      </c>
      <c r="J265" s="106">
        <v>41675.442708333336</v>
      </c>
      <c r="K265" s="110">
        <v>1712993.38</v>
      </c>
      <c r="L265" s="115"/>
      <c r="M265" s="115"/>
      <c r="N265" s="100">
        <v>30.8629</v>
      </c>
      <c r="O265" s="102">
        <v>-0.31</v>
      </c>
      <c r="P265" s="98">
        <v>0.23599999999999999</v>
      </c>
    </row>
    <row r="266" spans="1:16" x14ac:dyDescent="0.2">
      <c r="A266" s="106">
        <v>41656.152708333335</v>
      </c>
      <c r="B266" s="110">
        <v>46336.56</v>
      </c>
      <c r="C266" s="100">
        <v>29.8184</v>
      </c>
      <c r="D266">
        <v>-2.5649999999999999E-2</v>
      </c>
      <c r="E266" s="108">
        <v>3.7517200000000002</v>
      </c>
      <c r="F266" s="102">
        <v>0</v>
      </c>
      <c r="G266" s="98">
        <v>0.41</v>
      </c>
      <c r="H266" s="115">
        <v>500</v>
      </c>
      <c r="J266" s="106">
        <v>41675.442766203705</v>
      </c>
      <c r="K266" s="110">
        <v>1712998.78</v>
      </c>
      <c r="L266" s="115"/>
      <c r="M266" s="115"/>
      <c r="N266" s="100">
        <v>30.864000000000001</v>
      </c>
      <c r="O266" s="102">
        <v>-0.29699999999999999</v>
      </c>
      <c r="P266" s="98">
        <v>0.249</v>
      </c>
    </row>
    <row r="267" spans="1:16" x14ac:dyDescent="0.2">
      <c r="A267" s="106">
        <v>41656.156180555554</v>
      </c>
      <c r="B267" s="110">
        <v>46636.56</v>
      </c>
      <c r="C267" s="100">
        <v>29.8201</v>
      </c>
      <c r="D267">
        <v>-1.188E-2</v>
      </c>
      <c r="E267" s="108">
        <v>3.7519100000000001</v>
      </c>
      <c r="F267" s="102">
        <v>0</v>
      </c>
      <c r="G267" s="98">
        <v>0.41</v>
      </c>
      <c r="H267" s="115">
        <v>500</v>
      </c>
      <c r="J267" s="106">
        <v>41675.442824074074</v>
      </c>
      <c r="K267" s="110">
        <v>1713003.38</v>
      </c>
      <c r="L267" s="115"/>
      <c r="M267" s="115"/>
      <c r="N267" s="100">
        <v>30.866</v>
      </c>
      <c r="O267" s="102">
        <v>-0.31</v>
      </c>
      <c r="P267" s="98">
        <v>0.23599999999999999</v>
      </c>
    </row>
    <row r="268" spans="1:16" x14ac:dyDescent="0.2">
      <c r="A268" s="106">
        <v>41656.15965277778</v>
      </c>
      <c r="B268" s="110">
        <v>46936.56</v>
      </c>
      <c r="C268" s="100">
        <v>29.817699999999999</v>
      </c>
      <c r="D268">
        <v>-8.1869999999999998E-2</v>
      </c>
      <c r="E268" s="108">
        <v>3.7518500000000001</v>
      </c>
      <c r="F268" s="102">
        <v>0</v>
      </c>
      <c r="G268" s="98">
        <v>0.41</v>
      </c>
      <c r="H268" s="115">
        <v>500</v>
      </c>
      <c r="J268" s="106">
        <v>41675.442881944444</v>
      </c>
      <c r="K268" s="110">
        <v>1713008.76</v>
      </c>
      <c r="L268" s="115"/>
      <c r="M268" s="115"/>
      <c r="N268" s="100">
        <v>30.867599999999999</v>
      </c>
      <c r="O268" s="102">
        <v>-0.307</v>
      </c>
      <c r="P268" s="98">
        <v>0.23899999999999999</v>
      </c>
    </row>
    <row r="269" spans="1:16" x14ac:dyDescent="0.2">
      <c r="A269" s="106">
        <v>41656.163124999999</v>
      </c>
      <c r="B269" s="110">
        <v>47236.56</v>
      </c>
      <c r="C269" s="100">
        <v>29.821100000000001</v>
      </c>
      <c r="D269">
        <v>6.5530000000000005E-2</v>
      </c>
      <c r="E269" s="108">
        <v>3.75177</v>
      </c>
      <c r="F269" s="102">
        <v>0</v>
      </c>
      <c r="G269" s="98">
        <v>0.41</v>
      </c>
      <c r="H269" s="115">
        <v>500</v>
      </c>
      <c r="J269" s="106">
        <v>41675.442939814813</v>
      </c>
      <c r="K269" s="110">
        <v>1713013.38</v>
      </c>
      <c r="L269" s="115"/>
      <c r="M269" s="115"/>
      <c r="N269" s="100">
        <v>30.867699999999999</v>
      </c>
      <c r="O269" s="102">
        <v>-0.31</v>
      </c>
      <c r="P269" s="98">
        <v>0.23599999999999999</v>
      </c>
    </row>
    <row r="270" spans="1:16" x14ac:dyDescent="0.2">
      <c r="A270" s="106">
        <v>41656.166597222225</v>
      </c>
      <c r="B270" s="110">
        <v>47536.56</v>
      </c>
      <c r="C270" s="100">
        <v>29.821100000000001</v>
      </c>
      <c r="D270">
        <v>-3.2000000000000002E-3</v>
      </c>
      <c r="E270" s="108">
        <v>3.7519999999999998</v>
      </c>
      <c r="F270" s="102">
        <v>0</v>
      </c>
      <c r="G270" s="98">
        <v>0.41</v>
      </c>
      <c r="H270" s="115">
        <v>500</v>
      </c>
      <c r="J270" s="106">
        <v>41675.442997685182</v>
      </c>
      <c r="K270" s="110">
        <v>1713018.51</v>
      </c>
      <c r="L270" s="115"/>
      <c r="M270" s="115"/>
      <c r="N270" s="100">
        <v>30.8688</v>
      </c>
      <c r="O270" s="102">
        <v>-0.29699999999999999</v>
      </c>
      <c r="P270" s="98">
        <v>0.249</v>
      </c>
    </row>
    <row r="271" spans="1:16" x14ac:dyDescent="0.2">
      <c r="A271" s="106">
        <v>41656.170069444444</v>
      </c>
      <c r="B271" s="110">
        <v>47836.56</v>
      </c>
      <c r="C271" s="100">
        <v>29.8216</v>
      </c>
      <c r="D271">
        <v>6.198E-2</v>
      </c>
      <c r="E271" s="108">
        <v>3.7518199999999999</v>
      </c>
      <c r="F271" s="102">
        <v>0</v>
      </c>
      <c r="G271" s="98">
        <v>0.41</v>
      </c>
      <c r="H271" s="115">
        <v>500</v>
      </c>
      <c r="J271" s="106">
        <v>41675.443055555559</v>
      </c>
      <c r="K271" s="110">
        <v>1713023.38</v>
      </c>
      <c r="L271" s="115"/>
      <c r="M271" s="115"/>
      <c r="N271" s="100">
        <v>30.8704</v>
      </c>
      <c r="O271" s="102">
        <v>-0.30499999999999999</v>
      </c>
      <c r="P271" s="98">
        <v>0.24099999999999999</v>
      </c>
    </row>
    <row r="272" spans="1:16" x14ac:dyDescent="0.2">
      <c r="A272" s="106">
        <v>41656.173541666663</v>
      </c>
      <c r="B272" s="110">
        <v>48136.56</v>
      </c>
      <c r="C272" s="100">
        <v>29.823899999999998</v>
      </c>
      <c r="D272">
        <v>-2.946E-2</v>
      </c>
      <c r="E272" s="108">
        <v>3.7519399999999998</v>
      </c>
      <c r="F272" s="102">
        <v>0</v>
      </c>
      <c r="G272" s="98">
        <v>0.41</v>
      </c>
      <c r="H272" s="115">
        <v>500</v>
      </c>
      <c r="J272" s="106">
        <v>41675.443113425928</v>
      </c>
      <c r="K272" s="110">
        <v>1713028.83</v>
      </c>
      <c r="L272" s="115"/>
      <c r="M272" s="115"/>
      <c r="N272" s="100">
        <v>30.870100000000001</v>
      </c>
      <c r="O272" s="102">
        <v>-0.30199999999999999</v>
      </c>
      <c r="P272" s="98">
        <v>0.24399999999999999</v>
      </c>
    </row>
    <row r="273" spans="1:16" x14ac:dyDescent="0.2">
      <c r="A273" s="106">
        <v>41656.17701388889</v>
      </c>
      <c r="B273" s="110">
        <v>48436.56</v>
      </c>
      <c r="C273" s="100">
        <v>29.822099999999999</v>
      </c>
      <c r="D273">
        <v>2.4910000000000002E-2</v>
      </c>
      <c r="E273" s="108">
        <v>3.7517800000000001</v>
      </c>
      <c r="F273" s="102">
        <v>0</v>
      </c>
      <c r="G273" s="98">
        <v>0.41</v>
      </c>
      <c r="H273" s="115">
        <v>500</v>
      </c>
      <c r="J273" s="106">
        <v>41675.443171296298</v>
      </c>
      <c r="K273" s="110">
        <v>1713033.38</v>
      </c>
      <c r="L273" s="115"/>
      <c r="M273" s="115"/>
      <c r="N273" s="100">
        <v>30.869</v>
      </c>
      <c r="O273" s="102">
        <v>-0.312</v>
      </c>
      <c r="P273" s="98">
        <v>0.23400000000000001</v>
      </c>
    </row>
    <row r="274" spans="1:16" x14ac:dyDescent="0.2">
      <c r="A274" s="106">
        <v>41656.180486111109</v>
      </c>
      <c r="B274" s="110">
        <v>48736.56</v>
      </c>
      <c r="C274" s="100">
        <v>29.822199999999999</v>
      </c>
      <c r="D274">
        <v>-9.085E-2</v>
      </c>
      <c r="E274" s="108">
        <v>3.7519100000000001</v>
      </c>
      <c r="F274" s="102">
        <v>0</v>
      </c>
      <c r="G274" s="98">
        <v>0.41</v>
      </c>
      <c r="H274" s="115">
        <v>500</v>
      </c>
      <c r="J274" s="106">
        <v>41675.443229166667</v>
      </c>
      <c r="K274" s="110">
        <v>1713038.78</v>
      </c>
      <c r="L274" s="115"/>
      <c r="M274" s="115"/>
      <c r="N274" s="100">
        <v>30.869199999999999</v>
      </c>
      <c r="O274" s="102">
        <v>-0.30199999999999999</v>
      </c>
      <c r="P274" s="98">
        <v>0.24399999999999999</v>
      </c>
    </row>
    <row r="275" spans="1:16" x14ac:dyDescent="0.2">
      <c r="A275" s="106">
        <v>41656.183958333335</v>
      </c>
      <c r="B275" s="110">
        <v>49036.56</v>
      </c>
      <c r="C275" s="100">
        <v>29.825299999999999</v>
      </c>
      <c r="D275">
        <v>-8.5809999999999997E-2</v>
      </c>
      <c r="E275" s="108">
        <v>3.7518600000000002</v>
      </c>
      <c r="F275" s="102">
        <v>0</v>
      </c>
      <c r="G275" s="98">
        <v>0.41</v>
      </c>
      <c r="H275" s="115">
        <v>500</v>
      </c>
      <c r="J275" s="106">
        <v>41675.443287037036</v>
      </c>
      <c r="K275" s="110">
        <v>1713043.38</v>
      </c>
      <c r="L275" s="115"/>
      <c r="M275" s="115"/>
      <c r="N275" s="100">
        <v>30.874300000000002</v>
      </c>
      <c r="O275" s="102">
        <v>-0.313</v>
      </c>
      <c r="P275" s="98">
        <v>0.23300000000000001</v>
      </c>
    </row>
    <row r="276" spans="1:16" x14ac:dyDescent="0.2">
      <c r="A276" s="106">
        <v>41656.187430555554</v>
      </c>
      <c r="B276" s="110">
        <v>49336.56</v>
      </c>
      <c r="C276" s="100">
        <v>29.824999999999999</v>
      </c>
      <c r="D276">
        <v>-3.678E-2</v>
      </c>
      <c r="E276" s="108">
        <v>3.7518600000000002</v>
      </c>
      <c r="F276" s="102">
        <v>0</v>
      </c>
      <c r="G276" s="98">
        <v>0.41</v>
      </c>
      <c r="H276" s="115">
        <v>500</v>
      </c>
      <c r="J276" s="106">
        <v>41675.443344907406</v>
      </c>
      <c r="K276" s="110">
        <v>1713048.77</v>
      </c>
      <c r="L276" s="115"/>
      <c r="M276" s="115"/>
      <c r="N276" s="100">
        <v>30.875299999999999</v>
      </c>
      <c r="O276" s="102">
        <v>-0.307</v>
      </c>
      <c r="P276" s="98">
        <v>0.23899999999999999</v>
      </c>
    </row>
    <row r="277" spans="1:16" x14ac:dyDescent="0.2">
      <c r="A277" s="106">
        <v>41656.19090277778</v>
      </c>
      <c r="B277" s="110">
        <v>49636.56</v>
      </c>
      <c r="C277" s="100">
        <v>29.821300000000001</v>
      </c>
      <c r="D277">
        <v>6.5589999999999996E-2</v>
      </c>
      <c r="E277" s="108">
        <v>3.7519100000000001</v>
      </c>
      <c r="F277" s="102">
        <v>0</v>
      </c>
      <c r="G277" s="98">
        <v>0.41</v>
      </c>
      <c r="H277" s="115">
        <v>500</v>
      </c>
      <c r="J277" s="106">
        <v>41675.443402777775</v>
      </c>
      <c r="K277" s="110">
        <v>1713053.38</v>
      </c>
      <c r="L277" s="115"/>
      <c r="M277" s="115"/>
      <c r="N277" s="100">
        <v>30.877400000000002</v>
      </c>
      <c r="O277" s="102">
        <v>-0.30199999999999999</v>
      </c>
      <c r="P277" s="98">
        <v>0.24399999999999999</v>
      </c>
    </row>
    <row r="278" spans="1:16" x14ac:dyDescent="0.2">
      <c r="A278" s="106">
        <v>41656.194374999999</v>
      </c>
      <c r="B278" s="110">
        <v>49936.56</v>
      </c>
      <c r="C278" s="100">
        <v>29.8169</v>
      </c>
      <c r="D278">
        <v>-6.3329999999999997E-2</v>
      </c>
      <c r="E278" s="108">
        <v>3.7517800000000001</v>
      </c>
      <c r="F278" s="102">
        <v>0</v>
      </c>
      <c r="G278" s="98">
        <v>0.41</v>
      </c>
      <c r="H278" s="115">
        <v>500</v>
      </c>
      <c r="J278" s="106">
        <v>41675.443460648145</v>
      </c>
      <c r="K278" s="110">
        <v>1713058.81</v>
      </c>
      <c r="L278" s="115"/>
      <c r="M278" s="115"/>
      <c r="N278" s="100">
        <v>30.878699999999998</v>
      </c>
      <c r="O278" s="102">
        <v>-0.30599999999999999</v>
      </c>
      <c r="P278" s="98">
        <v>0.24</v>
      </c>
    </row>
    <row r="279" spans="1:16" x14ac:dyDescent="0.2">
      <c r="A279" s="106">
        <v>41656.197847222225</v>
      </c>
      <c r="B279" s="110">
        <v>50236.56</v>
      </c>
      <c r="C279" s="100">
        <v>29.822800000000001</v>
      </c>
      <c r="D279">
        <v>2.24E-2</v>
      </c>
      <c r="E279" s="108">
        <v>3.7517900000000002</v>
      </c>
      <c r="F279" s="102">
        <v>0</v>
      </c>
      <c r="G279" s="98">
        <v>0.41</v>
      </c>
      <c r="H279" s="115">
        <v>500</v>
      </c>
      <c r="J279" s="106">
        <v>41675.443518518521</v>
      </c>
      <c r="K279" s="110">
        <v>1713063.38</v>
      </c>
      <c r="L279" s="115"/>
      <c r="M279" s="115"/>
      <c r="N279" s="100">
        <v>30.8794</v>
      </c>
      <c r="O279" s="102">
        <v>-0.30399999999999999</v>
      </c>
      <c r="P279" s="98">
        <v>0.24199999999999999</v>
      </c>
    </row>
    <row r="280" spans="1:16" x14ac:dyDescent="0.2">
      <c r="A280" s="106">
        <v>41656.201319444444</v>
      </c>
      <c r="B280" s="110">
        <v>50536.56</v>
      </c>
      <c r="C280" s="100">
        <v>29.8187</v>
      </c>
      <c r="D280">
        <v>-8.4750000000000006E-2</v>
      </c>
      <c r="E280" s="108">
        <v>3.75183</v>
      </c>
      <c r="F280" s="102">
        <v>0</v>
      </c>
      <c r="G280" s="98">
        <v>0.41</v>
      </c>
      <c r="H280" s="115">
        <v>500</v>
      </c>
      <c r="J280" s="106">
        <v>41675.443576388891</v>
      </c>
      <c r="K280" s="110">
        <v>1713068.77</v>
      </c>
      <c r="L280" s="115"/>
      <c r="M280" s="115"/>
      <c r="N280" s="100">
        <v>30.880800000000001</v>
      </c>
      <c r="O280" s="102">
        <v>-0.29799999999999999</v>
      </c>
      <c r="P280" s="98">
        <v>0.248</v>
      </c>
    </row>
    <row r="281" spans="1:16" x14ac:dyDescent="0.2">
      <c r="A281" s="106">
        <v>41656.204791666663</v>
      </c>
      <c r="B281" s="110">
        <v>50836.56</v>
      </c>
      <c r="C281" s="100">
        <v>29.814599999999999</v>
      </c>
      <c r="D281">
        <v>-8.5639999999999994E-2</v>
      </c>
      <c r="E281" s="108">
        <v>3.75169</v>
      </c>
      <c r="F281" s="102">
        <v>0</v>
      </c>
      <c r="G281" s="98">
        <v>0.41</v>
      </c>
      <c r="H281" s="115">
        <v>500</v>
      </c>
      <c r="J281" s="106">
        <v>41675.44363425926</v>
      </c>
      <c r="K281" s="110">
        <v>1713073.38</v>
      </c>
      <c r="L281" s="115"/>
      <c r="M281" s="115"/>
      <c r="N281" s="100">
        <v>30.88</v>
      </c>
      <c r="O281" s="102">
        <v>-0.312</v>
      </c>
      <c r="P281" s="98">
        <v>0.23400000000000001</v>
      </c>
    </row>
    <row r="282" spans="1:16" x14ac:dyDescent="0.2">
      <c r="A282" s="106">
        <v>41656.20826388889</v>
      </c>
      <c r="B282" s="110">
        <v>51136.56</v>
      </c>
      <c r="C282" s="100">
        <v>29.815799999999999</v>
      </c>
      <c r="D282">
        <v>6.2109999999999999E-2</v>
      </c>
      <c r="E282" s="108">
        <v>3.7517299999999998</v>
      </c>
      <c r="F282" s="102">
        <v>0</v>
      </c>
      <c r="G282" s="98">
        <v>0.41</v>
      </c>
      <c r="H282" s="115">
        <v>500</v>
      </c>
      <c r="J282" s="106">
        <v>41675.443692129629</v>
      </c>
      <c r="K282" s="110">
        <v>1713078.77</v>
      </c>
      <c r="L282" s="115"/>
      <c r="M282" s="115"/>
      <c r="N282" s="100">
        <v>30.882000000000001</v>
      </c>
      <c r="O282" s="102">
        <v>-0.29799999999999999</v>
      </c>
      <c r="P282" s="98">
        <v>0.248</v>
      </c>
    </row>
    <row r="283" spans="1:16" x14ac:dyDescent="0.2">
      <c r="A283" s="106">
        <v>41656.211736111109</v>
      </c>
      <c r="B283" s="110">
        <v>51436.56</v>
      </c>
      <c r="C283" s="100">
        <v>29.802600000000002</v>
      </c>
      <c r="D283">
        <v>-2.9430000000000001E-2</v>
      </c>
      <c r="E283" s="108">
        <v>3.7517100000000001</v>
      </c>
      <c r="F283" s="102">
        <v>0</v>
      </c>
      <c r="G283" s="98">
        <v>0.41</v>
      </c>
      <c r="H283" s="115">
        <v>500</v>
      </c>
      <c r="J283" s="106">
        <v>41675.443749999999</v>
      </c>
      <c r="K283" s="110">
        <v>1713083.38</v>
      </c>
      <c r="L283" s="115"/>
      <c r="M283" s="115"/>
      <c r="N283" s="100">
        <v>30.8841</v>
      </c>
      <c r="O283" s="102">
        <v>-0.308</v>
      </c>
      <c r="P283" s="98">
        <v>0.23799999999999999</v>
      </c>
    </row>
    <row r="284" spans="1:16" x14ac:dyDescent="0.2">
      <c r="A284" s="106">
        <v>41656.215208333335</v>
      </c>
      <c r="B284" s="110">
        <v>51736.56</v>
      </c>
      <c r="C284" s="100">
        <v>29.802900000000001</v>
      </c>
      <c r="D284">
        <v>-2.1610000000000001E-2</v>
      </c>
      <c r="E284" s="108">
        <v>3.7515399999999999</v>
      </c>
      <c r="F284" s="102">
        <v>0</v>
      </c>
      <c r="G284" s="98">
        <v>0.41</v>
      </c>
      <c r="H284" s="115">
        <v>500</v>
      </c>
      <c r="J284" s="106">
        <v>41675.443831018521</v>
      </c>
      <c r="K284" s="110">
        <v>1713090.38</v>
      </c>
      <c r="L284" s="115"/>
      <c r="M284" s="115"/>
      <c r="N284" s="100">
        <v>30.888100000000001</v>
      </c>
      <c r="O284" s="102">
        <v>-0.30499999999999999</v>
      </c>
      <c r="P284" s="98">
        <v>0.24099999999999999</v>
      </c>
    </row>
    <row r="285" spans="1:16" x14ac:dyDescent="0.2">
      <c r="A285" s="106">
        <v>41656.218680555554</v>
      </c>
      <c r="B285" s="110">
        <v>52036.56</v>
      </c>
      <c r="C285" s="100">
        <v>29.800699999999999</v>
      </c>
      <c r="D285">
        <v>-1.6549999999999999E-2</v>
      </c>
      <c r="E285" s="108">
        <v>3.75163</v>
      </c>
      <c r="F285" s="102">
        <v>0</v>
      </c>
      <c r="G285" s="98">
        <v>0.41</v>
      </c>
      <c r="H285" s="115">
        <v>500</v>
      </c>
      <c r="J285" s="106">
        <v>41675.443865740737</v>
      </c>
      <c r="K285" s="110">
        <v>1713093.39</v>
      </c>
      <c r="L285" s="115"/>
      <c r="M285" s="115"/>
      <c r="N285" s="100">
        <v>30.886700000000001</v>
      </c>
      <c r="O285" s="102">
        <v>-0.30499999999999999</v>
      </c>
      <c r="P285" s="98">
        <v>0.24099999999999999</v>
      </c>
    </row>
    <row r="286" spans="1:16" x14ac:dyDescent="0.2">
      <c r="A286" s="106">
        <v>41656.22215277778</v>
      </c>
      <c r="B286" s="110">
        <v>52336.56</v>
      </c>
      <c r="C286" s="100">
        <v>29.796099999999999</v>
      </c>
      <c r="D286">
        <v>-2.9309999999999999E-2</v>
      </c>
      <c r="E286" s="108">
        <v>3.7517</v>
      </c>
      <c r="F286" s="102">
        <v>0</v>
      </c>
      <c r="G286" s="98">
        <v>0.41</v>
      </c>
      <c r="H286" s="115">
        <v>500</v>
      </c>
      <c r="J286" s="106">
        <v>41675.443923611114</v>
      </c>
      <c r="K286" s="110">
        <v>1713098.8</v>
      </c>
      <c r="L286" s="115"/>
      <c r="M286" s="115"/>
      <c r="N286" s="100">
        <v>30.882899999999999</v>
      </c>
      <c r="O286" s="102">
        <v>-0.53800000000000003</v>
      </c>
      <c r="P286" s="98">
        <v>8.0000000000000002E-3</v>
      </c>
    </row>
    <row r="287" spans="1:16" x14ac:dyDescent="0.2">
      <c r="A287" s="106">
        <v>41656.225624999999</v>
      </c>
      <c r="B287" s="110">
        <v>52636.56</v>
      </c>
      <c r="C287" s="100">
        <v>29.7974</v>
      </c>
      <c r="D287">
        <v>-2.29E-2</v>
      </c>
      <c r="E287" s="108">
        <v>3.7515299999999998</v>
      </c>
      <c r="F287" s="102">
        <v>0</v>
      </c>
      <c r="G287" s="98">
        <v>0.41</v>
      </c>
      <c r="H287" s="115">
        <v>500</v>
      </c>
      <c r="J287" s="106">
        <v>41675.443981481483</v>
      </c>
      <c r="K287" s="110">
        <v>1713103.38</v>
      </c>
      <c r="L287" s="115"/>
      <c r="M287" s="115"/>
      <c r="N287" s="100">
        <v>30.883500000000002</v>
      </c>
      <c r="O287" s="102">
        <v>-0.53800000000000003</v>
      </c>
      <c r="P287" s="98">
        <v>8.0000000000000002E-3</v>
      </c>
    </row>
    <row r="288" spans="1:16" x14ac:dyDescent="0.2">
      <c r="A288" s="106">
        <v>41656.229097222225</v>
      </c>
      <c r="B288" s="110">
        <v>52936.56</v>
      </c>
      <c r="C288" s="100">
        <v>29.801100000000002</v>
      </c>
      <c r="D288">
        <v>-7.6819999999999999E-2</v>
      </c>
      <c r="E288" s="108">
        <v>3.7515800000000001</v>
      </c>
      <c r="F288" s="102">
        <v>0</v>
      </c>
      <c r="G288" s="98">
        <v>0.41</v>
      </c>
      <c r="H288" s="115">
        <v>500</v>
      </c>
      <c r="J288" s="106">
        <v>41675.444039351853</v>
      </c>
      <c r="K288" s="110">
        <v>1713108.77</v>
      </c>
      <c r="L288" s="115"/>
      <c r="M288" s="115"/>
      <c r="N288" s="100">
        <v>30.8828</v>
      </c>
      <c r="O288" s="102">
        <v>-0.53800000000000003</v>
      </c>
      <c r="P288" s="98">
        <v>8.0000000000000002E-3</v>
      </c>
    </row>
    <row r="289" spans="1:16" x14ac:dyDescent="0.2">
      <c r="A289" s="106">
        <v>41656.232569444444</v>
      </c>
      <c r="B289" s="110">
        <v>53236.56</v>
      </c>
      <c r="C289" s="100">
        <v>29.796399999999998</v>
      </c>
      <c r="D289">
        <v>-8.8150000000000006E-2</v>
      </c>
      <c r="E289" s="108">
        <v>3.7513999999999998</v>
      </c>
      <c r="F289" s="102">
        <v>0</v>
      </c>
      <c r="G289" s="98">
        <v>0.41</v>
      </c>
      <c r="H289" s="115">
        <v>500</v>
      </c>
      <c r="J289" s="106">
        <v>41675.444097222222</v>
      </c>
      <c r="K289" s="110">
        <v>1713113.38</v>
      </c>
      <c r="L289" s="115"/>
      <c r="M289" s="115"/>
      <c r="N289" s="100">
        <v>30.8797</v>
      </c>
      <c r="O289" s="102">
        <v>-0.53900000000000003</v>
      </c>
      <c r="P289" s="98">
        <v>7.0000000000000001E-3</v>
      </c>
    </row>
    <row r="290" spans="1:16" x14ac:dyDescent="0.2">
      <c r="A290" s="106">
        <v>41656.236041666663</v>
      </c>
      <c r="B290" s="110">
        <v>53536.56</v>
      </c>
      <c r="C290" s="100">
        <v>29.795200000000001</v>
      </c>
      <c r="D290">
        <v>-7.7400000000000004E-3</v>
      </c>
      <c r="E290" s="108">
        <v>3.75142</v>
      </c>
      <c r="F290" s="102">
        <v>0</v>
      </c>
      <c r="G290" s="98">
        <v>0.41</v>
      </c>
      <c r="H290" s="115">
        <v>500</v>
      </c>
      <c r="J290" s="106">
        <v>41675.444155092591</v>
      </c>
      <c r="K290" s="110">
        <v>1713118.82</v>
      </c>
      <c r="L290" s="115"/>
      <c r="M290" s="115"/>
      <c r="N290" s="100">
        <v>30.8795</v>
      </c>
      <c r="O290" s="102">
        <v>-0.53900000000000003</v>
      </c>
      <c r="P290" s="98">
        <v>7.0000000000000001E-3</v>
      </c>
    </row>
    <row r="291" spans="1:16" x14ac:dyDescent="0.2">
      <c r="A291" s="106">
        <v>41656.23951388889</v>
      </c>
      <c r="B291" s="110">
        <v>53836.56</v>
      </c>
      <c r="C291" s="100">
        <v>29.795400000000001</v>
      </c>
      <c r="D291">
        <v>-6.3020000000000007E-2</v>
      </c>
      <c r="E291" s="108">
        <v>3.75136</v>
      </c>
      <c r="F291" s="102">
        <v>0</v>
      </c>
      <c r="G291" s="98">
        <v>0.41</v>
      </c>
      <c r="H291" s="115">
        <v>500</v>
      </c>
      <c r="J291" s="106">
        <v>41675.444212962961</v>
      </c>
      <c r="K291" s="110">
        <v>1713123.38</v>
      </c>
      <c r="L291" s="115"/>
      <c r="M291" s="115"/>
      <c r="N291" s="100">
        <v>30.8797</v>
      </c>
      <c r="O291" s="102">
        <v>-0.53900000000000003</v>
      </c>
      <c r="P291" s="98">
        <v>7.0000000000000001E-3</v>
      </c>
    </row>
    <row r="292" spans="1:16" x14ac:dyDescent="0.2">
      <c r="A292" s="106">
        <v>41656.242986111109</v>
      </c>
      <c r="B292" s="110">
        <v>54136.56</v>
      </c>
      <c r="C292" s="100">
        <v>29.794699999999999</v>
      </c>
      <c r="D292">
        <v>-2.3300000000000001E-2</v>
      </c>
      <c r="E292" s="108">
        <v>3.7514400000000001</v>
      </c>
      <c r="F292" s="102">
        <v>0</v>
      </c>
      <c r="G292" s="98">
        <v>0.41</v>
      </c>
      <c r="H292" s="115">
        <v>500</v>
      </c>
    </row>
    <row r="293" spans="1:16" x14ac:dyDescent="0.2">
      <c r="A293" s="106">
        <v>41656.246458333335</v>
      </c>
      <c r="B293" s="110">
        <v>54436.56</v>
      </c>
      <c r="C293" s="100">
        <v>29.793800000000001</v>
      </c>
      <c r="D293">
        <v>-7.5969999999999996E-2</v>
      </c>
      <c r="E293" s="108">
        <v>3.75142</v>
      </c>
      <c r="F293" s="102">
        <v>0</v>
      </c>
      <c r="G293" s="98">
        <v>0.41</v>
      </c>
      <c r="H293" s="115">
        <v>500</v>
      </c>
    </row>
    <row r="294" spans="1:16" x14ac:dyDescent="0.2">
      <c r="A294" s="106">
        <v>41656.249930555554</v>
      </c>
      <c r="B294" s="110">
        <v>54736.56</v>
      </c>
      <c r="C294" s="100">
        <v>29.799700000000001</v>
      </c>
      <c r="D294">
        <v>-3.338E-2</v>
      </c>
      <c r="E294" s="108">
        <v>3.7515399999999999</v>
      </c>
      <c r="F294" s="102">
        <v>0</v>
      </c>
      <c r="G294" s="98">
        <v>0.41</v>
      </c>
      <c r="H294" s="115">
        <v>500</v>
      </c>
    </row>
    <row r="295" spans="1:16" x14ac:dyDescent="0.2">
      <c r="A295" s="106">
        <v>41656.25340277778</v>
      </c>
      <c r="B295" s="110">
        <v>55036.56</v>
      </c>
      <c r="C295" s="100">
        <v>29.791</v>
      </c>
      <c r="D295">
        <v>3.5060000000000001E-2</v>
      </c>
      <c r="E295" s="108">
        <v>3.75149</v>
      </c>
      <c r="F295" s="102">
        <v>0</v>
      </c>
      <c r="G295" s="98">
        <v>0.41</v>
      </c>
      <c r="H295" s="115">
        <v>500</v>
      </c>
    </row>
    <row r="296" spans="1:16" x14ac:dyDescent="0.2">
      <c r="A296" s="106">
        <v>41656.256874999999</v>
      </c>
      <c r="B296" s="110">
        <v>55336.56</v>
      </c>
      <c r="C296" s="100">
        <v>29.795100000000001</v>
      </c>
      <c r="D296">
        <v>-6.7330000000000001E-2</v>
      </c>
      <c r="E296" s="108">
        <v>3.7515299999999998</v>
      </c>
      <c r="F296" s="102">
        <v>0</v>
      </c>
      <c r="G296" s="98">
        <v>0.41</v>
      </c>
      <c r="H296" s="115">
        <v>500</v>
      </c>
    </row>
    <row r="297" spans="1:16" x14ac:dyDescent="0.2">
      <c r="A297" s="106">
        <v>41656.260347222225</v>
      </c>
      <c r="B297" s="110">
        <v>55636.56</v>
      </c>
      <c r="C297" s="100">
        <v>29.791</v>
      </c>
      <c r="D297">
        <v>6.08E-2</v>
      </c>
      <c r="E297" s="108">
        <v>3.7515700000000001</v>
      </c>
      <c r="F297" s="102">
        <v>0</v>
      </c>
      <c r="G297" s="98">
        <v>0.41</v>
      </c>
      <c r="H297" s="115">
        <v>500</v>
      </c>
    </row>
    <row r="298" spans="1:16" x14ac:dyDescent="0.2">
      <c r="A298" s="106">
        <v>41656.263819444444</v>
      </c>
      <c r="B298" s="110">
        <v>55936.56</v>
      </c>
      <c r="C298" s="100">
        <v>29.795400000000001</v>
      </c>
      <c r="D298">
        <v>-7.0599999999999996E-2</v>
      </c>
      <c r="E298" s="108">
        <v>3.75143</v>
      </c>
      <c r="F298" s="102">
        <v>0</v>
      </c>
      <c r="G298" s="98">
        <v>0.41</v>
      </c>
      <c r="H298" s="115">
        <v>500</v>
      </c>
    </row>
    <row r="299" spans="1:16" x14ac:dyDescent="0.2">
      <c r="A299" s="106">
        <v>41656.267291666663</v>
      </c>
      <c r="B299" s="110">
        <v>56236.56</v>
      </c>
      <c r="C299" s="100">
        <v>29.795000000000002</v>
      </c>
      <c r="D299">
        <v>-1.6920000000000001E-2</v>
      </c>
      <c r="E299" s="108">
        <v>3.7515399999999999</v>
      </c>
      <c r="F299" s="102">
        <v>0</v>
      </c>
      <c r="G299" s="98">
        <v>0.41</v>
      </c>
      <c r="H299" s="115">
        <v>500</v>
      </c>
    </row>
    <row r="300" spans="1:16" x14ac:dyDescent="0.2">
      <c r="A300" s="106">
        <v>41656.27076388889</v>
      </c>
      <c r="B300" s="110">
        <v>56536.56</v>
      </c>
      <c r="C300" s="100">
        <v>29.7895</v>
      </c>
      <c r="D300">
        <v>4.9200000000000001E-2</v>
      </c>
      <c r="E300" s="108">
        <v>3.7516099999999999</v>
      </c>
      <c r="F300" s="102">
        <v>0</v>
      </c>
      <c r="G300" s="98">
        <v>0.41</v>
      </c>
      <c r="H300" s="115">
        <v>500</v>
      </c>
    </row>
    <row r="301" spans="1:16" x14ac:dyDescent="0.2">
      <c r="A301" s="106">
        <v>41656.274236111109</v>
      </c>
      <c r="B301" s="110">
        <v>56836.56</v>
      </c>
      <c r="C301" s="100">
        <v>29.7944</v>
      </c>
      <c r="D301">
        <v>-2.7519999999999999E-2</v>
      </c>
      <c r="E301" s="108">
        <v>3.7516799999999999</v>
      </c>
      <c r="F301" s="102">
        <v>0</v>
      </c>
      <c r="G301" s="98">
        <v>0.41</v>
      </c>
      <c r="H301" s="115">
        <v>500</v>
      </c>
    </row>
    <row r="302" spans="1:16" x14ac:dyDescent="0.2">
      <c r="A302" s="106">
        <v>41656.277708333335</v>
      </c>
      <c r="B302" s="110">
        <v>57136.56</v>
      </c>
      <c r="C302" s="100">
        <v>29.791799999999999</v>
      </c>
      <c r="D302">
        <v>-2.2700000000000001E-2</v>
      </c>
      <c r="E302" s="108">
        <v>3.7515000000000001</v>
      </c>
      <c r="F302" s="102">
        <v>0</v>
      </c>
      <c r="G302" s="98">
        <v>0.41</v>
      </c>
      <c r="H302" s="115">
        <v>500</v>
      </c>
    </row>
    <row r="303" spans="1:16" x14ac:dyDescent="0.2">
      <c r="A303" s="106">
        <v>41656.281180555554</v>
      </c>
      <c r="B303" s="110">
        <v>57436.56</v>
      </c>
      <c r="C303" s="100">
        <v>29.796700000000001</v>
      </c>
      <c r="D303">
        <v>-4.0230000000000002E-2</v>
      </c>
      <c r="E303" s="108">
        <v>3.75162</v>
      </c>
      <c r="F303" s="102">
        <v>0</v>
      </c>
      <c r="G303" s="98">
        <v>0.41</v>
      </c>
      <c r="H303" s="115">
        <v>500</v>
      </c>
    </row>
    <row r="304" spans="1:16" x14ac:dyDescent="0.2">
      <c r="A304" s="106">
        <v>41656.28465277778</v>
      </c>
      <c r="B304" s="110">
        <v>57736.56</v>
      </c>
      <c r="C304" s="100">
        <v>29.797599999999999</v>
      </c>
      <c r="D304">
        <v>-8.9550000000000005E-2</v>
      </c>
      <c r="E304" s="108">
        <v>3.7516400000000001</v>
      </c>
      <c r="F304" s="102">
        <v>0</v>
      </c>
      <c r="G304" s="98">
        <v>0.41</v>
      </c>
      <c r="H304" s="115">
        <v>500</v>
      </c>
    </row>
    <row r="305" spans="1:8" x14ac:dyDescent="0.2">
      <c r="A305" s="106">
        <v>41656.288124999999</v>
      </c>
      <c r="B305" s="110">
        <v>58036.56</v>
      </c>
      <c r="C305" s="100">
        <v>29.797899999999998</v>
      </c>
      <c r="D305">
        <v>-3.4709999999999998E-2</v>
      </c>
      <c r="E305" s="108">
        <v>3.7515399999999999</v>
      </c>
      <c r="F305" s="102">
        <v>0</v>
      </c>
      <c r="G305" s="98">
        <v>0.41</v>
      </c>
      <c r="H305" s="115">
        <v>500</v>
      </c>
    </row>
    <row r="306" spans="1:8" x14ac:dyDescent="0.2">
      <c r="A306" s="106">
        <v>41656.291597222225</v>
      </c>
      <c r="B306" s="110">
        <v>58336.56</v>
      </c>
      <c r="C306" s="100">
        <v>29.7971</v>
      </c>
      <c r="D306">
        <v>-2.2700000000000001E-2</v>
      </c>
      <c r="E306" s="108">
        <v>3.7515399999999999</v>
      </c>
      <c r="F306" s="102">
        <v>0</v>
      </c>
      <c r="G306" s="98">
        <v>0.41</v>
      </c>
      <c r="H306" s="115">
        <v>500</v>
      </c>
    </row>
    <row r="307" spans="1:8" x14ac:dyDescent="0.2">
      <c r="A307" s="106">
        <v>41656.295069444444</v>
      </c>
      <c r="B307" s="110">
        <v>58636.56</v>
      </c>
      <c r="C307" s="100">
        <v>29.800899999999999</v>
      </c>
      <c r="D307">
        <v>-1.491E-2</v>
      </c>
      <c r="E307" s="108">
        <v>3.7515700000000001</v>
      </c>
      <c r="F307" s="102">
        <v>0</v>
      </c>
      <c r="G307" s="98">
        <v>0.41</v>
      </c>
      <c r="H307" s="115">
        <v>500</v>
      </c>
    </row>
    <row r="308" spans="1:8" x14ac:dyDescent="0.2">
      <c r="A308" s="106">
        <v>41656.298541666663</v>
      </c>
      <c r="B308" s="110">
        <v>58936.56</v>
      </c>
      <c r="C308" s="100">
        <v>29.797899999999998</v>
      </c>
      <c r="D308">
        <v>-1.2630000000000001E-2</v>
      </c>
      <c r="E308" s="108">
        <v>3.7515499999999999</v>
      </c>
      <c r="F308" s="102">
        <v>0</v>
      </c>
      <c r="G308" s="98">
        <v>0.41</v>
      </c>
      <c r="H308" s="115">
        <v>500</v>
      </c>
    </row>
    <row r="309" spans="1:8" x14ac:dyDescent="0.2">
      <c r="A309" s="106">
        <v>41656.30201388889</v>
      </c>
      <c r="B309" s="110">
        <v>59236.56</v>
      </c>
      <c r="C309" s="100">
        <v>29.7911</v>
      </c>
      <c r="D309">
        <v>2.8160000000000001E-2</v>
      </c>
      <c r="E309" s="108">
        <v>3.7515000000000001</v>
      </c>
      <c r="F309" s="102">
        <v>0</v>
      </c>
      <c r="G309" s="98">
        <v>0.41</v>
      </c>
      <c r="H309" s="115">
        <v>500</v>
      </c>
    </row>
    <row r="310" spans="1:8" x14ac:dyDescent="0.2">
      <c r="A310" s="106">
        <v>41656.305486111109</v>
      </c>
      <c r="B310" s="110">
        <v>59536.56</v>
      </c>
      <c r="C310" s="100">
        <v>29.7988</v>
      </c>
      <c r="D310">
        <v>-9.92E-3</v>
      </c>
      <c r="E310" s="108">
        <v>3.7515399999999999</v>
      </c>
      <c r="F310" s="102">
        <v>0</v>
      </c>
      <c r="G310" s="98">
        <v>0.41</v>
      </c>
      <c r="H310" s="115">
        <v>500</v>
      </c>
    </row>
    <row r="311" spans="1:8" x14ac:dyDescent="0.2">
      <c r="A311" s="106">
        <v>41656.308958333335</v>
      </c>
      <c r="B311" s="110">
        <v>59836.56</v>
      </c>
      <c r="C311" s="100">
        <v>29.796900000000001</v>
      </c>
      <c r="D311">
        <v>-2.2079999999999999E-2</v>
      </c>
      <c r="E311" s="108">
        <v>3.7514500000000002</v>
      </c>
      <c r="F311" s="102">
        <v>0</v>
      </c>
      <c r="G311" s="98">
        <v>0.41</v>
      </c>
      <c r="H311" s="115">
        <v>500</v>
      </c>
    </row>
    <row r="312" spans="1:8" x14ac:dyDescent="0.2">
      <c r="A312" s="106">
        <v>41656.312430555554</v>
      </c>
      <c r="B312" s="110">
        <v>60136.56</v>
      </c>
      <c r="C312" s="100">
        <v>29.7926</v>
      </c>
      <c r="D312">
        <v>1.6230000000000001E-2</v>
      </c>
      <c r="E312" s="108">
        <v>3.7514599999999998</v>
      </c>
      <c r="F312" s="102">
        <v>0</v>
      </c>
      <c r="G312" s="98">
        <v>0.41</v>
      </c>
      <c r="H312" s="115">
        <v>500</v>
      </c>
    </row>
    <row r="313" spans="1:8" x14ac:dyDescent="0.2">
      <c r="A313" s="106">
        <v>41656.31590277778</v>
      </c>
      <c r="B313" s="110">
        <v>60436.56</v>
      </c>
      <c r="C313" s="100">
        <v>29.7867</v>
      </c>
      <c r="D313">
        <v>-9.11E-3</v>
      </c>
      <c r="E313" s="108">
        <v>3.7515999999999998</v>
      </c>
      <c r="F313" s="102">
        <v>0</v>
      </c>
      <c r="G313" s="98">
        <v>0.41</v>
      </c>
      <c r="H313" s="115">
        <v>500</v>
      </c>
    </row>
    <row r="314" spans="1:8" x14ac:dyDescent="0.2">
      <c r="A314" s="106">
        <v>41656.319374999999</v>
      </c>
      <c r="B314" s="110">
        <v>60736.56</v>
      </c>
      <c r="C314" s="100">
        <v>29.7866</v>
      </c>
      <c r="D314">
        <v>5.484E-2</v>
      </c>
      <c r="E314" s="108">
        <v>3.7515299999999998</v>
      </c>
      <c r="F314" s="102">
        <v>0</v>
      </c>
      <c r="G314" s="98">
        <v>0.41</v>
      </c>
      <c r="H314" s="115">
        <v>500</v>
      </c>
    </row>
    <row r="315" spans="1:8" x14ac:dyDescent="0.2">
      <c r="A315" s="106">
        <v>41656.322847222225</v>
      </c>
      <c r="B315" s="110">
        <v>61036.56</v>
      </c>
      <c r="C315" s="100">
        <v>29.790099999999999</v>
      </c>
      <c r="D315">
        <v>7.0299999999999998E-3</v>
      </c>
      <c r="E315" s="108">
        <v>3.7514099999999999</v>
      </c>
      <c r="F315" s="102">
        <v>0</v>
      </c>
      <c r="G315" s="98">
        <v>0.41</v>
      </c>
      <c r="H315" s="115">
        <v>500</v>
      </c>
    </row>
    <row r="316" spans="1:8" x14ac:dyDescent="0.2">
      <c r="A316" s="106">
        <v>41656.326331018521</v>
      </c>
      <c r="B316" s="110">
        <v>61337.42</v>
      </c>
      <c r="C316" s="100">
        <v>29.846800000000002</v>
      </c>
      <c r="D316">
        <v>2.7150000000000001E-2</v>
      </c>
      <c r="E316" s="108">
        <v>3.7449300000000001</v>
      </c>
      <c r="F316" s="102">
        <v>0</v>
      </c>
      <c r="G316" s="98">
        <v>0.41</v>
      </c>
      <c r="H316" s="115">
        <v>500</v>
      </c>
    </row>
    <row r="317" spans="1:8" x14ac:dyDescent="0.2">
      <c r="A317" s="106">
        <v>41656.329791666663</v>
      </c>
      <c r="B317" s="110">
        <v>61636.56</v>
      </c>
      <c r="C317" s="100">
        <v>29.846699999999998</v>
      </c>
      <c r="D317">
        <v>-3.0099999999999998E-2</v>
      </c>
      <c r="E317" s="108">
        <v>3.7446999999999999</v>
      </c>
      <c r="F317" s="102">
        <v>0</v>
      </c>
      <c r="G317" s="98">
        <v>0.41</v>
      </c>
      <c r="H317" s="115">
        <v>500</v>
      </c>
    </row>
    <row r="318" spans="1:8" x14ac:dyDescent="0.2">
      <c r="A318" s="106">
        <v>41656.33326388889</v>
      </c>
      <c r="B318" s="110">
        <v>61936.56</v>
      </c>
      <c r="C318" s="100">
        <v>29.852799999999998</v>
      </c>
      <c r="D318">
        <v>-3.032E-2</v>
      </c>
      <c r="E318" s="108">
        <v>3.74458</v>
      </c>
      <c r="F318" s="102">
        <v>0</v>
      </c>
      <c r="G318" s="98">
        <v>0.41</v>
      </c>
      <c r="H318" s="115">
        <v>500</v>
      </c>
    </row>
    <row r="319" spans="1:8" x14ac:dyDescent="0.2">
      <c r="A319" s="106">
        <v>41656.336736111109</v>
      </c>
      <c r="B319" s="110">
        <v>62236.56</v>
      </c>
      <c r="C319" s="100">
        <v>29.850999999999999</v>
      </c>
      <c r="D319">
        <v>-3.9559999999999998E-2</v>
      </c>
      <c r="E319" s="108">
        <v>3.7446299999999999</v>
      </c>
      <c r="F319" s="102">
        <v>0</v>
      </c>
      <c r="G319" s="98">
        <v>0.41</v>
      </c>
      <c r="H319" s="115">
        <v>500</v>
      </c>
    </row>
    <row r="320" spans="1:8" x14ac:dyDescent="0.2">
      <c r="A320" s="106">
        <v>41656.340208333335</v>
      </c>
      <c r="B320" s="110">
        <v>62536.56</v>
      </c>
      <c r="C320" s="100">
        <v>29.856400000000001</v>
      </c>
      <c r="D320">
        <v>-8.8330000000000006E-2</v>
      </c>
      <c r="E320" s="108">
        <v>3.7445300000000001</v>
      </c>
      <c r="F320" s="102">
        <v>0</v>
      </c>
      <c r="G320" s="98">
        <v>0.41</v>
      </c>
      <c r="H320" s="115">
        <v>500</v>
      </c>
    </row>
    <row r="321" spans="1:8" x14ac:dyDescent="0.2">
      <c r="A321" s="106">
        <v>41656.343680555554</v>
      </c>
      <c r="B321" s="110">
        <v>62836.56</v>
      </c>
      <c r="C321" s="100">
        <v>29.856300000000001</v>
      </c>
      <c r="D321">
        <v>5.6959999999999997E-2</v>
      </c>
      <c r="E321" s="108">
        <v>3.7446299999999999</v>
      </c>
      <c r="F321" s="102">
        <v>0</v>
      </c>
      <c r="G321" s="98">
        <v>0.41</v>
      </c>
      <c r="H321" s="115">
        <v>500</v>
      </c>
    </row>
    <row r="322" spans="1:8" x14ac:dyDescent="0.2">
      <c r="A322" s="106">
        <v>41656.34715277778</v>
      </c>
      <c r="B322" s="110">
        <v>63136.56</v>
      </c>
      <c r="C322" s="100">
        <v>29.862400000000001</v>
      </c>
      <c r="D322">
        <v>-8.3800000000000003E-3</v>
      </c>
      <c r="E322" s="108">
        <v>3.7446700000000002</v>
      </c>
      <c r="F322" s="102">
        <v>0</v>
      </c>
      <c r="G322" s="98">
        <v>0.41</v>
      </c>
      <c r="H322" s="115">
        <v>500</v>
      </c>
    </row>
    <row r="323" spans="1:8" x14ac:dyDescent="0.2">
      <c r="A323" s="106">
        <v>41656.350624999999</v>
      </c>
      <c r="B323" s="110">
        <v>63436.56</v>
      </c>
      <c r="C323" s="100">
        <v>29.868600000000001</v>
      </c>
      <c r="D323">
        <v>-8.7849999999999998E-2</v>
      </c>
      <c r="E323" s="108">
        <v>3.7443499999999998</v>
      </c>
      <c r="F323" s="102">
        <v>0</v>
      </c>
      <c r="G323" s="98">
        <v>0.41</v>
      </c>
      <c r="H323" s="115">
        <v>500</v>
      </c>
    </row>
    <row r="324" spans="1:8" x14ac:dyDescent="0.2">
      <c r="A324" s="106">
        <v>41656.354097222225</v>
      </c>
      <c r="B324" s="110">
        <v>63736.56</v>
      </c>
      <c r="C324" s="100">
        <v>29.863700000000001</v>
      </c>
      <c r="D324">
        <v>1.821E-2</v>
      </c>
      <c r="E324" s="108">
        <v>3.7445400000000002</v>
      </c>
      <c r="F324" s="102">
        <v>0</v>
      </c>
      <c r="G324" s="98">
        <v>0.41</v>
      </c>
      <c r="H324" s="115">
        <v>500</v>
      </c>
    </row>
    <row r="325" spans="1:8" x14ac:dyDescent="0.2">
      <c r="A325" s="106">
        <v>41656.357569444444</v>
      </c>
      <c r="B325" s="110">
        <v>64036.56</v>
      </c>
      <c r="C325" s="100">
        <v>29.875399999999999</v>
      </c>
      <c r="D325">
        <v>-3.2219999999999999E-2</v>
      </c>
      <c r="E325" s="108">
        <v>3.74451</v>
      </c>
      <c r="F325" s="102">
        <v>0</v>
      </c>
      <c r="G325" s="98">
        <v>0.41</v>
      </c>
      <c r="H325" s="115">
        <v>500</v>
      </c>
    </row>
    <row r="326" spans="1:8" x14ac:dyDescent="0.2">
      <c r="A326" s="106">
        <v>41656.361041666663</v>
      </c>
      <c r="B326" s="110">
        <v>64336.56</v>
      </c>
      <c r="C326" s="100">
        <v>29.8703</v>
      </c>
      <c r="D326">
        <v>-1.4239999999999999E-2</v>
      </c>
      <c r="E326" s="108">
        <v>3.7446199999999998</v>
      </c>
      <c r="F326" s="102">
        <v>0</v>
      </c>
      <c r="G326" s="98">
        <v>0.41</v>
      </c>
      <c r="H326" s="115">
        <v>500</v>
      </c>
    </row>
    <row r="327" spans="1:8" x14ac:dyDescent="0.2">
      <c r="A327" s="106">
        <v>41656.36451388889</v>
      </c>
      <c r="B327" s="110">
        <v>64636.56</v>
      </c>
      <c r="C327" s="100">
        <v>29.884699999999999</v>
      </c>
      <c r="D327">
        <v>-1.737E-2</v>
      </c>
      <c r="E327" s="108">
        <v>3.74464</v>
      </c>
      <c r="F327" s="102">
        <v>0</v>
      </c>
      <c r="G327" s="98">
        <v>0.41</v>
      </c>
      <c r="H327" s="115">
        <v>500</v>
      </c>
    </row>
    <row r="328" spans="1:8" x14ac:dyDescent="0.2">
      <c r="A328" s="106">
        <v>41656.367986111109</v>
      </c>
      <c r="B328" s="110">
        <v>64936.56</v>
      </c>
      <c r="C328" s="100">
        <v>29.881</v>
      </c>
      <c r="D328">
        <v>6.0569999999999999E-2</v>
      </c>
      <c r="E328" s="108">
        <v>3.7446000000000002</v>
      </c>
      <c r="F328" s="102">
        <v>0</v>
      </c>
      <c r="G328" s="98">
        <v>0.41</v>
      </c>
      <c r="H328" s="115">
        <v>500</v>
      </c>
    </row>
    <row r="329" spans="1:8" x14ac:dyDescent="0.2">
      <c r="A329" s="106">
        <v>41656.371458333335</v>
      </c>
      <c r="B329" s="110">
        <v>65236.56</v>
      </c>
      <c r="C329" s="100">
        <v>29.883700000000001</v>
      </c>
      <c r="D329">
        <v>8.8699999999999994E-3</v>
      </c>
      <c r="E329" s="108">
        <v>3.7446600000000001</v>
      </c>
      <c r="F329" s="102">
        <v>0</v>
      </c>
      <c r="G329" s="98">
        <v>0.41</v>
      </c>
      <c r="H329" s="115">
        <v>500</v>
      </c>
    </row>
    <row r="330" spans="1:8" x14ac:dyDescent="0.2">
      <c r="A330" s="106">
        <v>41656.374930555554</v>
      </c>
      <c r="B330" s="110">
        <v>65536.56</v>
      </c>
      <c r="C330" s="100">
        <v>29.891300000000001</v>
      </c>
      <c r="D330">
        <v>-9.2060000000000003E-2</v>
      </c>
      <c r="E330" s="108">
        <v>3.7446199999999998</v>
      </c>
      <c r="F330" s="102">
        <v>0</v>
      </c>
      <c r="G330" s="98">
        <v>0.41</v>
      </c>
      <c r="H330" s="115">
        <v>500</v>
      </c>
    </row>
    <row r="331" spans="1:8" x14ac:dyDescent="0.2">
      <c r="A331" s="106">
        <v>41656.37840277778</v>
      </c>
      <c r="B331" s="110">
        <v>65836.56</v>
      </c>
      <c r="C331" s="100">
        <v>29.888100000000001</v>
      </c>
      <c r="D331">
        <v>-7.7729999999999994E-2</v>
      </c>
      <c r="E331" s="108">
        <v>3.7445900000000001</v>
      </c>
      <c r="F331" s="102">
        <v>0</v>
      </c>
      <c r="G331" s="98">
        <v>0.41</v>
      </c>
      <c r="H331" s="115">
        <v>500</v>
      </c>
    </row>
    <row r="332" spans="1:8" x14ac:dyDescent="0.2">
      <c r="A332" s="106">
        <v>41656.381874999999</v>
      </c>
      <c r="B332" s="110">
        <v>66136.56</v>
      </c>
      <c r="C332" s="100">
        <v>29.886500000000002</v>
      </c>
      <c r="D332">
        <v>-5.0119999999999998E-2</v>
      </c>
      <c r="E332" s="108">
        <v>3.74457</v>
      </c>
      <c r="F332" s="102">
        <v>0</v>
      </c>
      <c r="G332" s="98">
        <v>0.41</v>
      </c>
      <c r="H332" s="115">
        <v>500</v>
      </c>
    </row>
    <row r="333" spans="1:8" x14ac:dyDescent="0.2">
      <c r="A333" s="106">
        <v>41656.385347222225</v>
      </c>
      <c r="B333" s="110">
        <v>66436.56</v>
      </c>
      <c r="C333" s="100">
        <v>29.891999999999999</v>
      </c>
      <c r="D333">
        <v>-1.934E-2</v>
      </c>
      <c r="E333" s="108">
        <v>3.7444999999999999</v>
      </c>
      <c r="F333" s="102">
        <v>0</v>
      </c>
      <c r="G333" s="98">
        <v>0.41</v>
      </c>
      <c r="H333" s="115">
        <v>500</v>
      </c>
    </row>
    <row r="334" spans="1:8" x14ac:dyDescent="0.2">
      <c r="A334" s="106">
        <v>41656.388819444444</v>
      </c>
      <c r="B334" s="110">
        <v>66736.56</v>
      </c>
      <c r="C334" s="100">
        <v>29.889099999999999</v>
      </c>
      <c r="D334">
        <v>-4.904E-2</v>
      </c>
      <c r="E334" s="108">
        <v>3.7445900000000001</v>
      </c>
      <c r="F334" s="102">
        <v>0</v>
      </c>
      <c r="G334" s="98">
        <v>0.41</v>
      </c>
      <c r="H334" s="115">
        <v>500</v>
      </c>
    </row>
    <row r="335" spans="1:8" x14ac:dyDescent="0.2">
      <c r="A335" s="106">
        <v>41656.392291666663</v>
      </c>
      <c r="B335" s="110">
        <v>67036.56</v>
      </c>
      <c r="C335" s="100">
        <v>29.8874</v>
      </c>
      <c r="D335">
        <v>8.0400000000000003E-3</v>
      </c>
      <c r="E335" s="108">
        <v>3.7444700000000002</v>
      </c>
      <c r="F335" s="102">
        <v>0</v>
      </c>
      <c r="G335" s="98">
        <v>0.41</v>
      </c>
      <c r="H335" s="115">
        <v>500</v>
      </c>
    </row>
    <row r="336" spans="1:8" x14ac:dyDescent="0.2">
      <c r="A336" s="106">
        <v>41656.39576388889</v>
      </c>
      <c r="B336" s="110">
        <v>67336.56</v>
      </c>
      <c r="C336" s="100">
        <v>29.886900000000001</v>
      </c>
      <c r="D336">
        <v>-6.8220000000000003E-2</v>
      </c>
      <c r="E336" s="108">
        <v>3.7447499999999998</v>
      </c>
      <c r="F336" s="102">
        <v>0</v>
      </c>
      <c r="G336" s="98">
        <v>0.41</v>
      </c>
      <c r="H336" s="115">
        <v>500</v>
      </c>
    </row>
    <row r="337" spans="1:8" x14ac:dyDescent="0.2">
      <c r="A337" s="106">
        <v>41656.399236111109</v>
      </c>
      <c r="B337" s="110">
        <v>67636.56</v>
      </c>
      <c r="C337" s="100">
        <v>29.890899999999998</v>
      </c>
      <c r="D337">
        <v>1.2630000000000001E-2</v>
      </c>
      <c r="E337" s="108">
        <v>3.7446199999999998</v>
      </c>
      <c r="F337" s="102">
        <v>0</v>
      </c>
      <c r="G337" s="98">
        <v>0.41</v>
      </c>
      <c r="H337" s="115">
        <v>500</v>
      </c>
    </row>
    <row r="338" spans="1:8" x14ac:dyDescent="0.2">
      <c r="A338" s="106">
        <v>41656.402708333335</v>
      </c>
      <c r="B338" s="110">
        <v>67936.56</v>
      </c>
      <c r="C338" s="100">
        <v>29.889500000000002</v>
      </c>
      <c r="D338">
        <v>-7.7079999999999996E-2</v>
      </c>
      <c r="E338" s="108">
        <v>3.7445499999999998</v>
      </c>
      <c r="F338" s="102">
        <v>0</v>
      </c>
      <c r="G338" s="98">
        <v>0.41</v>
      </c>
      <c r="H338" s="115">
        <v>500</v>
      </c>
    </row>
    <row r="339" spans="1:8" x14ac:dyDescent="0.2">
      <c r="A339" s="106">
        <v>41656.406180555554</v>
      </c>
      <c r="B339" s="110">
        <v>68236.56</v>
      </c>
      <c r="C339" s="100">
        <v>29.8935</v>
      </c>
      <c r="D339">
        <v>-3.2500000000000001E-2</v>
      </c>
      <c r="E339" s="108">
        <v>3.74465</v>
      </c>
      <c r="F339" s="102">
        <v>0</v>
      </c>
      <c r="G339" s="98">
        <v>0.41</v>
      </c>
      <c r="H339" s="115">
        <v>500</v>
      </c>
    </row>
    <row r="340" spans="1:8" x14ac:dyDescent="0.2">
      <c r="A340" s="106">
        <v>41656.40965277778</v>
      </c>
      <c r="B340" s="110">
        <v>68536.56</v>
      </c>
      <c r="C340" s="100">
        <v>29.89</v>
      </c>
      <c r="D340">
        <v>6.6820000000000004E-2</v>
      </c>
      <c r="E340" s="108">
        <v>3.74472</v>
      </c>
      <c r="F340" s="102">
        <v>0</v>
      </c>
      <c r="G340" s="98">
        <v>0.41</v>
      </c>
      <c r="H340" s="115">
        <v>500</v>
      </c>
    </row>
    <row r="341" spans="1:8" x14ac:dyDescent="0.2">
      <c r="A341" s="106">
        <v>41656.413124999999</v>
      </c>
      <c r="B341" s="110">
        <v>68836.56</v>
      </c>
      <c r="C341" s="100">
        <v>29.895199999999999</v>
      </c>
      <c r="D341">
        <v>-2.6409999999999999E-2</v>
      </c>
      <c r="E341" s="108">
        <v>3.7447300000000001</v>
      </c>
      <c r="F341" s="102">
        <v>0</v>
      </c>
      <c r="G341" s="98">
        <v>0.41</v>
      </c>
      <c r="H341" s="115">
        <v>500</v>
      </c>
    </row>
    <row r="342" spans="1:8" x14ac:dyDescent="0.2">
      <c r="A342" s="106">
        <v>41656.416597222225</v>
      </c>
      <c r="B342" s="110">
        <v>69136.56</v>
      </c>
      <c r="C342" s="100">
        <v>29.900600000000001</v>
      </c>
      <c r="D342">
        <v>-8.2199999999999999E-3</v>
      </c>
      <c r="E342" s="108">
        <v>3.7447699999999999</v>
      </c>
      <c r="F342" s="102">
        <v>0</v>
      </c>
      <c r="G342" s="98">
        <v>0.41</v>
      </c>
      <c r="H342" s="115">
        <v>500</v>
      </c>
    </row>
    <row r="343" spans="1:8" x14ac:dyDescent="0.2">
      <c r="A343" s="106">
        <v>41656.420069444444</v>
      </c>
      <c r="B343" s="110">
        <v>69436.56</v>
      </c>
      <c r="C343" s="100">
        <v>29.903300000000002</v>
      </c>
      <c r="D343">
        <v>-2.7380000000000002E-2</v>
      </c>
      <c r="E343" s="108">
        <v>3.7444799999999998</v>
      </c>
      <c r="F343" s="102">
        <v>0</v>
      </c>
      <c r="G343" s="98">
        <v>0.41</v>
      </c>
      <c r="H343" s="115">
        <v>500</v>
      </c>
    </row>
    <row r="344" spans="1:8" x14ac:dyDescent="0.2">
      <c r="A344" s="106">
        <v>41656.423541666663</v>
      </c>
      <c r="B344" s="110">
        <v>69736.56</v>
      </c>
      <c r="C344" s="100">
        <v>29.898900000000001</v>
      </c>
      <c r="D344">
        <v>5.7840000000000003E-2</v>
      </c>
      <c r="E344" s="108">
        <v>3.7447300000000001</v>
      </c>
      <c r="F344" s="102">
        <v>0</v>
      </c>
      <c r="G344" s="98">
        <v>0.41</v>
      </c>
      <c r="H344" s="115">
        <v>500</v>
      </c>
    </row>
    <row r="345" spans="1:8" x14ac:dyDescent="0.2">
      <c r="A345" s="106">
        <v>41656.42701388889</v>
      </c>
      <c r="B345" s="110">
        <v>70036.56</v>
      </c>
      <c r="C345" s="100">
        <v>29.899000000000001</v>
      </c>
      <c r="D345">
        <v>2.5180000000000001E-2</v>
      </c>
      <c r="E345" s="108">
        <v>3.7446199999999998</v>
      </c>
      <c r="F345" s="102">
        <v>0</v>
      </c>
      <c r="G345" s="98">
        <v>0.41</v>
      </c>
      <c r="H345" s="115">
        <v>500</v>
      </c>
    </row>
    <row r="346" spans="1:8" x14ac:dyDescent="0.2">
      <c r="A346" s="106">
        <v>41656.430486111109</v>
      </c>
      <c r="B346" s="110">
        <v>70336.56</v>
      </c>
      <c r="C346" s="100">
        <v>29.904800000000002</v>
      </c>
      <c r="D346">
        <v>-7.8479999999999994E-2</v>
      </c>
      <c r="E346" s="108">
        <v>3.7446199999999998</v>
      </c>
      <c r="F346" s="102">
        <v>0</v>
      </c>
      <c r="G346" s="98">
        <v>0.41</v>
      </c>
      <c r="H346" s="115">
        <v>500</v>
      </c>
    </row>
    <row r="347" spans="1:8" x14ac:dyDescent="0.2">
      <c r="A347" s="106">
        <v>41656.433958333335</v>
      </c>
      <c r="B347" s="110">
        <v>70636.56</v>
      </c>
      <c r="C347" s="100">
        <v>29.903500000000001</v>
      </c>
      <c r="D347">
        <v>-3.5700000000000003E-2</v>
      </c>
      <c r="E347" s="108">
        <v>3.7446000000000002</v>
      </c>
      <c r="F347" s="102">
        <v>0</v>
      </c>
      <c r="G347" s="98">
        <v>0.41</v>
      </c>
      <c r="H347" s="115">
        <v>500</v>
      </c>
    </row>
    <row r="348" spans="1:8" x14ac:dyDescent="0.2">
      <c r="A348" s="106">
        <v>41656.437430555554</v>
      </c>
      <c r="B348" s="110">
        <v>70936.56</v>
      </c>
      <c r="C348" s="100">
        <v>29.896100000000001</v>
      </c>
      <c r="D348">
        <v>-8.3919999999999995E-2</v>
      </c>
      <c r="E348" s="108">
        <v>3.74457</v>
      </c>
      <c r="F348" s="102">
        <v>0</v>
      </c>
      <c r="G348" s="98">
        <v>0.41</v>
      </c>
      <c r="H348" s="115">
        <v>500</v>
      </c>
    </row>
    <row r="349" spans="1:8" x14ac:dyDescent="0.2">
      <c r="A349" s="106">
        <v>41656.44090277778</v>
      </c>
      <c r="B349" s="110">
        <v>71236.56</v>
      </c>
      <c r="C349" s="100">
        <v>29.9053</v>
      </c>
      <c r="D349">
        <v>-1.9009999999999999E-2</v>
      </c>
      <c r="E349" s="108">
        <v>3.7444899999999999</v>
      </c>
      <c r="F349" s="102">
        <v>0</v>
      </c>
      <c r="G349" s="98">
        <v>0.41</v>
      </c>
      <c r="H349" s="115">
        <v>500</v>
      </c>
    </row>
    <row r="350" spans="1:8" x14ac:dyDescent="0.2">
      <c r="A350" s="106">
        <v>41656.444374999999</v>
      </c>
      <c r="B350" s="110">
        <v>71536.56</v>
      </c>
      <c r="C350" s="100">
        <v>29.889099999999999</v>
      </c>
      <c r="D350">
        <v>1.6320000000000001E-2</v>
      </c>
      <c r="E350" s="108">
        <v>3.74438</v>
      </c>
      <c r="F350" s="102">
        <v>0</v>
      </c>
      <c r="G350" s="98">
        <v>0.41</v>
      </c>
      <c r="H350" s="115">
        <v>500</v>
      </c>
    </row>
    <row r="351" spans="1:8" x14ac:dyDescent="0.2">
      <c r="A351" s="106">
        <v>41656.447847222225</v>
      </c>
      <c r="B351" s="110">
        <v>71836.56</v>
      </c>
      <c r="C351" s="100">
        <v>29.891999999999999</v>
      </c>
      <c r="D351">
        <v>-1.6760000000000001E-2</v>
      </c>
      <c r="E351" s="108">
        <v>3.7444700000000002</v>
      </c>
      <c r="F351" s="102">
        <v>0</v>
      </c>
      <c r="G351" s="98">
        <v>0.41</v>
      </c>
      <c r="H351" s="115">
        <v>500</v>
      </c>
    </row>
    <row r="352" spans="1:8" x14ac:dyDescent="0.2">
      <c r="A352" s="106">
        <v>41656.451319444444</v>
      </c>
      <c r="B352" s="110">
        <v>72136.56</v>
      </c>
      <c r="C352" s="100">
        <v>29.887699999999999</v>
      </c>
      <c r="D352">
        <v>-9.7900000000000001E-3</v>
      </c>
      <c r="E352" s="108">
        <v>3.7441300000000002</v>
      </c>
      <c r="F352" s="102">
        <v>0</v>
      </c>
      <c r="G352" s="98">
        <v>0.41</v>
      </c>
      <c r="H352" s="115">
        <v>500</v>
      </c>
    </row>
    <row r="353" spans="1:8" x14ac:dyDescent="0.2">
      <c r="A353" s="106">
        <v>41656.454791666663</v>
      </c>
      <c r="B353" s="110">
        <v>72436.56</v>
      </c>
      <c r="C353" s="100">
        <v>29.883600000000001</v>
      </c>
      <c r="D353">
        <v>2.511E-2</v>
      </c>
      <c r="E353" s="108">
        <v>3.74424</v>
      </c>
      <c r="F353" s="102">
        <v>0</v>
      </c>
      <c r="G353" s="98">
        <v>0.41</v>
      </c>
      <c r="H353" s="115">
        <v>500</v>
      </c>
    </row>
    <row r="354" spans="1:8" x14ac:dyDescent="0.2">
      <c r="A354" s="106">
        <v>41656.45826388889</v>
      </c>
      <c r="B354" s="110">
        <v>72736.56</v>
      </c>
      <c r="C354" s="100">
        <v>29.8766</v>
      </c>
      <c r="D354">
        <v>3.8899999999999997E-2</v>
      </c>
      <c r="E354" s="108">
        <v>3.7439399999999998</v>
      </c>
      <c r="F354" s="102">
        <v>0</v>
      </c>
      <c r="G354" s="98">
        <v>0.41</v>
      </c>
      <c r="H354" s="115">
        <v>500</v>
      </c>
    </row>
    <row r="355" spans="1:8" x14ac:dyDescent="0.2">
      <c r="A355" s="106">
        <v>41656.461736111109</v>
      </c>
      <c r="B355" s="110">
        <v>73036.56</v>
      </c>
      <c r="C355" s="100">
        <v>29.8733</v>
      </c>
      <c r="D355">
        <v>6.2549999999999994E-2</v>
      </c>
      <c r="E355" s="108">
        <v>3.7439</v>
      </c>
      <c r="F355" s="102">
        <v>0</v>
      </c>
      <c r="G355" s="98">
        <v>0.41</v>
      </c>
      <c r="H355" s="115">
        <v>500</v>
      </c>
    </row>
    <row r="356" spans="1:8" x14ac:dyDescent="0.2">
      <c r="A356" s="106">
        <v>41656.465208333335</v>
      </c>
      <c r="B356" s="110">
        <v>73336.56</v>
      </c>
      <c r="C356" s="100">
        <v>29.863</v>
      </c>
      <c r="D356">
        <v>-7.7399999999999997E-2</v>
      </c>
      <c r="E356" s="108">
        <v>3.74363</v>
      </c>
      <c r="F356" s="102">
        <v>0</v>
      </c>
      <c r="G356" s="98">
        <v>0.41</v>
      </c>
      <c r="H356" s="115">
        <v>500</v>
      </c>
    </row>
    <row r="357" spans="1:8" x14ac:dyDescent="0.2">
      <c r="A357" s="106">
        <v>41656.468680555554</v>
      </c>
      <c r="B357" s="110">
        <v>73636.56</v>
      </c>
      <c r="C357" s="100">
        <v>29.861599999999999</v>
      </c>
      <c r="D357">
        <v>1.2120000000000001E-2</v>
      </c>
      <c r="E357" s="108">
        <v>3.7434799999999999</v>
      </c>
      <c r="F357" s="102">
        <v>0</v>
      </c>
      <c r="G357" s="98">
        <v>0.41</v>
      </c>
      <c r="H357" s="115">
        <v>500</v>
      </c>
    </row>
    <row r="358" spans="1:8" x14ac:dyDescent="0.2">
      <c r="A358" s="106">
        <v>41656.47215277778</v>
      </c>
      <c r="B358" s="110">
        <v>73936.56</v>
      </c>
      <c r="C358" s="100">
        <v>29.860399999999998</v>
      </c>
      <c r="D358">
        <v>-8.4489999999999996E-2</v>
      </c>
      <c r="E358" s="108">
        <v>3.74322</v>
      </c>
      <c r="F358" s="102">
        <v>0</v>
      </c>
      <c r="G358" s="98">
        <v>0.41</v>
      </c>
      <c r="H358" s="115">
        <v>500</v>
      </c>
    </row>
    <row r="359" spans="1:8" x14ac:dyDescent="0.2">
      <c r="A359" s="106">
        <v>41656.475624999999</v>
      </c>
      <c r="B359" s="110">
        <v>74236.56</v>
      </c>
      <c r="C359" s="100">
        <v>29.848400000000002</v>
      </c>
      <c r="D359">
        <v>-6.3259999999999997E-2</v>
      </c>
      <c r="E359" s="108">
        <v>3.7429899999999998</v>
      </c>
      <c r="F359" s="102">
        <v>0</v>
      </c>
      <c r="G359" s="98">
        <v>0.41</v>
      </c>
      <c r="H359" s="115">
        <v>500</v>
      </c>
    </row>
    <row r="360" spans="1:8" x14ac:dyDescent="0.2">
      <c r="A360" s="106">
        <v>41656.479097222225</v>
      </c>
      <c r="B360" s="110">
        <v>74536.56</v>
      </c>
      <c r="C360" s="100">
        <v>29.8477</v>
      </c>
      <c r="D360">
        <v>-7.9820000000000002E-2</v>
      </c>
      <c r="E360" s="108">
        <v>3.7429199999999998</v>
      </c>
      <c r="F360" s="102">
        <v>0</v>
      </c>
      <c r="G360" s="98">
        <v>0.41</v>
      </c>
      <c r="H360" s="115">
        <v>500</v>
      </c>
    </row>
    <row r="361" spans="1:8" x14ac:dyDescent="0.2">
      <c r="A361" s="106">
        <v>41656.482569444444</v>
      </c>
      <c r="B361" s="110">
        <v>74836.56</v>
      </c>
      <c r="C361" s="100">
        <v>29.838899999999999</v>
      </c>
      <c r="D361">
        <v>-5.6779999999999997E-2</v>
      </c>
      <c r="E361" s="108">
        <v>3.74255</v>
      </c>
      <c r="F361" s="102">
        <v>0</v>
      </c>
      <c r="G361" s="98">
        <v>0.41</v>
      </c>
      <c r="H361" s="115">
        <v>500</v>
      </c>
    </row>
    <row r="362" spans="1:8" x14ac:dyDescent="0.2">
      <c r="A362" s="106">
        <v>41656.486041666663</v>
      </c>
      <c r="B362" s="110">
        <v>75136.56</v>
      </c>
      <c r="C362" s="100">
        <v>29.841699999999999</v>
      </c>
      <c r="D362">
        <v>-3.5580000000000001E-2</v>
      </c>
      <c r="E362" s="108">
        <v>3.74261</v>
      </c>
      <c r="F362" s="102">
        <v>0</v>
      </c>
      <c r="G362" s="98">
        <v>0.41</v>
      </c>
      <c r="H362" s="115">
        <v>500</v>
      </c>
    </row>
    <row r="363" spans="1:8" x14ac:dyDescent="0.2">
      <c r="A363" s="106">
        <v>41656.48951388889</v>
      </c>
      <c r="B363" s="110">
        <v>75436.56</v>
      </c>
      <c r="C363" s="100">
        <v>29.831399999999999</v>
      </c>
      <c r="D363">
        <v>5.9569999999999998E-2</v>
      </c>
      <c r="E363" s="108">
        <v>3.74227</v>
      </c>
      <c r="F363" s="102">
        <v>0</v>
      </c>
      <c r="G363" s="98">
        <v>0.41</v>
      </c>
      <c r="H363" s="115">
        <v>500</v>
      </c>
    </row>
    <row r="364" spans="1:8" x14ac:dyDescent="0.2">
      <c r="A364" s="106">
        <v>41656.492986111109</v>
      </c>
      <c r="B364" s="110">
        <v>75736.56</v>
      </c>
      <c r="C364" s="100">
        <v>29.834099999999999</v>
      </c>
      <c r="D364">
        <v>-7.7429999999999999E-2</v>
      </c>
      <c r="E364" s="108">
        <v>3.74234</v>
      </c>
      <c r="F364" s="102">
        <v>0</v>
      </c>
      <c r="G364" s="98">
        <v>0.41</v>
      </c>
      <c r="H364" s="115">
        <v>500</v>
      </c>
    </row>
    <row r="365" spans="1:8" x14ac:dyDescent="0.2">
      <c r="A365" s="106">
        <v>41656.496458333335</v>
      </c>
      <c r="B365" s="110">
        <v>76036.56</v>
      </c>
      <c r="C365" s="100">
        <v>29.829899999999999</v>
      </c>
      <c r="D365">
        <v>-1.465E-2</v>
      </c>
      <c r="E365" s="108">
        <v>3.7420499999999999</v>
      </c>
      <c r="F365" s="102">
        <v>0</v>
      </c>
      <c r="G365" s="98">
        <v>0.41</v>
      </c>
      <c r="H365" s="115">
        <v>500</v>
      </c>
    </row>
    <row r="366" spans="1:8" x14ac:dyDescent="0.2">
      <c r="A366" s="106">
        <v>41656.499930555554</v>
      </c>
      <c r="B366" s="110">
        <v>76336.56</v>
      </c>
      <c r="C366" s="100">
        <v>29.827300000000001</v>
      </c>
      <c r="D366">
        <v>-2.2579999999999999E-2</v>
      </c>
      <c r="E366" s="108">
        <v>3.7422399999999998</v>
      </c>
      <c r="F366" s="102">
        <v>0</v>
      </c>
      <c r="G366" s="98">
        <v>0.41</v>
      </c>
      <c r="H366" s="115">
        <v>500</v>
      </c>
    </row>
    <row r="367" spans="1:8" x14ac:dyDescent="0.2">
      <c r="A367" s="106">
        <v>41656.50340277778</v>
      </c>
      <c r="B367" s="110">
        <v>76636.56</v>
      </c>
      <c r="C367" s="100">
        <v>29.826699999999999</v>
      </c>
      <c r="D367">
        <v>-9.7800000000000005E-3</v>
      </c>
      <c r="E367" s="108">
        <v>3.74207</v>
      </c>
      <c r="F367" s="102">
        <v>0</v>
      </c>
      <c r="G367" s="98">
        <v>0.41</v>
      </c>
      <c r="H367" s="115">
        <v>500</v>
      </c>
    </row>
    <row r="368" spans="1:8" x14ac:dyDescent="0.2">
      <c r="A368" s="106">
        <v>41656.506874999999</v>
      </c>
      <c r="B368" s="110">
        <v>76936.56</v>
      </c>
      <c r="C368" s="100">
        <v>29.830100000000002</v>
      </c>
      <c r="D368">
        <v>-8.8999999999999996E-2</v>
      </c>
      <c r="E368" s="108">
        <v>3.7420300000000002</v>
      </c>
      <c r="F368" s="102">
        <v>0</v>
      </c>
      <c r="G368" s="98">
        <v>0.41</v>
      </c>
      <c r="H368" s="115">
        <v>500</v>
      </c>
    </row>
    <row r="369" spans="1:8" x14ac:dyDescent="0.2">
      <c r="A369" s="106">
        <v>41656.510347222225</v>
      </c>
      <c r="B369" s="110">
        <v>77236.56</v>
      </c>
      <c r="C369" s="100">
        <v>29.8279</v>
      </c>
      <c r="D369">
        <v>-3.1960000000000002E-2</v>
      </c>
      <c r="E369" s="108">
        <v>3.7420499999999999</v>
      </c>
      <c r="F369" s="102">
        <v>0</v>
      </c>
      <c r="G369" s="98">
        <v>0.41</v>
      </c>
      <c r="H369" s="115">
        <v>500</v>
      </c>
    </row>
    <row r="370" spans="1:8" x14ac:dyDescent="0.2">
      <c r="A370" s="106">
        <v>41656.513819444444</v>
      </c>
      <c r="B370" s="110">
        <v>77536.56</v>
      </c>
      <c r="C370" s="100">
        <v>29.8322</v>
      </c>
      <c r="D370">
        <v>-4.7800000000000004E-3</v>
      </c>
      <c r="E370" s="108">
        <v>3.7421500000000001</v>
      </c>
      <c r="F370" s="102">
        <v>0</v>
      </c>
      <c r="G370" s="98">
        <v>0.41</v>
      </c>
      <c r="H370" s="115">
        <v>500</v>
      </c>
    </row>
    <row r="371" spans="1:8" x14ac:dyDescent="0.2">
      <c r="A371" s="106">
        <v>41656.517291666663</v>
      </c>
      <c r="B371" s="110">
        <v>77836.56</v>
      </c>
      <c r="C371" s="100">
        <v>29.8308</v>
      </c>
      <c r="D371">
        <v>5.219E-2</v>
      </c>
      <c r="E371" s="108">
        <v>3.74193</v>
      </c>
      <c r="F371" s="102">
        <v>0</v>
      </c>
      <c r="G371" s="98">
        <v>0.41</v>
      </c>
      <c r="H371" s="115">
        <v>500</v>
      </c>
    </row>
    <row r="372" spans="1:8" x14ac:dyDescent="0.2">
      <c r="A372" s="106">
        <v>41656.52076388889</v>
      </c>
      <c r="B372" s="110">
        <v>78136.56</v>
      </c>
      <c r="C372" s="100">
        <v>29.832599999999999</v>
      </c>
      <c r="D372">
        <v>-1.214E-2</v>
      </c>
      <c r="E372" s="108">
        <v>3.7420599999999999</v>
      </c>
      <c r="F372" s="102">
        <v>0</v>
      </c>
      <c r="G372" s="98">
        <v>0.41</v>
      </c>
      <c r="H372" s="115">
        <v>500</v>
      </c>
    </row>
    <row r="373" spans="1:8" x14ac:dyDescent="0.2">
      <c r="A373" s="106">
        <v>41656.524236111109</v>
      </c>
      <c r="B373" s="110">
        <v>78436.56</v>
      </c>
      <c r="C373" s="100">
        <v>29.839200000000002</v>
      </c>
      <c r="D373">
        <v>3.175E-2</v>
      </c>
      <c r="E373" s="108">
        <v>3.7421899999999999</v>
      </c>
      <c r="F373" s="102">
        <v>0</v>
      </c>
      <c r="G373" s="98">
        <v>0.41</v>
      </c>
      <c r="H373" s="115">
        <v>500</v>
      </c>
    </row>
    <row r="374" spans="1:8" x14ac:dyDescent="0.2">
      <c r="A374" s="106">
        <v>41656.527708333335</v>
      </c>
      <c r="B374" s="110">
        <v>78736.56</v>
      </c>
      <c r="C374" s="100">
        <v>29.835000000000001</v>
      </c>
      <c r="D374">
        <v>-1.289E-2</v>
      </c>
      <c r="E374" s="108">
        <v>3.7420399999999998</v>
      </c>
      <c r="F374" s="102">
        <v>0</v>
      </c>
      <c r="G374" s="98">
        <v>0.41</v>
      </c>
      <c r="H374" s="115">
        <v>500</v>
      </c>
    </row>
    <row r="375" spans="1:8" x14ac:dyDescent="0.2">
      <c r="A375" s="106">
        <v>41656.531180555554</v>
      </c>
      <c r="B375" s="110">
        <v>79036.56</v>
      </c>
      <c r="C375" s="100">
        <v>29.841899999999999</v>
      </c>
      <c r="D375">
        <v>-1.251E-2</v>
      </c>
      <c r="E375" s="108">
        <v>3.7420100000000001</v>
      </c>
      <c r="F375" s="102">
        <v>0</v>
      </c>
      <c r="G375" s="98">
        <v>0.41</v>
      </c>
      <c r="H375" s="115">
        <v>500</v>
      </c>
    </row>
    <row r="376" spans="1:8" x14ac:dyDescent="0.2">
      <c r="A376" s="106">
        <v>41656.53465277778</v>
      </c>
      <c r="B376" s="110">
        <v>79336.56</v>
      </c>
      <c r="C376" s="100">
        <v>29.8431</v>
      </c>
      <c r="D376">
        <v>-2.273E-2</v>
      </c>
      <c r="E376" s="108">
        <v>3.74194</v>
      </c>
      <c r="F376" s="102">
        <v>0</v>
      </c>
      <c r="G376" s="98">
        <v>0.41</v>
      </c>
      <c r="H376" s="115">
        <v>500</v>
      </c>
    </row>
    <row r="377" spans="1:8" x14ac:dyDescent="0.2">
      <c r="A377" s="106">
        <v>41656.538124999999</v>
      </c>
      <c r="B377" s="110">
        <v>79636.56</v>
      </c>
      <c r="C377" s="100">
        <v>29.844200000000001</v>
      </c>
      <c r="D377">
        <v>-9.1439999999999994E-2</v>
      </c>
      <c r="E377" s="108">
        <v>3.742</v>
      </c>
      <c r="F377" s="102">
        <v>0</v>
      </c>
      <c r="G377" s="98">
        <v>0.41</v>
      </c>
      <c r="H377" s="115">
        <v>500</v>
      </c>
    </row>
    <row r="378" spans="1:8" x14ac:dyDescent="0.2">
      <c r="A378" s="106">
        <v>41656.541597222225</v>
      </c>
      <c r="B378" s="110">
        <v>79936.56</v>
      </c>
      <c r="C378" s="100">
        <v>29.847899999999999</v>
      </c>
      <c r="D378">
        <v>-8.6699999999999999E-2</v>
      </c>
      <c r="E378" s="108">
        <v>3.7420900000000001</v>
      </c>
      <c r="F378" s="102">
        <v>0</v>
      </c>
      <c r="G378" s="98">
        <v>0.41</v>
      </c>
      <c r="H378" s="115">
        <v>500</v>
      </c>
    </row>
    <row r="379" spans="1:8" x14ac:dyDescent="0.2">
      <c r="A379" s="106">
        <v>41656.545069444444</v>
      </c>
      <c r="B379" s="110">
        <v>80236.56</v>
      </c>
      <c r="C379" s="100">
        <v>29.843699999999998</v>
      </c>
      <c r="D379">
        <v>-7.3270000000000002E-2</v>
      </c>
      <c r="E379" s="108">
        <v>3.7419699999999998</v>
      </c>
      <c r="F379" s="102">
        <v>0</v>
      </c>
      <c r="G379" s="98">
        <v>0.41</v>
      </c>
      <c r="H379" s="115">
        <v>500</v>
      </c>
    </row>
    <row r="380" spans="1:8" x14ac:dyDescent="0.2">
      <c r="A380" s="106">
        <v>41656.548541666663</v>
      </c>
      <c r="B380" s="110">
        <v>80536.56</v>
      </c>
      <c r="C380" s="100">
        <v>29.841699999999999</v>
      </c>
      <c r="D380">
        <v>-6.9680000000000006E-2</v>
      </c>
      <c r="E380" s="108">
        <v>3.7421000000000002</v>
      </c>
      <c r="F380" s="102">
        <v>0</v>
      </c>
      <c r="G380" s="98">
        <v>0.41</v>
      </c>
      <c r="H380" s="115">
        <v>500</v>
      </c>
    </row>
    <row r="381" spans="1:8" x14ac:dyDescent="0.2">
      <c r="A381" s="106">
        <v>41656.55201388889</v>
      </c>
      <c r="B381" s="110">
        <v>80836.56</v>
      </c>
      <c r="C381" s="100">
        <v>29.849399999999999</v>
      </c>
      <c r="D381">
        <v>-1.8259999999999998E-2</v>
      </c>
      <c r="E381" s="108">
        <v>3.74214</v>
      </c>
      <c r="F381" s="102">
        <v>0</v>
      </c>
      <c r="G381" s="98">
        <v>0.41</v>
      </c>
      <c r="H381" s="115">
        <v>500</v>
      </c>
    </row>
    <row r="382" spans="1:8" x14ac:dyDescent="0.2">
      <c r="A382" s="106">
        <v>41656.555486111109</v>
      </c>
      <c r="B382" s="110">
        <v>81136.56</v>
      </c>
      <c r="C382" s="100">
        <v>29.843399999999999</v>
      </c>
      <c r="D382">
        <v>6.2350000000000003E-2</v>
      </c>
      <c r="E382" s="108">
        <v>3.7419799999999999</v>
      </c>
      <c r="F382" s="102">
        <v>0</v>
      </c>
      <c r="G382" s="98">
        <v>0.41</v>
      </c>
      <c r="H382" s="115">
        <v>500</v>
      </c>
    </row>
    <row r="383" spans="1:8" x14ac:dyDescent="0.2">
      <c r="A383" s="106">
        <v>41656.558958333335</v>
      </c>
      <c r="B383" s="110">
        <v>81436.56</v>
      </c>
      <c r="C383" s="100">
        <v>29.847799999999999</v>
      </c>
      <c r="D383">
        <v>-1.2199999999999999E-3</v>
      </c>
      <c r="E383" s="108">
        <v>3.7419699999999998</v>
      </c>
      <c r="F383" s="102">
        <v>0</v>
      </c>
      <c r="G383" s="98">
        <v>0.41</v>
      </c>
      <c r="H383" s="115">
        <v>500</v>
      </c>
    </row>
    <row r="384" spans="1:8" x14ac:dyDescent="0.2">
      <c r="A384" s="106">
        <v>41656.562430555554</v>
      </c>
      <c r="B384" s="110">
        <v>81736.56</v>
      </c>
      <c r="C384" s="100">
        <v>29.847999999999999</v>
      </c>
      <c r="D384">
        <v>-8.9260000000000006E-2</v>
      </c>
      <c r="E384" s="108">
        <v>3.7419899999999999</v>
      </c>
      <c r="F384" s="102">
        <v>0</v>
      </c>
      <c r="G384" s="98">
        <v>0.41</v>
      </c>
      <c r="H384" s="115">
        <v>500</v>
      </c>
    </row>
    <row r="385" spans="1:8" x14ac:dyDescent="0.2">
      <c r="A385" s="106">
        <v>41656.56590277778</v>
      </c>
      <c r="B385" s="110">
        <v>82036.56</v>
      </c>
      <c r="C385" s="100">
        <v>29.847100000000001</v>
      </c>
      <c r="D385">
        <v>-9.0900000000000009E-3</v>
      </c>
      <c r="E385" s="108">
        <v>3.7419799999999999</v>
      </c>
      <c r="F385" s="102">
        <v>0</v>
      </c>
      <c r="G385" s="98">
        <v>0.41</v>
      </c>
      <c r="H385" s="115">
        <v>500</v>
      </c>
    </row>
    <row r="386" spans="1:8" x14ac:dyDescent="0.2">
      <c r="A386" s="106">
        <v>41656.569374999999</v>
      </c>
      <c r="B386" s="110">
        <v>82336.56</v>
      </c>
      <c r="C386" s="100">
        <v>29.8492</v>
      </c>
      <c r="D386">
        <v>-2.5659999999999999E-2</v>
      </c>
      <c r="E386" s="108">
        <v>3.74207</v>
      </c>
      <c r="F386" s="102">
        <v>0</v>
      </c>
      <c r="G386" s="98">
        <v>0.41</v>
      </c>
      <c r="H386" s="115">
        <v>500</v>
      </c>
    </row>
    <row r="387" spans="1:8" x14ac:dyDescent="0.2">
      <c r="A387" s="106">
        <v>41656.572847222225</v>
      </c>
      <c r="B387" s="110">
        <v>82636.56</v>
      </c>
      <c r="C387" s="100">
        <v>29.8489</v>
      </c>
      <c r="D387">
        <v>-1.108E-2</v>
      </c>
      <c r="E387" s="108">
        <v>3.74221</v>
      </c>
      <c r="F387" s="102">
        <v>0</v>
      </c>
      <c r="G387" s="98">
        <v>0.41</v>
      </c>
      <c r="H387" s="115">
        <v>500</v>
      </c>
    </row>
    <row r="388" spans="1:8" x14ac:dyDescent="0.2">
      <c r="A388" s="106">
        <v>41656.576319444444</v>
      </c>
      <c r="B388" s="110">
        <v>82936.56</v>
      </c>
      <c r="C388" s="100">
        <v>29.8504</v>
      </c>
      <c r="D388">
        <v>-2.6620000000000001E-2</v>
      </c>
      <c r="E388" s="108">
        <v>3.7421600000000002</v>
      </c>
      <c r="F388" s="102">
        <v>0</v>
      </c>
      <c r="G388" s="98">
        <v>0.41</v>
      </c>
      <c r="H388" s="115">
        <v>500</v>
      </c>
    </row>
    <row r="389" spans="1:8" x14ac:dyDescent="0.2">
      <c r="A389" s="106">
        <v>41656.579791666663</v>
      </c>
      <c r="B389" s="110">
        <v>83236.56</v>
      </c>
      <c r="C389" s="100">
        <v>29.851500000000001</v>
      </c>
      <c r="D389">
        <v>9.75E-3</v>
      </c>
      <c r="E389" s="108">
        <v>3.74207</v>
      </c>
      <c r="F389" s="102">
        <v>0</v>
      </c>
      <c r="G389" s="98">
        <v>0.41</v>
      </c>
      <c r="H389" s="115">
        <v>500</v>
      </c>
    </row>
    <row r="390" spans="1:8" x14ac:dyDescent="0.2">
      <c r="A390" s="106">
        <v>41656.58326388889</v>
      </c>
      <c r="B390" s="110">
        <v>83536.56</v>
      </c>
      <c r="C390" s="100">
        <v>29.851900000000001</v>
      </c>
      <c r="D390">
        <v>-6.7799999999999999E-2</v>
      </c>
      <c r="E390" s="108">
        <v>3.7422300000000002</v>
      </c>
      <c r="F390" s="102">
        <v>0</v>
      </c>
      <c r="G390" s="98">
        <v>0.41</v>
      </c>
      <c r="H390" s="115">
        <v>500</v>
      </c>
    </row>
    <row r="391" spans="1:8" x14ac:dyDescent="0.2">
      <c r="A391" s="106">
        <v>41656.586736111109</v>
      </c>
      <c r="B391" s="110">
        <v>83836.56</v>
      </c>
      <c r="C391" s="100">
        <v>29.8552</v>
      </c>
      <c r="D391">
        <v>6.2880000000000005E-2</v>
      </c>
      <c r="E391" s="108">
        <v>3.7420200000000001</v>
      </c>
      <c r="F391" s="102">
        <v>0</v>
      </c>
      <c r="G391" s="98">
        <v>0.41</v>
      </c>
      <c r="H391" s="115">
        <v>500</v>
      </c>
    </row>
    <row r="392" spans="1:8" x14ac:dyDescent="0.2">
      <c r="A392" s="106">
        <v>41656.590208333335</v>
      </c>
      <c r="B392" s="110">
        <v>84136.56</v>
      </c>
      <c r="C392" s="100">
        <v>29.856300000000001</v>
      </c>
      <c r="D392">
        <v>-6.6970000000000002E-2</v>
      </c>
      <c r="E392" s="108">
        <v>3.7419899999999999</v>
      </c>
      <c r="F392" s="102">
        <v>0</v>
      </c>
      <c r="G392" s="98">
        <v>0.41</v>
      </c>
      <c r="H392" s="115">
        <v>500</v>
      </c>
    </row>
    <row r="393" spans="1:8" x14ac:dyDescent="0.2">
      <c r="A393" s="106">
        <v>41656.593680555554</v>
      </c>
      <c r="B393" s="110">
        <v>84436.56</v>
      </c>
      <c r="C393" s="100">
        <v>29.857700000000001</v>
      </c>
      <c r="D393">
        <v>-3.1230000000000001E-2</v>
      </c>
      <c r="E393" s="108">
        <v>3.7420200000000001</v>
      </c>
      <c r="F393" s="102">
        <v>0</v>
      </c>
      <c r="G393" s="98">
        <v>0.41</v>
      </c>
      <c r="H393" s="115">
        <v>500</v>
      </c>
    </row>
    <row r="394" spans="1:8" x14ac:dyDescent="0.2">
      <c r="A394" s="106">
        <v>41656.59715277778</v>
      </c>
      <c r="B394" s="110">
        <v>84736.56</v>
      </c>
      <c r="C394" s="100">
        <v>29.857099999999999</v>
      </c>
      <c r="D394">
        <v>7.0499999999999998E-3</v>
      </c>
      <c r="E394" s="108">
        <v>3.7420200000000001</v>
      </c>
      <c r="F394" s="102">
        <v>0</v>
      </c>
      <c r="G394" s="98">
        <v>0.41</v>
      </c>
      <c r="H394" s="115">
        <v>500</v>
      </c>
    </row>
    <row r="395" spans="1:8" x14ac:dyDescent="0.2">
      <c r="A395" s="106">
        <v>41656.600624999999</v>
      </c>
      <c r="B395" s="110">
        <v>85036.56</v>
      </c>
      <c r="C395" s="100">
        <v>29.859100000000002</v>
      </c>
      <c r="D395">
        <v>2.283E-2</v>
      </c>
      <c r="E395" s="108">
        <v>3.7420499999999999</v>
      </c>
      <c r="F395" s="102">
        <v>0</v>
      </c>
      <c r="G395" s="98">
        <v>0.41</v>
      </c>
      <c r="H395" s="115">
        <v>500</v>
      </c>
    </row>
    <row r="396" spans="1:8" x14ac:dyDescent="0.2">
      <c r="A396" s="106">
        <v>41656.604097222225</v>
      </c>
      <c r="B396" s="110">
        <v>85336.56</v>
      </c>
      <c r="C396" s="100">
        <v>29.855599999999999</v>
      </c>
      <c r="D396">
        <v>-8.9029999999999998E-2</v>
      </c>
      <c r="E396" s="108">
        <v>3.7421199999999999</v>
      </c>
      <c r="F396" s="102">
        <v>0</v>
      </c>
      <c r="G396" s="98">
        <v>0.41</v>
      </c>
      <c r="H396" s="115">
        <v>500</v>
      </c>
    </row>
    <row r="397" spans="1:8" x14ac:dyDescent="0.2">
      <c r="A397" s="106">
        <v>41656.607569444444</v>
      </c>
      <c r="B397" s="110">
        <v>85636.56</v>
      </c>
      <c r="C397" s="100">
        <v>29.8553</v>
      </c>
      <c r="D397">
        <v>-1.7099999999999999E-3</v>
      </c>
      <c r="E397" s="108">
        <v>3.7420599999999999</v>
      </c>
      <c r="F397" s="102">
        <v>0</v>
      </c>
      <c r="G397" s="98">
        <v>0.41</v>
      </c>
      <c r="H397" s="115">
        <v>500</v>
      </c>
    </row>
    <row r="398" spans="1:8" x14ac:dyDescent="0.2">
      <c r="A398" s="106">
        <v>41656.611041666663</v>
      </c>
      <c r="B398" s="110">
        <v>85936.56</v>
      </c>
      <c r="C398" s="100">
        <v>29.852399999999999</v>
      </c>
      <c r="D398">
        <v>-8.7919999999999998E-2</v>
      </c>
      <c r="E398" s="108">
        <v>3.74194</v>
      </c>
      <c r="F398" s="102">
        <v>0</v>
      </c>
      <c r="G398" s="98">
        <v>0.41</v>
      </c>
      <c r="H398" s="115">
        <v>500</v>
      </c>
    </row>
    <row r="399" spans="1:8" x14ac:dyDescent="0.2">
      <c r="A399" s="106">
        <v>41656.61451388889</v>
      </c>
      <c r="B399" s="110">
        <v>86236.56</v>
      </c>
      <c r="C399" s="100">
        <v>29.849499999999999</v>
      </c>
      <c r="D399">
        <v>-3.619E-2</v>
      </c>
      <c r="E399" s="108">
        <v>3.7418399999999998</v>
      </c>
      <c r="F399" s="102">
        <v>0</v>
      </c>
      <c r="G399" s="98">
        <v>0.41</v>
      </c>
      <c r="H399" s="115">
        <v>500</v>
      </c>
    </row>
    <row r="400" spans="1:8" x14ac:dyDescent="0.2">
      <c r="A400" s="106">
        <v>41656.617986111109</v>
      </c>
      <c r="B400" s="110">
        <v>86536.56</v>
      </c>
      <c r="C400" s="100">
        <v>29.850100000000001</v>
      </c>
      <c r="D400">
        <v>-3.764E-2</v>
      </c>
      <c r="E400" s="108">
        <v>3.74194</v>
      </c>
      <c r="F400" s="102">
        <v>0</v>
      </c>
      <c r="G400" s="98">
        <v>0.41</v>
      </c>
      <c r="H400" s="115">
        <v>500</v>
      </c>
    </row>
    <row r="401" spans="1:8" x14ac:dyDescent="0.2">
      <c r="A401" s="106">
        <v>41656.621458333335</v>
      </c>
      <c r="B401" s="110">
        <v>86836.56</v>
      </c>
      <c r="C401" s="100">
        <v>29.842400000000001</v>
      </c>
      <c r="D401">
        <v>6.234E-2</v>
      </c>
      <c r="E401" s="108">
        <v>3.74194</v>
      </c>
      <c r="F401" s="102">
        <v>0</v>
      </c>
      <c r="G401" s="98">
        <v>0.41</v>
      </c>
      <c r="H401" s="115">
        <v>500</v>
      </c>
    </row>
    <row r="402" spans="1:8" x14ac:dyDescent="0.2">
      <c r="A402" s="106">
        <v>41656.624930555554</v>
      </c>
      <c r="B402" s="110">
        <v>87136.56</v>
      </c>
      <c r="C402" s="100">
        <v>29.841699999999999</v>
      </c>
      <c r="D402">
        <v>-3.5779999999999999E-2</v>
      </c>
      <c r="E402" s="108">
        <v>3.74186</v>
      </c>
      <c r="F402" s="102">
        <v>0</v>
      </c>
      <c r="G402" s="98">
        <v>0.41</v>
      </c>
      <c r="H402" s="115">
        <v>500</v>
      </c>
    </row>
    <row r="403" spans="1:8" x14ac:dyDescent="0.2">
      <c r="A403" s="106">
        <v>41656.62840277778</v>
      </c>
      <c r="B403" s="110">
        <v>87436.56</v>
      </c>
      <c r="C403" s="100">
        <v>29.8384</v>
      </c>
      <c r="D403">
        <v>6.1929999999999999E-2</v>
      </c>
      <c r="E403" s="108">
        <v>3.7418200000000001</v>
      </c>
      <c r="F403" s="102">
        <v>0</v>
      </c>
      <c r="G403" s="98">
        <v>0.41</v>
      </c>
      <c r="H403" s="115">
        <v>500</v>
      </c>
    </row>
    <row r="404" spans="1:8" x14ac:dyDescent="0.2">
      <c r="A404" s="106">
        <v>41656.631874999999</v>
      </c>
      <c r="B404" s="110">
        <v>87736.56</v>
      </c>
      <c r="C404" s="100">
        <v>29.833500000000001</v>
      </c>
      <c r="D404">
        <v>-3.5069999999999997E-2</v>
      </c>
      <c r="E404" s="108">
        <v>3.7416999999999998</v>
      </c>
      <c r="F404" s="102">
        <v>0</v>
      </c>
      <c r="G404" s="98">
        <v>0.41</v>
      </c>
      <c r="H404" s="115">
        <v>500</v>
      </c>
    </row>
    <row r="405" spans="1:8" x14ac:dyDescent="0.2">
      <c r="A405" s="106">
        <v>41656.635347222225</v>
      </c>
      <c r="B405" s="110">
        <v>88036.56</v>
      </c>
      <c r="C405" s="100">
        <v>29.831900000000001</v>
      </c>
      <c r="D405">
        <v>-4.2100000000000002E-3</v>
      </c>
      <c r="E405" s="108">
        <v>3.74186</v>
      </c>
      <c r="F405" s="102">
        <v>0</v>
      </c>
      <c r="G405" s="98">
        <v>0.41</v>
      </c>
      <c r="H405" s="115">
        <v>500</v>
      </c>
    </row>
    <row r="406" spans="1:8" x14ac:dyDescent="0.2">
      <c r="A406" s="106">
        <v>41656.638819444444</v>
      </c>
      <c r="B406" s="110">
        <v>88336.56</v>
      </c>
      <c r="C406" s="100">
        <v>29.833300000000001</v>
      </c>
      <c r="D406">
        <v>-7.0110000000000006E-2</v>
      </c>
      <c r="E406" s="108">
        <v>3.7416399999999999</v>
      </c>
      <c r="F406" s="102">
        <v>0</v>
      </c>
      <c r="G406" s="98">
        <v>0.41</v>
      </c>
      <c r="H406" s="115">
        <v>500</v>
      </c>
    </row>
    <row r="407" spans="1:8" x14ac:dyDescent="0.2">
      <c r="A407" s="106">
        <v>41656.642291666663</v>
      </c>
      <c r="B407" s="110">
        <v>88636.56</v>
      </c>
      <c r="C407" s="100">
        <v>29.8368</v>
      </c>
      <c r="D407">
        <v>-4.8710000000000003E-2</v>
      </c>
      <c r="E407" s="108">
        <v>3.742</v>
      </c>
      <c r="F407" s="102">
        <v>0</v>
      </c>
      <c r="G407" s="98">
        <v>0.41</v>
      </c>
      <c r="H407" s="115">
        <v>500</v>
      </c>
    </row>
    <row r="408" spans="1:8" x14ac:dyDescent="0.2">
      <c r="A408" s="106">
        <v>41656.64576388889</v>
      </c>
      <c r="B408" s="110">
        <v>88936.56</v>
      </c>
      <c r="C408" s="100">
        <v>29.841000000000001</v>
      </c>
      <c r="D408">
        <v>5.849E-2</v>
      </c>
      <c r="E408" s="108">
        <v>3.7418900000000002</v>
      </c>
      <c r="F408" s="102">
        <v>0</v>
      </c>
      <c r="G408" s="98">
        <v>0.41</v>
      </c>
      <c r="H408" s="115">
        <v>500</v>
      </c>
    </row>
    <row r="409" spans="1:8" x14ac:dyDescent="0.2">
      <c r="A409" s="106">
        <v>41656.649236111109</v>
      </c>
      <c r="B409" s="110">
        <v>89236.56</v>
      </c>
      <c r="C409" s="100">
        <v>29.8445</v>
      </c>
      <c r="D409">
        <v>8.4200000000000004E-3</v>
      </c>
      <c r="E409" s="108">
        <v>3.7418999999999998</v>
      </c>
      <c r="F409" s="102">
        <v>0</v>
      </c>
      <c r="G409" s="98">
        <v>0.41</v>
      </c>
      <c r="H409" s="115">
        <v>500</v>
      </c>
    </row>
    <row r="410" spans="1:8" x14ac:dyDescent="0.2">
      <c r="A410" s="106">
        <v>41656.652708333335</v>
      </c>
      <c r="B410" s="110">
        <v>89536.56</v>
      </c>
      <c r="C410" s="100">
        <v>29.847999999999999</v>
      </c>
      <c r="D410">
        <v>-6.1710000000000001E-2</v>
      </c>
      <c r="E410" s="108">
        <v>3.7420100000000001</v>
      </c>
      <c r="F410" s="102">
        <v>0</v>
      </c>
      <c r="G410" s="98">
        <v>0.41</v>
      </c>
      <c r="H410" s="115">
        <v>500</v>
      </c>
    </row>
    <row r="411" spans="1:8" x14ac:dyDescent="0.2">
      <c r="A411" s="106">
        <v>41656.656180555554</v>
      </c>
      <c r="B411" s="110">
        <v>89836.56</v>
      </c>
      <c r="C411" s="100">
        <v>29.8507</v>
      </c>
      <c r="D411">
        <v>4.5300000000000002E-3</v>
      </c>
      <c r="E411" s="108">
        <v>3.7421000000000002</v>
      </c>
      <c r="F411" s="102">
        <v>0</v>
      </c>
      <c r="G411" s="98">
        <v>0.41</v>
      </c>
      <c r="H411" s="115">
        <v>500</v>
      </c>
    </row>
    <row r="412" spans="1:8" x14ac:dyDescent="0.2">
      <c r="A412" s="106">
        <v>41656.65965277778</v>
      </c>
      <c r="B412" s="110">
        <v>90136.56</v>
      </c>
      <c r="C412" s="100">
        <v>29.854299999999999</v>
      </c>
      <c r="D412">
        <v>-8.6669999999999997E-2</v>
      </c>
      <c r="E412" s="108">
        <v>3.7418800000000001</v>
      </c>
      <c r="F412" s="102">
        <v>0</v>
      </c>
      <c r="G412" s="98">
        <v>0.41</v>
      </c>
      <c r="H412" s="115">
        <v>500</v>
      </c>
    </row>
    <row r="413" spans="1:8" x14ac:dyDescent="0.2">
      <c r="A413" s="106">
        <v>41656.663124999999</v>
      </c>
      <c r="B413" s="110">
        <v>90436.56</v>
      </c>
      <c r="C413" s="100">
        <v>29.8583</v>
      </c>
      <c r="D413">
        <v>-7.8369999999999995E-2</v>
      </c>
      <c r="E413" s="108">
        <v>3.7422399999999998</v>
      </c>
      <c r="F413" s="102">
        <v>0</v>
      </c>
      <c r="G413" s="98">
        <v>0.41</v>
      </c>
      <c r="H413" s="115">
        <v>500</v>
      </c>
    </row>
    <row r="414" spans="1:8" x14ac:dyDescent="0.2">
      <c r="A414" s="106">
        <v>41656.666597222225</v>
      </c>
      <c r="B414" s="110">
        <v>90736.56</v>
      </c>
      <c r="C414" s="100">
        <v>29.861899999999999</v>
      </c>
      <c r="D414">
        <v>1.2500000000000001E-2</v>
      </c>
      <c r="E414" s="108">
        <v>3.7420300000000002</v>
      </c>
      <c r="F414" s="102">
        <v>0</v>
      </c>
      <c r="G414" s="98">
        <v>0.41</v>
      </c>
      <c r="H414" s="115">
        <v>500</v>
      </c>
    </row>
    <row r="415" spans="1:8" x14ac:dyDescent="0.2">
      <c r="A415" s="106">
        <v>41656.670069444444</v>
      </c>
      <c r="B415" s="110">
        <v>91036.56</v>
      </c>
      <c r="C415" s="100">
        <v>29.868200000000002</v>
      </c>
      <c r="D415">
        <v>-7.7479999999999993E-2</v>
      </c>
      <c r="E415" s="108">
        <v>3.74227</v>
      </c>
      <c r="F415" s="102">
        <v>0</v>
      </c>
      <c r="G415" s="98">
        <v>0.41</v>
      </c>
      <c r="H415" s="115">
        <v>500</v>
      </c>
    </row>
    <row r="416" spans="1:8" x14ac:dyDescent="0.2">
      <c r="A416" s="106">
        <v>41656.673541666663</v>
      </c>
      <c r="B416" s="110">
        <v>91336.56</v>
      </c>
      <c r="C416" s="100">
        <v>29.871400000000001</v>
      </c>
      <c r="D416">
        <v>-8.8480000000000003E-2</v>
      </c>
      <c r="E416" s="108">
        <v>3.74221</v>
      </c>
      <c r="F416" s="102">
        <v>0</v>
      </c>
      <c r="G416" s="98">
        <v>0.41</v>
      </c>
      <c r="H416" s="115">
        <v>500</v>
      </c>
    </row>
    <row r="417" spans="1:8" x14ac:dyDescent="0.2">
      <c r="A417" s="106">
        <v>41656.67701388889</v>
      </c>
      <c r="B417" s="110">
        <v>91636.56</v>
      </c>
      <c r="C417" s="100">
        <v>29.871700000000001</v>
      </c>
      <c r="D417">
        <v>-8.7179999999999994E-2</v>
      </c>
      <c r="E417" s="108">
        <v>3.74227</v>
      </c>
      <c r="F417" s="102">
        <v>0</v>
      </c>
      <c r="G417" s="98">
        <v>0.41</v>
      </c>
      <c r="H417" s="115">
        <v>500</v>
      </c>
    </row>
    <row r="418" spans="1:8" x14ac:dyDescent="0.2">
      <c r="A418" s="106">
        <v>41656.680486111109</v>
      </c>
      <c r="B418" s="110">
        <v>91936.56</v>
      </c>
      <c r="C418" s="100">
        <v>29.873899999999999</v>
      </c>
      <c r="D418">
        <v>-6.0319999999999999E-2</v>
      </c>
      <c r="E418" s="108">
        <v>3.7422599999999999</v>
      </c>
      <c r="F418" s="102">
        <v>0</v>
      </c>
      <c r="G418" s="98">
        <v>0.41</v>
      </c>
      <c r="H418" s="115">
        <v>500</v>
      </c>
    </row>
    <row r="419" spans="1:8" x14ac:dyDescent="0.2">
      <c r="A419" s="106">
        <v>41656.683958333335</v>
      </c>
      <c r="B419" s="110">
        <v>92236.56</v>
      </c>
      <c r="C419" s="100">
        <v>29.8782</v>
      </c>
      <c r="D419">
        <v>-8.9709999999999998E-2</v>
      </c>
      <c r="E419" s="108">
        <v>3.7423000000000002</v>
      </c>
      <c r="F419" s="102">
        <v>0</v>
      </c>
      <c r="G419" s="98">
        <v>0.41</v>
      </c>
      <c r="H419" s="115">
        <v>500</v>
      </c>
    </row>
    <row r="420" spans="1:8" x14ac:dyDescent="0.2">
      <c r="A420" s="106">
        <v>41656.687430555554</v>
      </c>
      <c r="B420" s="110">
        <v>92536.56</v>
      </c>
      <c r="C420" s="100">
        <v>29.878</v>
      </c>
      <c r="D420">
        <v>-8.7470000000000006E-2</v>
      </c>
      <c r="E420" s="108">
        <v>3.7422200000000001</v>
      </c>
      <c r="F420" s="102">
        <v>0</v>
      </c>
      <c r="G420" s="98">
        <v>0.41</v>
      </c>
      <c r="H420" s="115">
        <v>500</v>
      </c>
    </row>
    <row r="421" spans="1:8" x14ac:dyDescent="0.2">
      <c r="A421" s="106">
        <v>41656.69090277778</v>
      </c>
      <c r="B421" s="110">
        <v>92836.56</v>
      </c>
      <c r="C421" s="100">
        <v>29.882200000000001</v>
      </c>
      <c r="D421">
        <v>-5.2399999999999999E-3</v>
      </c>
      <c r="E421" s="108">
        <v>3.7423500000000001</v>
      </c>
      <c r="F421" s="102">
        <v>0</v>
      </c>
      <c r="G421" s="98">
        <v>0.41</v>
      </c>
      <c r="H421" s="115">
        <v>500</v>
      </c>
    </row>
    <row r="422" spans="1:8" x14ac:dyDescent="0.2">
      <c r="A422" s="106">
        <v>41656.694374999999</v>
      </c>
      <c r="B422" s="110">
        <v>93136.56</v>
      </c>
      <c r="C422" s="100">
        <v>29.8813</v>
      </c>
      <c r="D422">
        <v>-7.7299999999999999E-3</v>
      </c>
      <c r="E422" s="108">
        <v>3.7423199999999999</v>
      </c>
      <c r="F422" s="102">
        <v>0</v>
      </c>
      <c r="G422" s="98">
        <v>0.41</v>
      </c>
      <c r="H422" s="115">
        <v>500</v>
      </c>
    </row>
    <row r="423" spans="1:8" x14ac:dyDescent="0.2">
      <c r="A423" s="106">
        <v>41656.697847222225</v>
      </c>
      <c r="B423" s="110">
        <v>93436.56</v>
      </c>
      <c r="C423" s="100">
        <v>29.884</v>
      </c>
      <c r="D423">
        <v>-4.5760000000000002E-2</v>
      </c>
      <c r="E423" s="108">
        <v>3.7423099999999998</v>
      </c>
      <c r="F423" s="102">
        <v>0</v>
      </c>
      <c r="G423" s="98">
        <v>0.41</v>
      </c>
      <c r="H423" s="115">
        <v>500</v>
      </c>
    </row>
    <row r="424" spans="1:8" x14ac:dyDescent="0.2">
      <c r="A424" s="106">
        <v>41656.701319444444</v>
      </c>
      <c r="B424" s="110">
        <v>93736.56</v>
      </c>
      <c r="C424" s="100">
        <v>29.885200000000001</v>
      </c>
      <c r="D424">
        <v>6.0720000000000003E-2</v>
      </c>
      <c r="E424" s="108">
        <v>3.74241</v>
      </c>
      <c r="F424" s="102">
        <v>0</v>
      </c>
      <c r="G424" s="98">
        <v>0.41</v>
      </c>
      <c r="H424" s="115">
        <v>500</v>
      </c>
    </row>
    <row r="425" spans="1:8" x14ac:dyDescent="0.2">
      <c r="A425" s="106">
        <v>41656.704791666663</v>
      </c>
      <c r="B425" s="110">
        <v>94036.56</v>
      </c>
      <c r="C425" s="100">
        <v>29.882999999999999</v>
      </c>
      <c r="D425">
        <v>6.0569999999999999E-2</v>
      </c>
      <c r="E425" s="108">
        <v>3.7425600000000001</v>
      </c>
      <c r="F425" s="102">
        <v>0</v>
      </c>
      <c r="G425" s="98">
        <v>0.41</v>
      </c>
      <c r="H425" s="115">
        <v>500</v>
      </c>
    </row>
    <row r="426" spans="1:8" x14ac:dyDescent="0.2">
      <c r="A426" s="106">
        <v>41656.70826388889</v>
      </c>
      <c r="B426" s="110">
        <v>94336.56</v>
      </c>
      <c r="C426" s="100">
        <v>29.883199999999999</v>
      </c>
      <c r="D426">
        <v>-3.1109999999999999E-2</v>
      </c>
      <c r="E426" s="108">
        <v>3.74248</v>
      </c>
      <c r="F426" s="102">
        <v>0</v>
      </c>
      <c r="G426" s="98">
        <v>0.41</v>
      </c>
      <c r="H426" s="115">
        <v>500</v>
      </c>
    </row>
    <row r="427" spans="1:8" x14ac:dyDescent="0.2">
      <c r="A427" s="106">
        <v>41656.711736111109</v>
      </c>
      <c r="B427" s="110">
        <v>94636.56</v>
      </c>
      <c r="C427" s="100">
        <v>29.889199999999999</v>
      </c>
      <c r="D427">
        <v>-2.0709999999999999E-2</v>
      </c>
      <c r="E427" s="108">
        <v>3.7423600000000001</v>
      </c>
      <c r="F427" s="102">
        <v>0</v>
      </c>
      <c r="G427" s="98">
        <v>0.41</v>
      </c>
      <c r="H427" s="115">
        <v>500</v>
      </c>
    </row>
    <row r="428" spans="1:8" x14ac:dyDescent="0.2">
      <c r="A428" s="106">
        <v>41656.715208333335</v>
      </c>
      <c r="B428" s="110">
        <v>94936.56</v>
      </c>
      <c r="C428" s="100">
        <v>29.8916</v>
      </c>
      <c r="D428">
        <v>-1.4030000000000001E-2</v>
      </c>
      <c r="E428" s="108">
        <v>3.7423199999999999</v>
      </c>
      <c r="F428" s="102">
        <v>0</v>
      </c>
      <c r="G428" s="98">
        <v>0.41</v>
      </c>
      <c r="H428" s="115">
        <v>500</v>
      </c>
    </row>
    <row r="429" spans="1:8" x14ac:dyDescent="0.2">
      <c r="A429" s="106">
        <v>41656.718680555554</v>
      </c>
      <c r="B429" s="110">
        <v>95236.56</v>
      </c>
      <c r="C429" s="100">
        <v>29.8934</v>
      </c>
      <c r="D429">
        <v>-8.8969999999999994E-2</v>
      </c>
      <c r="E429" s="108">
        <v>3.7425799999999998</v>
      </c>
      <c r="F429" s="102">
        <v>0</v>
      </c>
      <c r="G429" s="98">
        <v>0.41</v>
      </c>
      <c r="H429" s="115">
        <v>500</v>
      </c>
    </row>
    <row r="430" spans="1:8" x14ac:dyDescent="0.2">
      <c r="A430" s="106">
        <v>41656.72215277778</v>
      </c>
      <c r="B430" s="110">
        <v>95536.56</v>
      </c>
      <c r="C430" s="100">
        <v>29.895600000000002</v>
      </c>
      <c r="D430">
        <v>-5.2589999999999998E-2</v>
      </c>
      <c r="E430" s="108">
        <v>3.7425899999999999</v>
      </c>
      <c r="F430" s="102">
        <v>0</v>
      </c>
      <c r="G430" s="98">
        <v>0.41</v>
      </c>
      <c r="H430" s="115">
        <v>500</v>
      </c>
    </row>
    <row r="431" spans="1:8" x14ac:dyDescent="0.2">
      <c r="A431" s="106">
        <v>41656.725624999999</v>
      </c>
      <c r="B431" s="110">
        <v>95836.56</v>
      </c>
      <c r="C431" s="100">
        <v>29.8977</v>
      </c>
      <c r="D431">
        <v>2.0590000000000001E-2</v>
      </c>
      <c r="E431" s="108">
        <v>3.74247</v>
      </c>
      <c r="F431" s="102">
        <v>0</v>
      </c>
      <c r="G431" s="98">
        <v>0.41</v>
      </c>
      <c r="H431" s="115">
        <v>500</v>
      </c>
    </row>
    <row r="432" spans="1:8" x14ac:dyDescent="0.2">
      <c r="A432" s="106">
        <v>41656.729097222225</v>
      </c>
      <c r="B432" s="110">
        <v>96136.56</v>
      </c>
      <c r="C432" s="100">
        <v>29.902200000000001</v>
      </c>
      <c r="D432">
        <v>-7.8789999999999999E-2</v>
      </c>
      <c r="E432" s="108">
        <v>3.7425700000000002</v>
      </c>
      <c r="F432" s="102">
        <v>0</v>
      </c>
      <c r="G432" s="98">
        <v>0.41</v>
      </c>
      <c r="H432" s="115">
        <v>500</v>
      </c>
    </row>
    <row r="433" spans="1:8" x14ac:dyDescent="0.2">
      <c r="A433" s="106">
        <v>41656.732569444444</v>
      </c>
      <c r="B433" s="110">
        <v>96436.56</v>
      </c>
      <c r="C433" s="100">
        <v>29.900099999999998</v>
      </c>
      <c r="D433">
        <v>-8.8599999999999998E-2</v>
      </c>
      <c r="E433" s="108">
        <v>3.74241</v>
      </c>
      <c r="F433" s="102">
        <v>0</v>
      </c>
      <c r="G433" s="98">
        <v>0.41</v>
      </c>
      <c r="H433" s="115">
        <v>500</v>
      </c>
    </row>
    <row r="434" spans="1:8" x14ac:dyDescent="0.2">
      <c r="A434" s="106">
        <v>41656.736041666663</v>
      </c>
      <c r="B434" s="110">
        <v>96736.56</v>
      </c>
      <c r="C434" s="100">
        <v>29.8964</v>
      </c>
      <c r="D434">
        <v>-2.503E-2</v>
      </c>
      <c r="E434" s="108">
        <v>3.7423999999999999</v>
      </c>
      <c r="F434" s="102">
        <v>0</v>
      </c>
      <c r="G434" s="98">
        <v>0.41</v>
      </c>
      <c r="H434" s="115">
        <v>500</v>
      </c>
    </row>
    <row r="435" spans="1:8" x14ac:dyDescent="0.2">
      <c r="A435" s="106">
        <v>41656.73951388889</v>
      </c>
      <c r="B435" s="110">
        <v>97036.56</v>
      </c>
      <c r="C435" s="100">
        <v>29.892900000000001</v>
      </c>
      <c r="D435">
        <v>-3.2980000000000002E-2</v>
      </c>
      <c r="E435" s="108">
        <v>3.74241</v>
      </c>
      <c r="F435" s="102">
        <v>0</v>
      </c>
      <c r="G435" s="98">
        <v>0.41</v>
      </c>
      <c r="H435" s="115">
        <v>500</v>
      </c>
    </row>
    <row r="436" spans="1:8" x14ac:dyDescent="0.2">
      <c r="A436" s="106">
        <v>41656.742986111109</v>
      </c>
      <c r="B436" s="110">
        <v>97336.56</v>
      </c>
      <c r="C436" s="100">
        <v>29.8901</v>
      </c>
      <c r="D436">
        <v>2.087E-2</v>
      </c>
      <c r="E436" s="108">
        <v>3.7423099999999998</v>
      </c>
      <c r="F436" s="102">
        <v>0</v>
      </c>
      <c r="G436" s="98">
        <v>0.41</v>
      </c>
      <c r="H436" s="115">
        <v>500</v>
      </c>
    </row>
    <row r="437" spans="1:8" x14ac:dyDescent="0.2">
      <c r="A437" s="106">
        <v>41656.746458333335</v>
      </c>
      <c r="B437" s="110">
        <v>97636.56</v>
      </c>
      <c r="C437" s="100">
        <v>29.886600000000001</v>
      </c>
      <c r="D437">
        <v>-4.3299999999999996E-3</v>
      </c>
      <c r="E437" s="108">
        <v>3.7422599999999999</v>
      </c>
      <c r="F437" s="102">
        <v>0</v>
      </c>
      <c r="G437" s="98">
        <v>0.41</v>
      </c>
      <c r="H437" s="115">
        <v>500</v>
      </c>
    </row>
    <row r="438" spans="1:8" x14ac:dyDescent="0.2">
      <c r="A438" s="106">
        <v>41656.749930555554</v>
      </c>
      <c r="B438" s="110">
        <v>97936.56</v>
      </c>
      <c r="C438" s="100">
        <v>29.8809</v>
      </c>
      <c r="D438">
        <v>4.9840000000000002E-2</v>
      </c>
      <c r="E438" s="108">
        <v>3.74214</v>
      </c>
      <c r="F438" s="102">
        <v>0</v>
      </c>
      <c r="G438" s="98">
        <v>0.41</v>
      </c>
      <c r="H438" s="115">
        <v>500</v>
      </c>
    </row>
    <row r="439" spans="1:8" x14ac:dyDescent="0.2">
      <c r="A439" s="106">
        <v>41656.75340277778</v>
      </c>
      <c r="B439" s="110">
        <v>98236.56</v>
      </c>
      <c r="C439" s="100">
        <v>29.876799999999999</v>
      </c>
      <c r="D439">
        <v>-1.967E-2</v>
      </c>
      <c r="E439" s="108">
        <v>3.7421199999999999</v>
      </c>
      <c r="F439" s="102">
        <v>0</v>
      </c>
      <c r="G439" s="98">
        <v>0.41</v>
      </c>
      <c r="H439" s="115">
        <v>500</v>
      </c>
    </row>
    <row r="440" spans="1:8" x14ac:dyDescent="0.2">
      <c r="A440" s="106">
        <v>41656.756874999999</v>
      </c>
      <c r="B440" s="110">
        <v>98536.56</v>
      </c>
      <c r="C440" s="100">
        <v>29.873000000000001</v>
      </c>
      <c r="D440">
        <v>-7.9589999999999994E-2</v>
      </c>
      <c r="E440" s="108">
        <v>3.74214</v>
      </c>
      <c r="F440" s="102">
        <v>0</v>
      </c>
      <c r="G440" s="98">
        <v>0.41</v>
      </c>
      <c r="H440" s="115">
        <v>500</v>
      </c>
    </row>
    <row r="441" spans="1:8" x14ac:dyDescent="0.2">
      <c r="A441" s="106">
        <v>41656.760347222225</v>
      </c>
      <c r="B441" s="110">
        <v>98836.56</v>
      </c>
      <c r="C441" s="100">
        <v>29.8689</v>
      </c>
      <c r="D441">
        <v>-2.5989999999999999E-2</v>
      </c>
      <c r="E441" s="108">
        <v>3.7418900000000002</v>
      </c>
      <c r="F441" s="102">
        <v>0</v>
      </c>
      <c r="G441" s="98">
        <v>0.41</v>
      </c>
      <c r="H441" s="115">
        <v>500</v>
      </c>
    </row>
    <row r="442" spans="1:8" x14ac:dyDescent="0.2">
      <c r="A442" s="106">
        <v>41656.763819444444</v>
      </c>
      <c r="B442" s="110">
        <v>99136.56</v>
      </c>
      <c r="C442" s="100">
        <v>29.8705</v>
      </c>
      <c r="D442">
        <v>-2.4E-2</v>
      </c>
      <c r="E442" s="108">
        <v>3.7420900000000001</v>
      </c>
      <c r="F442" s="102">
        <v>0</v>
      </c>
      <c r="G442" s="98">
        <v>0.41</v>
      </c>
      <c r="H442" s="115">
        <v>500</v>
      </c>
    </row>
    <row r="443" spans="1:8" x14ac:dyDescent="0.2">
      <c r="A443" s="106">
        <v>41656.767291666663</v>
      </c>
      <c r="B443" s="110">
        <v>99436.56</v>
      </c>
      <c r="C443" s="100">
        <v>29.864100000000001</v>
      </c>
      <c r="D443">
        <v>3.8350000000000002E-2</v>
      </c>
      <c r="E443" s="108">
        <v>3.7419799999999999</v>
      </c>
      <c r="F443" s="102">
        <v>0</v>
      </c>
      <c r="G443" s="98">
        <v>0.41</v>
      </c>
      <c r="H443" s="115">
        <v>500</v>
      </c>
    </row>
    <row r="444" spans="1:8" x14ac:dyDescent="0.2">
      <c r="A444" s="106">
        <v>41656.77076388889</v>
      </c>
      <c r="B444" s="110">
        <v>99736.56</v>
      </c>
      <c r="C444" s="100">
        <v>29.868400000000001</v>
      </c>
      <c r="D444">
        <v>-1.298E-2</v>
      </c>
      <c r="E444" s="108">
        <v>3.7420599999999999</v>
      </c>
      <c r="F444" s="102">
        <v>0</v>
      </c>
      <c r="G444" s="98">
        <v>0.41</v>
      </c>
      <c r="H444" s="115">
        <v>500</v>
      </c>
    </row>
    <row r="445" spans="1:8" x14ac:dyDescent="0.2">
      <c r="A445" s="106">
        <v>41656.774236111109</v>
      </c>
      <c r="B445" s="110">
        <v>100036.56</v>
      </c>
      <c r="C445" s="100">
        <v>29.867599999999999</v>
      </c>
      <c r="D445">
        <v>-2.6009999999999998E-2</v>
      </c>
      <c r="E445" s="108">
        <v>3.74207</v>
      </c>
      <c r="F445" s="102">
        <v>0</v>
      </c>
      <c r="G445" s="98">
        <v>0.41</v>
      </c>
      <c r="H445" s="115">
        <v>500</v>
      </c>
    </row>
    <row r="446" spans="1:8" x14ac:dyDescent="0.2">
      <c r="A446" s="106">
        <v>41656.777708333335</v>
      </c>
      <c r="B446" s="110">
        <v>100336.56</v>
      </c>
      <c r="C446" s="100">
        <v>29.863900000000001</v>
      </c>
      <c r="D446">
        <v>-3.4209999999999997E-2</v>
      </c>
      <c r="E446" s="108">
        <v>3.7420499999999999</v>
      </c>
      <c r="F446" s="102">
        <v>0</v>
      </c>
      <c r="G446" s="98">
        <v>0.41</v>
      </c>
      <c r="H446" s="115">
        <v>500</v>
      </c>
    </row>
    <row r="447" spans="1:8" x14ac:dyDescent="0.2">
      <c r="A447" s="106">
        <v>41656.781180555554</v>
      </c>
      <c r="B447" s="110">
        <v>100636.56</v>
      </c>
      <c r="C447" s="100">
        <v>29.8642</v>
      </c>
      <c r="D447">
        <v>-1.328E-2</v>
      </c>
      <c r="E447" s="108">
        <v>3.7419699999999998</v>
      </c>
      <c r="F447" s="102">
        <v>0</v>
      </c>
      <c r="G447" s="98">
        <v>0.41</v>
      </c>
      <c r="H447" s="115">
        <v>500</v>
      </c>
    </row>
    <row r="448" spans="1:8" x14ac:dyDescent="0.2">
      <c r="A448" s="106">
        <v>41656.78465277778</v>
      </c>
      <c r="B448" s="110">
        <v>100936.56</v>
      </c>
      <c r="C448" s="100">
        <v>29.864100000000001</v>
      </c>
      <c r="D448">
        <v>4.6440000000000002E-2</v>
      </c>
      <c r="E448" s="108">
        <v>3.7420399999999998</v>
      </c>
      <c r="F448" s="102">
        <v>0</v>
      </c>
      <c r="G448" s="98">
        <v>0.41</v>
      </c>
      <c r="H448" s="115">
        <v>500</v>
      </c>
    </row>
    <row r="449" spans="1:8" x14ac:dyDescent="0.2">
      <c r="A449" s="106">
        <v>41656.788124999999</v>
      </c>
      <c r="B449" s="110">
        <v>101236.56</v>
      </c>
      <c r="C449" s="100">
        <v>29.867000000000001</v>
      </c>
      <c r="D449">
        <v>-3.1280000000000002E-2</v>
      </c>
      <c r="E449" s="108">
        <v>3.742</v>
      </c>
      <c r="F449" s="102">
        <v>0</v>
      </c>
      <c r="G449" s="98">
        <v>0.41</v>
      </c>
      <c r="H449" s="115">
        <v>500</v>
      </c>
    </row>
    <row r="450" spans="1:8" x14ac:dyDescent="0.2">
      <c r="A450" s="106">
        <v>41656.791597222225</v>
      </c>
      <c r="B450" s="110">
        <v>101536.56</v>
      </c>
      <c r="C450" s="100">
        <v>29.8658</v>
      </c>
      <c r="D450">
        <v>5.9999999999999995E-4</v>
      </c>
      <c r="E450" s="108">
        <v>3.7422</v>
      </c>
      <c r="F450" s="102">
        <v>0</v>
      </c>
      <c r="G450" s="98">
        <v>0.41</v>
      </c>
      <c r="H450" s="115">
        <v>500</v>
      </c>
    </row>
    <row r="451" spans="1:8" x14ac:dyDescent="0.2">
      <c r="A451" s="106">
        <v>41656.795069444444</v>
      </c>
      <c r="B451" s="110">
        <v>101836.56</v>
      </c>
      <c r="C451" s="100">
        <v>29.868500000000001</v>
      </c>
      <c r="D451">
        <v>-3.1780000000000003E-2</v>
      </c>
      <c r="E451" s="108">
        <v>3.7420200000000001</v>
      </c>
      <c r="F451" s="102">
        <v>0</v>
      </c>
      <c r="G451" s="98">
        <v>0.41</v>
      </c>
      <c r="H451" s="115">
        <v>500</v>
      </c>
    </row>
    <row r="452" spans="1:8" x14ac:dyDescent="0.2">
      <c r="A452" s="106">
        <v>41656.798541666663</v>
      </c>
      <c r="B452" s="110">
        <v>102136.56</v>
      </c>
      <c r="C452" s="100">
        <v>29.8703</v>
      </c>
      <c r="D452">
        <v>-5.194E-2</v>
      </c>
      <c r="E452" s="108">
        <v>3.7419600000000002</v>
      </c>
      <c r="F452" s="102">
        <v>0</v>
      </c>
      <c r="G452" s="98">
        <v>0.41</v>
      </c>
      <c r="H452" s="115">
        <v>500</v>
      </c>
    </row>
    <row r="453" spans="1:8" x14ac:dyDescent="0.2">
      <c r="A453" s="106">
        <v>41656.80201388889</v>
      </c>
      <c r="B453" s="110">
        <v>102436.56</v>
      </c>
      <c r="C453" s="100">
        <v>29.872800000000002</v>
      </c>
      <c r="D453">
        <v>6.2869999999999995E-2</v>
      </c>
      <c r="E453" s="108">
        <v>3.7420599999999999</v>
      </c>
      <c r="F453" s="102">
        <v>0</v>
      </c>
      <c r="G453" s="98">
        <v>0.41</v>
      </c>
      <c r="H453" s="115">
        <v>500</v>
      </c>
    </row>
    <row r="454" spans="1:8" x14ac:dyDescent="0.2">
      <c r="A454" s="106">
        <v>41656.805486111109</v>
      </c>
      <c r="B454" s="110">
        <v>102736.56</v>
      </c>
      <c r="C454" s="100">
        <v>29.8691</v>
      </c>
      <c r="D454">
        <v>5.0689999999999999E-2</v>
      </c>
      <c r="E454" s="108">
        <v>3.7419500000000001</v>
      </c>
      <c r="F454" s="102">
        <v>0</v>
      </c>
      <c r="G454" s="98">
        <v>0.41</v>
      </c>
      <c r="H454" s="115">
        <v>500</v>
      </c>
    </row>
    <row r="455" spans="1:8" x14ac:dyDescent="0.2">
      <c r="A455" s="106">
        <v>41656.808958333335</v>
      </c>
      <c r="B455" s="110">
        <v>103036.56</v>
      </c>
      <c r="C455" s="100">
        <v>29.869499999999999</v>
      </c>
      <c r="D455">
        <v>2.222E-2</v>
      </c>
      <c r="E455" s="108">
        <v>3.7418499999999999</v>
      </c>
      <c r="F455" s="102">
        <v>0</v>
      </c>
      <c r="G455" s="98">
        <v>0.41</v>
      </c>
      <c r="H455" s="115">
        <v>500</v>
      </c>
    </row>
    <row r="456" spans="1:8" x14ac:dyDescent="0.2">
      <c r="A456" s="106">
        <v>41656.812430555554</v>
      </c>
      <c r="B456" s="110">
        <v>103336.56</v>
      </c>
      <c r="C456" s="100">
        <v>29.868600000000001</v>
      </c>
      <c r="D456">
        <v>5.4019999999999999E-2</v>
      </c>
      <c r="E456" s="108">
        <v>3.7420200000000001</v>
      </c>
      <c r="F456" s="102">
        <v>0</v>
      </c>
      <c r="G456" s="98">
        <v>0.41</v>
      </c>
      <c r="H456" s="115">
        <v>500</v>
      </c>
    </row>
    <row r="457" spans="1:8" x14ac:dyDescent="0.2">
      <c r="A457" s="106">
        <v>41656.81590277778</v>
      </c>
      <c r="B457" s="110">
        <v>103636.56</v>
      </c>
      <c r="C457" s="100">
        <v>29.871700000000001</v>
      </c>
      <c r="D457">
        <v>6.3640000000000002E-2</v>
      </c>
      <c r="E457" s="108">
        <v>3.74186</v>
      </c>
      <c r="F457" s="102">
        <v>0</v>
      </c>
      <c r="G457" s="98">
        <v>0.41</v>
      </c>
      <c r="H457" s="115">
        <v>500</v>
      </c>
    </row>
    <row r="458" spans="1:8" x14ac:dyDescent="0.2">
      <c r="A458" s="106">
        <v>41656.819374999999</v>
      </c>
      <c r="B458" s="110">
        <v>103936.56</v>
      </c>
      <c r="C458" s="100">
        <v>29.8658</v>
      </c>
      <c r="D458">
        <v>-9.9799999999999993E-3</v>
      </c>
      <c r="E458" s="108">
        <v>3.7420800000000001</v>
      </c>
      <c r="F458" s="102">
        <v>0</v>
      </c>
      <c r="G458" s="98">
        <v>0.41</v>
      </c>
      <c r="H458" s="115">
        <v>500</v>
      </c>
    </row>
    <row r="459" spans="1:8" x14ac:dyDescent="0.2">
      <c r="A459" s="106">
        <v>41656.822847222225</v>
      </c>
      <c r="B459" s="110">
        <v>104236.56</v>
      </c>
      <c r="C459" s="100">
        <v>29.869599999999998</v>
      </c>
      <c r="D459">
        <v>-4.2700000000000002E-2</v>
      </c>
      <c r="E459" s="108">
        <v>3.7419600000000002</v>
      </c>
      <c r="F459" s="102">
        <v>0</v>
      </c>
      <c r="G459" s="98">
        <v>0.41</v>
      </c>
      <c r="H459" s="115">
        <v>500</v>
      </c>
    </row>
    <row r="460" spans="1:8" x14ac:dyDescent="0.2">
      <c r="A460" s="106">
        <v>41656.826319444444</v>
      </c>
      <c r="B460" s="110">
        <v>104536.56</v>
      </c>
      <c r="C460" s="100">
        <v>29.871500000000001</v>
      </c>
      <c r="D460">
        <v>-4.5100000000000001E-3</v>
      </c>
      <c r="E460" s="108">
        <v>3.7419799999999999</v>
      </c>
      <c r="F460" s="102">
        <v>0</v>
      </c>
      <c r="G460" s="98">
        <v>0.41</v>
      </c>
      <c r="H460" s="115">
        <v>500</v>
      </c>
    </row>
    <row r="461" spans="1:8" x14ac:dyDescent="0.2">
      <c r="A461" s="106">
        <v>41656.829791666663</v>
      </c>
      <c r="B461" s="110">
        <v>104836.56</v>
      </c>
      <c r="C461" s="100">
        <v>29.868300000000001</v>
      </c>
      <c r="D461">
        <v>-6.8599999999999998E-3</v>
      </c>
      <c r="E461" s="108">
        <v>3.7418499999999999</v>
      </c>
      <c r="F461" s="102">
        <v>0</v>
      </c>
      <c r="G461" s="98">
        <v>0.41</v>
      </c>
      <c r="H461" s="115">
        <v>500</v>
      </c>
    </row>
    <row r="462" spans="1:8" x14ac:dyDescent="0.2">
      <c r="A462" s="106">
        <v>41656.83326388889</v>
      </c>
      <c r="B462" s="110">
        <v>105136.56</v>
      </c>
      <c r="C462" s="100">
        <v>29.868200000000002</v>
      </c>
      <c r="D462">
        <v>-8.4339999999999998E-2</v>
      </c>
      <c r="E462" s="108">
        <v>3.7421500000000001</v>
      </c>
      <c r="F462" s="102">
        <v>0</v>
      </c>
      <c r="G462" s="98">
        <v>0.41</v>
      </c>
      <c r="H462" s="115">
        <v>500</v>
      </c>
    </row>
    <row r="463" spans="1:8" x14ac:dyDescent="0.2">
      <c r="A463" s="106">
        <v>41656.836736111109</v>
      </c>
      <c r="B463" s="110">
        <v>105436.56</v>
      </c>
      <c r="C463" s="100">
        <v>29.873100000000001</v>
      </c>
      <c r="D463">
        <v>-5.0590000000000003E-2</v>
      </c>
      <c r="E463" s="108">
        <v>3.7421700000000002</v>
      </c>
      <c r="F463" s="102">
        <v>0</v>
      </c>
      <c r="G463" s="98">
        <v>0.41</v>
      </c>
      <c r="H463" s="115">
        <v>500</v>
      </c>
    </row>
    <row r="464" spans="1:8" x14ac:dyDescent="0.2">
      <c r="A464" s="106">
        <v>41656.840208333335</v>
      </c>
      <c r="B464" s="110">
        <v>105736.56</v>
      </c>
      <c r="C464" s="100">
        <v>29.869399999999999</v>
      </c>
      <c r="D464">
        <v>-7.8899999999999998E-2</v>
      </c>
      <c r="E464" s="108">
        <v>3.7420599999999999</v>
      </c>
      <c r="F464" s="102">
        <v>0</v>
      </c>
      <c r="G464" s="98">
        <v>0.41</v>
      </c>
      <c r="H464" s="115">
        <v>500</v>
      </c>
    </row>
    <row r="465" spans="1:8" x14ac:dyDescent="0.2">
      <c r="A465" s="106">
        <v>41656.843680555554</v>
      </c>
      <c r="B465" s="110">
        <v>106036.56</v>
      </c>
      <c r="C465" s="100">
        <v>29.8703</v>
      </c>
      <c r="D465">
        <v>-1.2800000000000001E-3</v>
      </c>
      <c r="E465" s="108">
        <v>3.74194</v>
      </c>
      <c r="F465" s="102">
        <v>0</v>
      </c>
      <c r="G465" s="98">
        <v>0.41</v>
      </c>
      <c r="H465" s="115">
        <v>500</v>
      </c>
    </row>
    <row r="466" spans="1:8" x14ac:dyDescent="0.2">
      <c r="A466" s="106">
        <v>41656.84715277778</v>
      </c>
      <c r="B466" s="110">
        <v>106336.56</v>
      </c>
      <c r="C466" s="100">
        <v>29.868500000000001</v>
      </c>
      <c r="D466">
        <v>-8.2110000000000002E-2</v>
      </c>
      <c r="E466" s="108">
        <v>3.7422200000000001</v>
      </c>
      <c r="F466" s="102">
        <v>0</v>
      </c>
      <c r="G466" s="98">
        <v>0.41</v>
      </c>
      <c r="H466" s="115">
        <v>500</v>
      </c>
    </row>
    <row r="467" spans="1:8" x14ac:dyDescent="0.2">
      <c r="A467" s="106">
        <v>41656.850624999999</v>
      </c>
      <c r="B467" s="110">
        <v>106636.56</v>
      </c>
      <c r="C467" s="100">
        <v>29.870799999999999</v>
      </c>
      <c r="D467">
        <v>1.286E-2</v>
      </c>
      <c r="E467" s="108">
        <v>3.7422399999999998</v>
      </c>
      <c r="F467" s="102">
        <v>0</v>
      </c>
      <c r="G467" s="98">
        <v>0.41</v>
      </c>
      <c r="H467" s="115">
        <v>500</v>
      </c>
    </row>
    <row r="468" spans="1:8" x14ac:dyDescent="0.2">
      <c r="A468" s="106">
        <v>41656.854097222225</v>
      </c>
      <c r="B468" s="110">
        <v>106936.56</v>
      </c>
      <c r="C468" s="100">
        <v>29.872399999999999</v>
      </c>
      <c r="D468">
        <v>-3.5569999999999997E-2</v>
      </c>
      <c r="E468" s="108">
        <v>3.7420300000000002</v>
      </c>
      <c r="F468" s="102">
        <v>0</v>
      </c>
      <c r="G468" s="98">
        <v>0.41</v>
      </c>
      <c r="H468" s="115">
        <v>500</v>
      </c>
    </row>
    <row r="469" spans="1:8" x14ac:dyDescent="0.2">
      <c r="A469" s="106">
        <v>41656.857569444444</v>
      </c>
      <c r="B469" s="110">
        <v>107236.56</v>
      </c>
      <c r="C469" s="100">
        <v>29.8751</v>
      </c>
      <c r="D469">
        <v>-5.2170000000000001E-2</v>
      </c>
      <c r="E469" s="108">
        <v>3.7420900000000001</v>
      </c>
      <c r="F469" s="102">
        <v>0</v>
      </c>
      <c r="G469" s="98">
        <v>0.41</v>
      </c>
      <c r="H469" s="115">
        <v>500</v>
      </c>
    </row>
    <row r="470" spans="1:8" x14ac:dyDescent="0.2">
      <c r="A470" s="106">
        <v>41656.861041666663</v>
      </c>
      <c r="B470" s="110">
        <v>107536.56</v>
      </c>
      <c r="C470" s="100">
        <v>29.88</v>
      </c>
      <c r="D470">
        <v>-2.299E-2</v>
      </c>
      <c r="E470" s="108">
        <v>3.7420900000000001</v>
      </c>
      <c r="F470" s="102">
        <v>0</v>
      </c>
      <c r="G470" s="98">
        <v>0.41</v>
      </c>
      <c r="H470" s="115">
        <v>500</v>
      </c>
    </row>
    <row r="471" spans="1:8" x14ac:dyDescent="0.2">
      <c r="A471" s="106">
        <v>41656.86451388889</v>
      </c>
      <c r="B471" s="110">
        <v>107836.56</v>
      </c>
      <c r="C471" s="100">
        <v>29.878299999999999</v>
      </c>
      <c r="D471">
        <v>-3.1E-2</v>
      </c>
      <c r="E471" s="108">
        <v>3.7423000000000002</v>
      </c>
      <c r="F471" s="102">
        <v>0</v>
      </c>
      <c r="G471" s="98">
        <v>0.41</v>
      </c>
      <c r="H471" s="115">
        <v>500</v>
      </c>
    </row>
    <row r="472" spans="1:8" x14ac:dyDescent="0.2">
      <c r="A472" s="106">
        <v>41656.867986111109</v>
      </c>
      <c r="B472" s="110">
        <v>108136.56</v>
      </c>
      <c r="C472" s="100">
        <v>29.880500000000001</v>
      </c>
      <c r="D472">
        <v>-2.5950000000000001E-2</v>
      </c>
      <c r="E472" s="108">
        <v>3.7421600000000002</v>
      </c>
      <c r="F472" s="102">
        <v>0</v>
      </c>
      <c r="G472" s="98">
        <v>0.41</v>
      </c>
      <c r="H472" s="115">
        <v>500</v>
      </c>
    </row>
    <row r="473" spans="1:8" x14ac:dyDescent="0.2">
      <c r="A473" s="106">
        <v>41656.871458333335</v>
      </c>
      <c r="B473" s="110">
        <v>108436.56</v>
      </c>
      <c r="C473" s="100">
        <v>29.879200000000001</v>
      </c>
      <c r="D473">
        <v>-2.8469999999999999E-2</v>
      </c>
      <c r="E473" s="108">
        <v>3.7423099999999998</v>
      </c>
      <c r="F473" s="102">
        <v>0</v>
      </c>
      <c r="G473" s="98">
        <v>0.41</v>
      </c>
      <c r="H473" s="115">
        <v>500</v>
      </c>
    </row>
    <row r="474" spans="1:8" x14ac:dyDescent="0.2">
      <c r="A474" s="106">
        <v>41656.874930555554</v>
      </c>
      <c r="B474" s="110">
        <v>108736.56</v>
      </c>
      <c r="C474" s="100">
        <v>29.885400000000001</v>
      </c>
      <c r="D474">
        <v>1.7729999999999999E-2</v>
      </c>
      <c r="E474" s="108">
        <v>3.7422</v>
      </c>
      <c r="F474" s="102">
        <v>0</v>
      </c>
      <c r="G474" s="98">
        <v>0.41</v>
      </c>
      <c r="H474" s="115">
        <v>500</v>
      </c>
    </row>
    <row r="475" spans="1:8" x14ac:dyDescent="0.2">
      <c r="A475" s="106">
        <v>41656.87840277778</v>
      </c>
      <c r="B475" s="110">
        <v>109036.56</v>
      </c>
      <c r="C475" s="100">
        <v>29.887799999999999</v>
      </c>
      <c r="D475">
        <v>-6.7760000000000001E-2</v>
      </c>
      <c r="E475" s="108">
        <v>3.7421700000000002</v>
      </c>
      <c r="F475" s="102">
        <v>0</v>
      </c>
      <c r="G475" s="98">
        <v>0.41</v>
      </c>
      <c r="H475" s="115">
        <v>500</v>
      </c>
    </row>
    <row r="476" spans="1:8" x14ac:dyDescent="0.2">
      <c r="A476" s="106">
        <v>41656.881874999999</v>
      </c>
      <c r="B476" s="110">
        <v>109336.56</v>
      </c>
      <c r="C476" s="100">
        <v>29.883900000000001</v>
      </c>
      <c r="D476">
        <v>-2.3E-2</v>
      </c>
      <c r="E476" s="108">
        <v>3.7421899999999999</v>
      </c>
      <c r="F476" s="102">
        <v>0</v>
      </c>
      <c r="G476" s="98">
        <v>0.41</v>
      </c>
      <c r="H476" s="115">
        <v>500</v>
      </c>
    </row>
    <row r="477" spans="1:8" x14ac:dyDescent="0.2">
      <c r="A477" s="106">
        <v>41656.885347222225</v>
      </c>
      <c r="B477" s="110">
        <v>109636.56</v>
      </c>
      <c r="C477" s="100">
        <v>29.884599999999999</v>
      </c>
      <c r="D477">
        <v>-7.2520000000000001E-2</v>
      </c>
      <c r="E477" s="108">
        <v>3.74227</v>
      </c>
      <c r="F477" s="102">
        <v>0</v>
      </c>
      <c r="G477" s="98">
        <v>0.41</v>
      </c>
      <c r="H477" s="115">
        <v>500</v>
      </c>
    </row>
    <row r="478" spans="1:8" x14ac:dyDescent="0.2">
      <c r="A478" s="106">
        <v>41656.888819444444</v>
      </c>
      <c r="B478" s="110">
        <v>109936.56</v>
      </c>
      <c r="C478" s="100">
        <v>29.888100000000001</v>
      </c>
      <c r="D478">
        <v>-2.8299999999999999E-2</v>
      </c>
      <c r="E478" s="108">
        <v>3.7421000000000002</v>
      </c>
      <c r="F478" s="102">
        <v>0</v>
      </c>
      <c r="G478" s="98">
        <v>0.41</v>
      </c>
      <c r="H478" s="115">
        <v>500</v>
      </c>
    </row>
    <row r="479" spans="1:8" x14ac:dyDescent="0.2">
      <c r="A479" s="106">
        <v>41656.892291666663</v>
      </c>
      <c r="B479" s="110">
        <v>110236.56</v>
      </c>
      <c r="C479" s="100">
        <v>29.887899999999998</v>
      </c>
      <c r="D479">
        <v>5.8099999999999999E-2</v>
      </c>
      <c r="E479" s="108">
        <v>3.7422300000000002</v>
      </c>
      <c r="F479" s="102">
        <v>0</v>
      </c>
      <c r="G479" s="98">
        <v>0.41</v>
      </c>
      <c r="H479" s="115">
        <v>500</v>
      </c>
    </row>
    <row r="480" spans="1:8" x14ac:dyDescent="0.2">
      <c r="A480" s="106">
        <v>41656.89576388889</v>
      </c>
      <c r="B480" s="110">
        <v>110536.56</v>
      </c>
      <c r="C480" s="100">
        <v>29.890799999999999</v>
      </c>
      <c r="D480">
        <v>2.572E-2</v>
      </c>
      <c r="E480" s="108">
        <v>3.74227</v>
      </c>
      <c r="F480" s="102">
        <v>0</v>
      </c>
      <c r="G480" s="98">
        <v>0.41</v>
      </c>
      <c r="H480" s="115">
        <v>500</v>
      </c>
    </row>
    <row r="481" spans="1:8" x14ac:dyDescent="0.2">
      <c r="A481" s="106">
        <v>41656.899236111109</v>
      </c>
      <c r="B481" s="110">
        <v>110836.56</v>
      </c>
      <c r="C481" s="100">
        <v>29.8932</v>
      </c>
      <c r="D481">
        <v>5.13E-3</v>
      </c>
      <c r="E481" s="108">
        <v>3.7424499999999998</v>
      </c>
      <c r="F481" s="102">
        <v>0</v>
      </c>
      <c r="G481" s="98">
        <v>0.41</v>
      </c>
      <c r="H481" s="115">
        <v>500</v>
      </c>
    </row>
    <row r="482" spans="1:8" x14ac:dyDescent="0.2">
      <c r="A482" s="106">
        <v>41656.902708333335</v>
      </c>
      <c r="B482" s="110">
        <v>111136.56</v>
      </c>
      <c r="C482" s="100">
        <v>29.8903</v>
      </c>
      <c r="D482">
        <v>-5.1499999999999997E-2</v>
      </c>
      <c r="E482" s="108">
        <v>3.74227</v>
      </c>
      <c r="F482" s="102">
        <v>0</v>
      </c>
      <c r="G482" s="98">
        <v>0.41</v>
      </c>
      <c r="H482" s="115">
        <v>500</v>
      </c>
    </row>
    <row r="483" spans="1:8" x14ac:dyDescent="0.2">
      <c r="A483" s="106">
        <v>41656.906180555554</v>
      </c>
      <c r="B483" s="110">
        <v>111436.56</v>
      </c>
      <c r="C483" s="100">
        <v>29.893000000000001</v>
      </c>
      <c r="D483">
        <v>5.4640000000000001E-2</v>
      </c>
      <c r="E483" s="108">
        <v>3.7422800000000001</v>
      </c>
      <c r="F483" s="102">
        <v>0</v>
      </c>
      <c r="G483" s="98">
        <v>0.41</v>
      </c>
      <c r="H483" s="115">
        <v>500</v>
      </c>
    </row>
    <row r="484" spans="1:8" x14ac:dyDescent="0.2">
      <c r="A484" s="106">
        <v>41656.90965277778</v>
      </c>
      <c r="B484" s="110">
        <v>111736.56</v>
      </c>
      <c r="C484" s="100">
        <v>29.898599999999998</v>
      </c>
      <c r="D484">
        <v>-2.513E-2</v>
      </c>
      <c r="E484" s="108">
        <v>3.7422800000000001</v>
      </c>
      <c r="F484" s="102">
        <v>0</v>
      </c>
      <c r="G484" s="98">
        <v>0.41</v>
      </c>
      <c r="H484" s="115">
        <v>500</v>
      </c>
    </row>
    <row r="485" spans="1:8" x14ac:dyDescent="0.2">
      <c r="A485" s="106">
        <v>41656.913124999999</v>
      </c>
      <c r="B485" s="110">
        <v>112036.56</v>
      </c>
      <c r="C485" s="100">
        <v>29.8948</v>
      </c>
      <c r="D485">
        <v>-1.8120000000000001E-2</v>
      </c>
      <c r="E485" s="108">
        <v>3.74241</v>
      </c>
      <c r="F485" s="102">
        <v>0</v>
      </c>
      <c r="G485" s="98">
        <v>0.41</v>
      </c>
      <c r="H485" s="115">
        <v>500</v>
      </c>
    </row>
    <row r="486" spans="1:8" x14ac:dyDescent="0.2">
      <c r="A486" s="106">
        <v>41656.916597222225</v>
      </c>
      <c r="B486" s="110">
        <v>112336.56</v>
      </c>
      <c r="C486" s="100">
        <v>29.896599999999999</v>
      </c>
      <c r="D486">
        <v>3.1649999999999998E-2</v>
      </c>
      <c r="E486" s="108">
        <v>3.7423700000000002</v>
      </c>
      <c r="F486" s="102">
        <v>0</v>
      </c>
      <c r="G486" s="98">
        <v>0.41</v>
      </c>
      <c r="H486" s="115">
        <v>500</v>
      </c>
    </row>
    <row r="487" spans="1:8" x14ac:dyDescent="0.2">
      <c r="A487" s="106">
        <v>41656.920069444444</v>
      </c>
      <c r="B487" s="110">
        <v>112636.56</v>
      </c>
      <c r="C487" s="100">
        <v>29.895600000000002</v>
      </c>
      <c r="D487">
        <v>-5.8799999999999998E-2</v>
      </c>
      <c r="E487" s="108">
        <v>3.7423199999999999</v>
      </c>
      <c r="F487" s="102">
        <v>0</v>
      </c>
      <c r="G487" s="98">
        <v>0.41</v>
      </c>
      <c r="H487" s="115">
        <v>500</v>
      </c>
    </row>
    <row r="488" spans="1:8" x14ac:dyDescent="0.2">
      <c r="A488" s="106">
        <v>41656.923541666663</v>
      </c>
      <c r="B488" s="110">
        <v>112936.56</v>
      </c>
      <c r="C488" s="100">
        <v>29.893799999999999</v>
      </c>
      <c r="D488">
        <v>-1.712E-2</v>
      </c>
      <c r="E488" s="108">
        <v>3.7421500000000001</v>
      </c>
      <c r="F488" s="102">
        <v>0</v>
      </c>
      <c r="G488" s="98">
        <v>0.41</v>
      </c>
      <c r="H488" s="115">
        <v>500</v>
      </c>
    </row>
    <row r="489" spans="1:8" x14ac:dyDescent="0.2">
      <c r="A489" s="106">
        <v>41656.92701388889</v>
      </c>
      <c r="B489" s="110">
        <v>113236.56</v>
      </c>
      <c r="C489" s="100">
        <v>29.886199999999999</v>
      </c>
      <c r="D489">
        <v>-6.2509999999999996E-2</v>
      </c>
      <c r="E489" s="108">
        <v>3.7421799999999998</v>
      </c>
      <c r="F489" s="102">
        <v>0</v>
      </c>
      <c r="G489" s="98">
        <v>0.41</v>
      </c>
      <c r="H489" s="115">
        <v>500</v>
      </c>
    </row>
    <row r="490" spans="1:8" x14ac:dyDescent="0.2">
      <c r="A490" s="106">
        <v>41656.930486111109</v>
      </c>
      <c r="B490" s="110">
        <v>113536.56</v>
      </c>
      <c r="C490" s="100">
        <v>29.879100000000001</v>
      </c>
      <c r="D490">
        <v>-2.9819999999999999E-2</v>
      </c>
      <c r="E490" s="108">
        <v>3.742</v>
      </c>
      <c r="F490" s="102">
        <v>0</v>
      </c>
      <c r="G490" s="98">
        <v>0.41</v>
      </c>
      <c r="H490" s="115">
        <v>500</v>
      </c>
    </row>
    <row r="491" spans="1:8" x14ac:dyDescent="0.2">
      <c r="A491" s="106">
        <v>41656.933958333335</v>
      </c>
      <c r="B491" s="110">
        <v>113836.56</v>
      </c>
      <c r="C491" s="100">
        <v>29.864599999999999</v>
      </c>
      <c r="D491">
        <v>-3.4939999999999999E-2</v>
      </c>
      <c r="E491" s="108">
        <v>3.7418300000000002</v>
      </c>
      <c r="F491" s="102">
        <v>0</v>
      </c>
      <c r="G491" s="98">
        <v>0.41</v>
      </c>
      <c r="H491" s="115">
        <v>500</v>
      </c>
    </row>
    <row r="492" spans="1:8" x14ac:dyDescent="0.2">
      <c r="A492" s="106">
        <v>41656.937430555554</v>
      </c>
      <c r="B492" s="110">
        <v>114136.56</v>
      </c>
      <c r="C492" s="100">
        <v>29.855799999999999</v>
      </c>
      <c r="D492">
        <v>-6.7790000000000003E-2</v>
      </c>
      <c r="E492" s="108">
        <v>3.7418499999999999</v>
      </c>
      <c r="F492" s="102">
        <v>0</v>
      </c>
      <c r="G492" s="98">
        <v>0.41</v>
      </c>
      <c r="H492" s="115">
        <v>500</v>
      </c>
    </row>
    <row r="493" spans="1:8" x14ac:dyDescent="0.2">
      <c r="A493" s="106">
        <v>41656.94090277778</v>
      </c>
      <c r="B493" s="110">
        <v>114436.56</v>
      </c>
      <c r="C493" s="100">
        <v>29.8569</v>
      </c>
      <c r="D493">
        <v>-1.319E-2</v>
      </c>
      <c r="E493" s="108">
        <v>3.7417099999999999</v>
      </c>
      <c r="F493" s="102">
        <v>0</v>
      </c>
      <c r="G493" s="98">
        <v>0.41</v>
      </c>
      <c r="H493" s="115">
        <v>500</v>
      </c>
    </row>
    <row r="494" spans="1:8" x14ac:dyDescent="0.2">
      <c r="A494" s="106">
        <v>41656.944374999999</v>
      </c>
      <c r="B494" s="110">
        <v>114736.56</v>
      </c>
      <c r="C494" s="100">
        <v>29.848500000000001</v>
      </c>
      <c r="D494">
        <v>-2.955E-2</v>
      </c>
      <c r="E494" s="108">
        <v>3.7416800000000001</v>
      </c>
      <c r="F494" s="102">
        <v>0</v>
      </c>
      <c r="G494" s="98">
        <v>0.41</v>
      </c>
      <c r="H494" s="115">
        <v>500</v>
      </c>
    </row>
    <row r="495" spans="1:8" x14ac:dyDescent="0.2">
      <c r="A495" s="106">
        <v>41656.947847222225</v>
      </c>
      <c r="B495" s="110">
        <v>115036.56</v>
      </c>
      <c r="C495" s="100">
        <v>29.835100000000001</v>
      </c>
      <c r="D495">
        <v>-8.8969999999999994E-2</v>
      </c>
      <c r="E495" s="108">
        <v>3.7416200000000002</v>
      </c>
      <c r="F495" s="102">
        <v>0</v>
      </c>
      <c r="G495" s="98">
        <v>0.41</v>
      </c>
      <c r="H495" s="115">
        <v>500</v>
      </c>
    </row>
    <row r="496" spans="1:8" x14ac:dyDescent="0.2">
      <c r="A496" s="106">
        <v>41656.951319444444</v>
      </c>
      <c r="B496" s="110">
        <v>115336.56</v>
      </c>
      <c r="C496" s="100">
        <v>29.8263</v>
      </c>
      <c r="D496">
        <v>-8.9450000000000002E-2</v>
      </c>
      <c r="E496" s="108">
        <v>3.7412800000000002</v>
      </c>
      <c r="F496" s="102">
        <v>0</v>
      </c>
      <c r="G496" s="98">
        <v>0.41</v>
      </c>
      <c r="H496" s="115">
        <v>500</v>
      </c>
    </row>
    <row r="497" spans="1:8" x14ac:dyDescent="0.2">
      <c r="A497" s="106">
        <v>41656.954791666663</v>
      </c>
      <c r="B497" s="110">
        <v>115636.56</v>
      </c>
      <c r="C497" s="100">
        <v>29.821300000000001</v>
      </c>
      <c r="D497">
        <v>-3.841E-2</v>
      </c>
      <c r="E497" s="108">
        <v>3.7411099999999999</v>
      </c>
      <c r="F497" s="102">
        <v>0</v>
      </c>
      <c r="G497" s="98">
        <v>0.41</v>
      </c>
      <c r="H497" s="115">
        <v>500</v>
      </c>
    </row>
    <row r="498" spans="1:8" x14ac:dyDescent="0.2">
      <c r="A498" s="106">
        <v>41656.95826388889</v>
      </c>
      <c r="B498" s="110">
        <v>115936.56</v>
      </c>
      <c r="C498" s="100">
        <v>29.820499999999999</v>
      </c>
      <c r="D498">
        <v>5.1479999999999998E-2</v>
      </c>
      <c r="E498" s="108">
        <v>3.7410999999999999</v>
      </c>
      <c r="F498" s="102">
        <v>0</v>
      </c>
      <c r="G498" s="98">
        <v>0.41</v>
      </c>
      <c r="H498" s="115">
        <v>500</v>
      </c>
    </row>
    <row r="499" spans="1:8" x14ac:dyDescent="0.2">
      <c r="A499" s="106">
        <v>41656.961736111109</v>
      </c>
      <c r="B499" s="110">
        <v>116236.56</v>
      </c>
      <c r="C499" s="100">
        <v>29.823599999999999</v>
      </c>
      <c r="D499">
        <v>-9.1299999999999992E-3</v>
      </c>
      <c r="E499" s="108">
        <v>3.7410700000000001</v>
      </c>
      <c r="F499" s="102">
        <v>0</v>
      </c>
      <c r="G499" s="98">
        <v>0.41</v>
      </c>
      <c r="H499" s="115">
        <v>500</v>
      </c>
    </row>
    <row r="500" spans="1:8" x14ac:dyDescent="0.2">
      <c r="A500" s="106">
        <v>41656.965208333335</v>
      </c>
      <c r="B500" s="110">
        <v>116536.56</v>
      </c>
      <c r="C500" s="100">
        <v>29.812000000000001</v>
      </c>
      <c r="D500">
        <v>-8.8249999999999995E-2</v>
      </c>
      <c r="E500" s="108">
        <v>3.7410100000000002</v>
      </c>
      <c r="F500" s="102">
        <v>0</v>
      </c>
      <c r="G500" s="98">
        <v>0.41</v>
      </c>
      <c r="H500" s="115">
        <v>500</v>
      </c>
    </row>
    <row r="501" spans="1:8" x14ac:dyDescent="0.2">
      <c r="A501" s="106">
        <v>41656.968680555554</v>
      </c>
      <c r="B501" s="110">
        <v>116836.56</v>
      </c>
      <c r="C501" s="100">
        <v>29.811699999999998</v>
      </c>
      <c r="D501">
        <v>-8.226E-2</v>
      </c>
      <c r="E501" s="108">
        <v>3.7410700000000001</v>
      </c>
      <c r="F501" s="102">
        <v>0</v>
      </c>
      <c r="G501" s="98">
        <v>0.41</v>
      </c>
      <c r="H501" s="115">
        <v>500</v>
      </c>
    </row>
    <row r="502" spans="1:8" x14ac:dyDescent="0.2">
      <c r="A502" s="106">
        <v>41656.97215277778</v>
      </c>
      <c r="B502" s="110">
        <v>117136.56</v>
      </c>
      <c r="C502" s="100">
        <v>29.817399999999999</v>
      </c>
      <c r="D502">
        <v>-7.3800000000000003E-3</v>
      </c>
      <c r="E502" s="108">
        <v>3.7408299999999999</v>
      </c>
      <c r="F502" s="102">
        <v>0</v>
      </c>
      <c r="G502" s="98">
        <v>0.41</v>
      </c>
      <c r="H502" s="115">
        <v>500</v>
      </c>
    </row>
    <row r="503" spans="1:8" x14ac:dyDescent="0.2">
      <c r="A503" s="106">
        <v>41656.975624999999</v>
      </c>
      <c r="B503" s="110">
        <v>117436.56</v>
      </c>
      <c r="C503" s="100">
        <v>29.816500000000001</v>
      </c>
      <c r="D503">
        <v>-8.2559999999999995E-2</v>
      </c>
      <c r="E503" s="108">
        <v>3.7403900000000001</v>
      </c>
      <c r="F503" s="102">
        <v>0</v>
      </c>
      <c r="G503" s="98">
        <v>0.41</v>
      </c>
      <c r="H503" s="115">
        <v>500</v>
      </c>
    </row>
    <row r="504" spans="1:8" x14ac:dyDescent="0.2">
      <c r="A504" s="106">
        <v>41656.979097222225</v>
      </c>
      <c r="B504" s="110">
        <v>117736.56</v>
      </c>
      <c r="C504" s="100">
        <v>29.803699999999999</v>
      </c>
      <c r="D504">
        <v>-2.7439999999999999E-2</v>
      </c>
      <c r="E504" s="108">
        <v>3.7402099999999998</v>
      </c>
      <c r="F504" s="102">
        <v>0</v>
      </c>
      <c r="G504" s="98">
        <v>0.41</v>
      </c>
      <c r="H504" s="115">
        <v>500</v>
      </c>
    </row>
    <row r="505" spans="1:8" x14ac:dyDescent="0.2">
      <c r="A505" s="106">
        <v>41656.982569444444</v>
      </c>
      <c r="B505" s="110">
        <v>118036.56</v>
      </c>
      <c r="C505" s="100">
        <v>29.797699999999999</v>
      </c>
      <c r="D505">
        <v>-7.8039999999999998E-2</v>
      </c>
      <c r="E505" s="108">
        <v>3.7397200000000002</v>
      </c>
      <c r="F505" s="102">
        <v>0</v>
      </c>
      <c r="G505" s="98">
        <v>0.41</v>
      </c>
      <c r="H505" s="115">
        <v>500</v>
      </c>
    </row>
    <row r="506" spans="1:8" x14ac:dyDescent="0.2">
      <c r="A506" s="106">
        <v>41656.986041666663</v>
      </c>
      <c r="B506" s="110">
        <v>118336.56</v>
      </c>
      <c r="C506" s="100">
        <v>29.788</v>
      </c>
      <c r="D506">
        <v>-8.8190000000000004E-2</v>
      </c>
      <c r="E506" s="108">
        <v>3.7391899999999998</v>
      </c>
      <c r="F506" s="102">
        <v>0</v>
      </c>
      <c r="G506" s="98">
        <v>0.41</v>
      </c>
      <c r="H506" s="115">
        <v>500</v>
      </c>
    </row>
    <row r="507" spans="1:8" x14ac:dyDescent="0.2">
      <c r="A507" s="106">
        <v>41656.98951388889</v>
      </c>
      <c r="B507" s="110">
        <v>118636.56</v>
      </c>
      <c r="C507" s="100">
        <v>29.7743</v>
      </c>
      <c r="D507">
        <v>-2.104E-2</v>
      </c>
      <c r="E507" s="108">
        <v>3.7387000000000001</v>
      </c>
      <c r="F507" s="102">
        <v>0</v>
      </c>
      <c r="G507" s="98">
        <v>0.41</v>
      </c>
      <c r="H507" s="115">
        <v>500</v>
      </c>
    </row>
    <row r="508" spans="1:8" x14ac:dyDescent="0.2">
      <c r="A508" s="106">
        <v>41656.992986111109</v>
      </c>
      <c r="B508" s="110">
        <v>118936.56</v>
      </c>
      <c r="C508" s="100">
        <v>29.7593</v>
      </c>
      <c r="D508">
        <v>-1.7090000000000001E-2</v>
      </c>
      <c r="E508" s="108">
        <v>3.7380599999999999</v>
      </c>
      <c r="F508" s="102">
        <v>0</v>
      </c>
      <c r="G508" s="98">
        <v>0.41</v>
      </c>
      <c r="H508" s="115">
        <v>500</v>
      </c>
    </row>
    <row r="509" spans="1:8" x14ac:dyDescent="0.2">
      <c r="A509" s="106">
        <v>41656.996458333335</v>
      </c>
      <c r="B509" s="110">
        <v>119236.56</v>
      </c>
      <c r="C509" s="100">
        <v>29.750299999999999</v>
      </c>
      <c r="D509">
        <v>2.9430000000000001E-2</v>
      </c>
      <c r="E509" s="108">
        <v>3.7376999999999998</v>
      </c>
      <c r="F509" s="102">
        <v>0</v>
      </c>
      <c r="G509" s="98">
        <v>0.41</v>
      </c>
      <c r="H509" s="115">
        <v>500</v>
      </c>
    </row>
    <row r="510" spans="1:8" x14ac:dyDescent="0.2">
      <c r="A510" s="106">
        <v>41656.999930555554</v>
      </c>
      <c r="B510" s="110">
        <v>119536.56</v>
      </c>
      <c r="C510" s="100">
        <v>29.735399999999998</v>
      </c>
      <c r="D510">
        <v>-1.8689999999999998E-2</v>
      </c>
      <c r="E510" s="108">
        <v>3.73699</v>
      </c>
      <c r="F510" s="102">
        <v>0</v>
      </c>
      <c r="G510" s="98">
        <v>0.41</v>
      </c>
      <c r="H510" s="115">
        <v>500</v>
      </c>
    </row>
    <row r="511" spans="1:8" x14ac:dyDescent="0.2">
      <c r="A511" s="106">
        <v>41657.00340277778</v>
      </c>
      <c r="B511" s="110">
        <v>119836.56</v>
      </c>
      <c r="C511" s="100">
        <v>29.7287</v>
      </c>
      <c r="D511">
        <v>-8.4150000000000003E-2</v>
      </c>
      <c r="E511" s="108">
        <v>3.7366299999999999</v>
      </c>
      <c r="F511" s="102">
        <v>0</v>
      </c>
      <c r="G511" s="98">
        <v>0.41</v>
      </c>
      <c r="H511" s="115">
        <v>500</v>
      </c>
    </row>
    <row r="512" spans="1:8" x14ac:dyDescent="0.2">
      <c r="A512" s="106">
        <v>41657.006874999999</v>
      </c>
      <c r="B512" s="110">
        <v>120136.56</v>
      </c>
      <c r="C512" s="100">
        <v>29.717600000000001</v>
      </c>
      <c r="D512">
        <v>5.2519999999999997E-2</v>
      </c>
      <c r="E512" s="108">
        <v>3.7360000000000002</v>
      </c>
      <c r="F512" s="102">
        <v>0</v>
      </c>
      <c r="G512" s="98">
        <v>0.41</v>
      </c>
      <c r="H512" s="115">
        <v>500</v>
      </c>
    </row>
    <row r="513" spans="1:8" x14ac:dyDescent="0.2">
      <c r="A513" s="106">
        <v>41657.010347222225</v>
      </c>
      <c r="B513" s="110">
        <v>120436.56</v>
      </c>
      <c r="C513" s="100">
        <v>29.703399999999998</v>
      </c>
      <c r="D513">
        <v>-3.65E-3</v>
      </c>
      <c r="E513" s="108">
        <v>3.7354400000000001</v>
      </c>
      <c r="F513" s="102">
        <v>0</v>
      </c>
      <c r="G513" s="98">
        <v>0.41</v>
      </c>
      <c r="H513" s="115">
        <v>500</v>
      </c>
    </row>
    <row r="514" spans="1:8" x14ac:dyDescent="0.2">
      <c r="A514" s="106">
        <v>41657.013819444444</v>
      </c>
      <c r="B514" s="110">
        <v>120736.56</v>
      </c>
      <c r="C514" s="100">
        <v>29.6889</v>
      </c>
      <c r="D514">
        <v>-8.7809999999999999E-2</v>
      </c>
      <c r="E514" s="108">
        <v>3.7348300000000001</v>
      </c>
      <c r="F514" s="102">
        <v>0</v>
      </c>
      <c r="G514" s="98">
        <v>0.41</v>
      </c>
      <c r="H514" s="115">
        <v>500</v>
      </c>
    </row>
    <row r="515" spans="1:8" x14ac:dyDescent="0.2">
      <c r="A515" s="106">
        <v>41657.017291666663</v>
      </c>
      <c r="B515" s="110">
        <v>121036.56</v>
      </c>
      <c r="C515" s="100">
        <v>29.677800000000001</v>
      </c>
      <c r="D515">
        <v>5.4960000000000002E-2</v>
      </c>
      <c r="E515" s="108">
        <v>3.7342</v>
      </c>
      <c r="F515" s="102">
        <v>0</v>
      </c>
      <c r="G515" s="98">
        <v>0.41</v>
      </c>
      <c r="H515" s="115">
        <v>500</v>
      </c>
    </row>
    <row r="516" spans="1:8" x14ac:dyDescent="0.2">
      <c r="A516" s="106">
        <v>41657.02076388889</v>
      </c>
      <c r="B516" s="110">
        <v>121336.56</v>
      </c>
      <c r="C516" s="100">
        <v>29.662400000000002</v>
      </c>
      <c r="D516">
        <v>-2.5020000000000001E-2</v>
      </c>
      <c r="E516" s="108">
        <v>3.7336100000000001</v>
      </c>
      <c r="F516" s="102">
        <v>0</v>
      </c>
      <c r="G516" s="98">
        <v>0.41</v>
      </c>
      <c r="H516" s="115">
        <v>500</v>
      </c>
    </row>
    <row r="517" spans="1:8" x14ac:dyDescent="0.2">
      <c r="A517" s="106">
        <v>41657.024236111109</v>
      </c>
      <c r="B517" s="110">
        <v>121636.56</v>
      </c>
      <c r="C517" s="100">
        <v>29.655100000000001</v>
      </c>
      <c r="D517">
        <v>5.9229999999999998E-2</v>
      </c>
      <c r="E517" s="108">
        <v>3.73298</v>
      </c>
      <c r="F517" s="102">
        <v>0</v>
      </c>
      <c r="G517" s="98">
        <v>0.41</v>
      </c>
      <c r="H517" s="115">
        <v>500</v>
      </c>
    </row>
    <row r="518" spans="1:8" x14ac:dyDescent="0.2">
      <c r="A518" s="106">
        <v>41657.027708333335</v>
      </c>
      <c r="B518" s="110">
        <v>121936.56</v>
      </c>
      <c r="C518" s="100">
        <v>29.644300000000001</v>
      </c>
      <c r="D518">
        <v>-2.895E-2</v>
      </c>
      <c r="E518" s="108">
        <v>3.7324899999999999</v>
      </c>
      <c r="F518" s="102">
        <v>0</v>
      </c>
      <c r="G518" s="98">
        <v>0.41</v>
      </c>
      <c r="H518" s="115">
        <v>500</v>
      </c>
    </row>
    <row r="519" spans="1:8" x14ac:dyDescent="0.2">
      <c r="A519" s="106">
        <v>41657.031180555554</v>
      </c>
      <c r="B519" s="110">
        <v>122236.56</v>
      </c>
      <c r="C519" s="100">
        <v>29.640499999999999</v>
      </c>
      <c r="D519">
        <v>-2.613E-2</v>
      </c>
      <c r="E519" s="108">
        <v>3.73244</v>
      </c>
      <c r="F519" s="102">
        <v>0</v>
      </c>
      <c r="G519" s="98">
        <v>0.41</v>
      </c>
      <c r="H519" s="115">
        <v>500</v>
      </c>
    </row>
    <row r="520" spans="1:8" x14ac:dyDescent="0.2">
      <c r="A520" s="106">
        <v>41657.03465277778</v>
      </c>
      <c r="B520" s="110">
        <v>122536.56</v>
      </c>
      <c r="C520" s="100">
        <v>29.638500000000001</v>
      </c>
      <c r="D520">
        <v>4.5629999999999997E-2</v>
      </c>
      <c r="E520" s="108">
        <v>3.7325499999999998</v>
      </c>
      <c r="F520" s="102">
        <v>0</v>
      </c>
      <c r="G520" s="98">
        <v>0.41</v>
      </c>
      <c r="H520" s="115">
        <v>500</v>
      </c>
    </row>
    <row r="521" spans="1:8" x14ac:dyDescent="0.2">
      <c r="A521" s="106">
        <v>41657.038124999999</v>
      </c>
      <c r="B521" s="110">
        <v>122836.56</v>
      </c>
      <c r="C521" s="100">
        <v>29.643899999999999</v>
      </c>
      <c r="D521">
        <v>-8.6889999999999995E-2</v>
      </c>
      <c r="E521" s="108">
        <v>3.7324199999999998</v>
      </c>
      <c r="F521" s="102">
        <v>0</v>
      </c>
      <c r="G521" s="98">
        <v>0.41</v>
      </c>
      <c r="H521" s="115">
        <v>500</v>
      </c>
    </row>
    <row r="522" spans="1:8" x14ac:dyDescent="0.2">
      <c r="A522" s="106">
        <v>41657.041597222225</v>
      </c>
      <c r="B522" s="110">
        <v>123136.56</v>
      </c>
      <c r="C522" s="100">
        <v>29.654499999999999</v>
      </c>
      <c r="D522">
        <v>-3.2460000000000003E-2</v>
      </c>
      <c r="E522" s="108">
        <v>3.7324999999999999</v>
      </c>
      <c r="F522" s="102">
        <v>0</v>
      </c>
      <c r="G522" s="98">
        <v>0.41</v>
      </c>
      <c r="H522" s="115">
        <v>500</v>
      </c>
    </row>
    <row r="523" spans="1:8" x14ac:dyDescent="0.2">
      <c r="A523" s="106">
        <v>41657.045069444444</v>
      </c>
      <c r="B523" s="110">
        <v>123436.56</v>
      </c>
      <c r="C523" s="100">
        <v>29.6754</v>
      </c>
      <c r="D523">
        <v>-8.2100000000000006E-2</v>
      </c>
      <c r="E523" s="108">
        <v>3.7327499999999998</v>
      </c>
      <c r="F523" s="102">
        <v>0</v>
      </c>
      <c r="G523" s="98">
        <v>0.41</v>
      </c>
      <c r="H523" s="115">
        <v>500</v>
      </c>
    </row>
    <row r="524" spans="1:8" x14ac:dyDescent="0.2">
      <c r="A524" s="106">
        <v>41657.048541666663</v>
      </c>
      <c r="B524" s="110">
        <v>123736.56</v>
      </c>
      <c r="C524" s="100">
        <v>29.688099999999999</v>
      </c>
      <c r="D524">
        <v>-9.1209999999999999E-2</v>
      </c>
      <c r="E524" s="108">
        <v>3.7331799999999999</v>
      </c>
      <c r="F524" s="102">
        <v>0</v>
      </c>
      <c r="G524" s="98">
        <v>0.41</v>
      </c>
      <c r="H524" s="115">
        <v>500</v>
      </c>
    </row>
    <row r="525" spans="1:8" x14ac:dyDescent="0.2">
      <c r="A525" s="106">
        <v>41657.05201388889</v>
      </c>
      <c r="B525" s="110">
        <v>124036.56</v>
      </c>
      <c r="C525" s="100">
        <v>29.7074</v>
      </c>
      <c r="D525">
        <v>-8.7040000000000006E-2</v>
      </c>
      <c r="E525" s="108">
        <v>3.7329599999999998</v>
      </c>
      <c r="F525" s="102">
        <v>0</v>
      </c>
      <c r="G525" s="98">
        <v>0.41</v>
      </c>
      <c r="H525" s="115">
        <v>500</v>
      </c>
    </row>
    <row r="526" spans="1:8" x14ac:dyDescent="0.2">
      <c r="A526" s="106">
        <v>41657.055486111109</v>
      </c>
      <c r="B526" s="110">
        <v>124336.56</v>
      </c>
      <c r="C526" s="100">
        <v>29.725999999999999</v>
      </c>
      <c r="D526">
        <v>-6.2700000000000004E-3</v>
      </c>
      <c r="E526" s="108">
        <v>3.73326</v>
      </c>
      <c r="F526" s="102">
        <v>0</v>
      </c>
      <c r="G526" s="98">
        <v>0.41</v>
      </c>
      <c r="H526" s="115">
        <v>500</v>
      </c>
    </row>
    <row r="527" spans="1:8" x14ac:dyDescent="0.2">
      <c r="A527" s="106">
        <v>41657.058958333335</v>
      </c>
      <c r="B527" s="110">
        <v>124636.56</v>
      </c>
      <c r="C527" s="100">
        <v>29.742699999999999</v>
      </c>
      <c r="D527">
        <v>-2.3740000000000001E-2</v>
      </c>
      <c r="E527" s="108">
        <v>3.73359</v>
      </c>
      <c r="F527" s="102">
        <v>0</v>
      </c>
      <c r="G527" s="98">
        <v>0.41</v>
      </c>
      <c r="H527" s="115">
        <v>500</v>
      </c>
    </row>
    <row r="528" spans="1:8" x14ac:dyDescent="0.2">
      <c r="A528" s="106">
        <v>41657.062430555554</v>
      </c>
      <c r="B528" s="110">
        <v>124936.56</v>
      </c>
      <c r="C528" s="100">
        <v>29.760899999999999</v>
      </c>
      <c r="D528">
        <v>6.3640000000000002E-2</v>
      </c>
      <c r="E528" s="108">
        <v>3.7336900000000002</v>
      </c>
      <c r="F528" s="102">
        <v>0</v>
      </c>
      <c r="G528" s="98">
        <v>0.41</v>
      </c>
      <c r="H528" s="115">
        <v>500</v>
      </c>
    </row>
    <row r="529" spans="1:8" x14ac:dyDescent="0.2">
      <c r="A529" s="106">
        <v>41657.06590277778</v>
      </c>
      <c r="B529" s="110">
        <v>125236.56</v>
      </c>
      <c r="C529" s="100">
        <v>29.773399999999999</v>
      </c>
      <c r="D529">
        <v>-3.1040000000000002E-2</v>
      </c>
      <c r="E529" s="108">
        <v>3.73373</v>
      </c>
      <c r="F529" s="102">
        <v>0</v>
      </c>
      <c r="G529" s="98">
        <v>0.41</v>
      </c>
      <c r="H529" s="115">
        <v>500</v>
      </c>
    </row>
    <row r="530" spans="1:8" x14ac:dyDescent="0.2">
      <c r="A530" s="106">
        <v>41657.069374999999</v>
      </c>
      <c r="B530" s="110">
        <v>125536.56</v>
      </c>
      <c r="C530" s="100">
        <v>29.784099999999999</v>
      </c>
      <c r="D530">
        <v>3.5830000000000001E-2</v>
      </c>
      <c r="E530" s="108">
        <v>3.7339600000000002</v>
      </c>
      <c r="F530" s="102">
        <v>0</v>
      </c>
      <c r="G530" s="98">
        <v>0.41</v>
      </c>
      <c r="H530" s="115">
        <v>500</v>
      </c>
    </row>
    <row r="531" spans="1:8" x14ac:dyDescent="0.2">
      <c r="A531" s="106">
        <v>41657.072847222225</v>
      </c>
      <c r="B531" s="110">
        <v>125836.56</v>
      </c>
      <c r="C531" s="100">
        <v>29.796399999999998</v>
      </c>
      <c r="D531">
        <v>-8.9690000000000006E-2</v>
      </c>
      <c r="E531" s="108">
        <v>3.73428</v>
      </c>
      <c r="F531" s="102">
        <v>0</v>
      </c>
      <c r="G531" s="98">
        <v>0.41</v>
      </c>
      <c r="H531" s="115">
        <v>500</v>
      </c>
    </row>
    <row r="532" spans="1:8" x14ac:dyDescent="0.2">
      <c r="A532" s="106">
        <v>41657.076319444444</v>
      </c>
      <c r="B532" s="110">
        <v>126136.56</v>
      </c>
      <c r="C532" s="100">
        <v>29.8047</v>
      </c>
      <c r="D532">
        <v>-8.9179999999999995E-2</v>
      </c>
      <c r="E532" s="108">
        <v>3.7343700000000002</v>
      </c>
      <c r="F532" s="102">
        <v>0</v>
      </c>
      <c r="G532" s="98">
        <v>0.41</v>
      </c>
      <c r="H532" s="115">
        <v>500</v>
      </c>
    </row>
    <row r="533" spans="1:8" x14ac:dyDescent="0.2">
      <c r="A533" s="106">
        <v>41657.079791666663</v>
      </c>
      <c r="B533" s="110">
        <v>126436.56</v>
      </c>
      <c r="C533" s="100">
        <v>29.815899999999999</v>
      </c>
      <c r="D533">
        <v>5.8630000000000002E-2</v>
      </c>
      <c r="E533" s="108">
        <v>3.73455</v>
      </c>
      <c r="F533" s="102">
        <v>0</v>
      </c>
      <c r="G533" s="98">
        <v>0.41</v>
      </c>
      <c r="H533" s="115">
        <v>500</v>
      </c>
    </row>
    <row r="534" spans="1:8" x14ac:dyDescent="0.2">
      <c r="A534" s="106">
        <v>41657.08326388889</v>
      </c>
      <c r="B534" s="110">
        <v>126736.56</v>
      </c>
      <c r="C534" s="100">
        <v>29.828600000000002</v>
      </c>
      <c r="D534">
        <v>5.5239999999999997E-2</v>
      </c>
      <c r="E534" s="108">
        <v>3.7346699999999999</v>
      </c>
      <c r="F534" s="102">
        <v>0</v>
      </c>
      <c r="G534" s="98">
        <v>0.41</v>
      </c>
      <c r="H534" s="115">
        <v>500</v>
      </c>
    </row>
    <row r="535" spans="1:8" x14ac:dyDescent="0.2">
      <c r="A535" s="106">
        <v>41657.086736111109</v>
      </c>
      <c r="B535" s="110">
        <v>127036.56</v>
      </c>
      <c r="C535" s="100">
        <v>29.839700000000001</v>
      </c>
      <c r="D535">
        <v>-6.8900000000000003E-3</v>
      </c>
      <c r="E535" s="108">
        <v>3.7349000000000001</v>
      </c>
      <c r="F535" s="102">
        <v>0</v>
      </c>
      <c r="G535" s="98">
        <v>0.41</v>
      </c>
      <c r="H535" s="115">
        <v>500</v>
      </c>
    </row>
    <row r="536" spans="1:8" x14ac:dyDescent="0.2">
      <c r="A536" s="106">
        <v>41657.090208333335</v>
      </c>
      <c r="B536" s="110">
        <v>127336.56</v>
      </c>
      <c r="C536" s="100">
        <v>29.841899999999999</v>
      </c>
      <c r="D536">
        <v>-2.095E-2</v>
      </c>
      <c r="E536" s="108">
        <v>3.7345700000000002</v>
      </c>
      <c r="F536" s="102">
        <v>0</v>
      </c>
      <c r="G536" s="98">
        <v>0.41</v>
      </c>
      <c r="H536" s="115">
        <v>500</v>
      </c>
    </row>
    <row r="537" spans="1:8" x14ac:dyDescent="0.2">
      <c r="A537" s="106">
        <v>41657.093680555554</v>
      </c>
      <c r="B537" s="110">
        <v>127636.56</v>
      </c>
      <c r="C537" s="100">
        <v>29.8521</v>
      </c>
      <c r="D537">
        <v>3.5740000000000001E-2</v>
      </c>
      <c r="E537" s="108">
        <v>3.7348400000000002</v>
      </c>
      <c r="F537" s="102">
        <v>0</v>
      </c>
      <c r="G537" s="98">
        <v>0.41</v>
      </c>
      <c r="H537" s="115">
        <v>500</v>
      </c>
    </row>
    <row r="538" spans="1:8" x14ac:dyDescent="0.2">
      <c r="A538" s="106">
        <v>41657.09715277778</v>
      </c>
      <c r="B538" s="110">
        <v>127936.56</v>
      </c>
      <c r="C538" s="100">
        <v>29.842600000000001</v>
      </c>
      <c r="D538">
        <v>3.3520000000000001E-2</v>
      </c>
      <c r="E538" s="108">
        <v>3.7349100000000002</v>
      </c>
      <c r="F538" s="102">
        <v>0</v>
      </c>
      <c r="G538" s="98">
        <v>0.41</v>
      </c>
      <c r="H538" s="115">
        <v>500</v>
      </c>
    </row>
    <row r="539" spans="1:8" x14ac:dyDescent="0.2">
      <c r="A539" s="106">
        <v>41657.100624999999</v>
      </c>
      <c r="B539" s="110">
        <v>128236.56</v>
      </c>
      <c r="C539" s="100">
        <v>29.843</v>
      </c>
      <c r="D539">
        <v>1.342E-2</v>
      </c>
      <c r="E539" s="108">
        <v>3.73468</v>
      </c>
      <c r="F539" s="102">
        <v>0</v>
      </c>
      <c r="G539" s="98">
        <v>0.41</v>
      </c>
      <c r="H539" s="115">
        <v>500</v>
      </c>
    </row>
    <row r="540" spans="1:8" x14ac:dyDescent="0.2">
      <c r="A540" s="106">
        <v>41657.104097222225</v>
      </c>
      <c r="B540" s="110">
        <v>128536.56</v>
      </c>
      <c r="C540" s="100">
        <v>29.839600000000001</v>
      </c>
      <c r="D540">
        <v>-4.931E-2</v>
      </c>
      <c r="E540" s="108">
        <v>3.7349000000000001</v>
      </c>
      <c r="F540" s="102">
        <v>0</v>
      </c>
      <c r="G540" s="98">
        <v>0.41</v>
      </c>
      <c r="H540" s="115">
        <v>500</v>
      </c>
    </row>
    <row r="541" spans="1:8" x14ac:dyDescent="0.2">
      <c r="A541" s="106">
        <v>41657.107569444444</v>
      </c>
      <c r="B541" s="110">
        <v>128836.56</v>
      </c>
      <c r="C541" s="100">
        <v>29.842600000000001</v>
      </c>
      <c r="D541">
        <v>-6.5350000000000005E-2</v>
      </c>
      <c r="E541" s="108">
        <v>3.7349899999999998</v>
      </c>
      <c r="F541" s="102">
        <v>0</v>
      </c>
      <c r="G541" s="98">
        <v>0.41</v>
      </c>
      <c r="H541" s="115">
        <v>500</v>
      </c>
    </row>
    <row r="542" spans="1:8" x14ac:dyDescent="0.2">
      <c r="A542" s="106">
        <v>41657.111041666663</v>
      </c>
      <c r="B542" s="110">
        <v>129136.56</v>
      </c>
      <c r="C542" s="100">
        <v>29.836400000000001</v>
      </c>
      <c r="D542">
        <v>-3.2559999999999999E-2</v>
      </c>
      <c r="E542" s="108">
        <v>3.7347399999999999</v>
      </c>
      <c r="F542" s="102">
        <v>0</v>
      </c>
      <c r="G542" s="98">
        <v>0.41</v>
      </c>
      <c r="H542" s="115">
        <v>500</v>
      </c>
    </row>
    <row r="543" spans="1:8" x14ac:dyDescent="0.2">
      <c r="A543" s="106">
        <v>41657.11451388889</v>
      </c>
      <c r="B543" s="110">
        <v>129436.56</v>
      </c>
      <c r="C543" s="100">
        <v>29.828900000000001</v>
      </c>
      <c r="D543">
        <v>-3.1759999999999997E-2</v>
      </c>
      <c r="E543" s="108">
        <v>3.7345199999999998</v>
      </c>
      <c r="F543" s="102">
        <v>0</v>
      </c>
      <c r="G543" s="98">
        <v>0.41</v>
      </c>
      <c r="H543" s="115">
        <v>500</v>
      </c>
    </row>
    <row r="544" spans="1:8" x14ac:dyDescent="0.2">
      <c r="A544" s="106">
        <v>41657.117986111109</v>
      </c>
      <c r="B544" s="110">
        <v>129736.56</v>
      </c>
      <c r="C544" s="100">
        <v>29.8261</v>
      </c>
      <c r="D544">
        <v>6.0290000000000003E-2</v>
      </c>
      <c r="E544" s="108">
        <v>3.7343700000000002</v>
      </c>
      <c r="F544" s="102">
        <v>0</v>
      </c>
      <c r="G544" s="98">
        <v>0.41</v>
      </c>
      <c r="H544" s="115">
        <v>500</v>
      </c>
    </row>
    <row r="545" spans="1:8" x14ac:dyDescent="0.2">
      <c r="A545" s="106">
        <v>41657.121458333335</v>
      </c>
      <c r="B545" s="110">
        <v>130036.56</v>
      </c>
      <c r="C545" s="100">
        <v>29.818999999999999</v>
      </c>
      <c r="D545">
        <v>2.5000000000000001E-2</v>
      </c>
      <c r="E545" s="108">
        <v>3.7342399999999998</v>
      </c>
      <c r="F545" s="102">
        <v>0</v>
      </c>
      <c r="G545" s="98">
        <v>0.41</v>
      </c>
      <c r="H545" s="115">
        <v>500</v>
      </c>
    </row>
    <row r="546" spans="1:8" x14ac:dyDescent="0.2">
      <c r="A546" s="106">
        <v>41657.124930555554</v>
      </c>
      <c r="B546" s="110">
        <v>130336.56</v>
      </c>
      <c r="C546" s="100">
        <v>29.814800000000002</v>
      </c>
      <c r="D546">
        <v>-6.0499999999999998E-2</v>
      </c>
      <c r="E546" s="108">
        <v>3.7340300000000002</v>
      </c>
      <c r="F546" s="102">
        <v>0</v>
      </c>
      <c r="G546" s="98">
        <v>0.41</v>
      </c>
      <c r="H546" s="115">
        <v>500</v>
      </c>
    </row>
    <row r="547" spans="1:8" x14ac:dyDescent="0.2">
      <c r="A547" s="106">
        <v>41657.12840277778</v>
      </c>
      <c r="B547" s="110">
        <v>130636.56</v>
      </c>
      <c r="C547" s="100">
        <v>29.804400000000001</v>
      </c>
      <c r="D547">
        <v>-1.711E-2</v>
      </c>
      <c r="E547" s="108">
        <v>3.7336299999999998</v>
      </c>
      <c r="F547" s="102">
        <v>0</v>
      </c>
      <c r="G547" s="98">
        <v>0.41</v>
      </c>
      <c r="H547" s="115">
        <v>500</v>
      </c>
    </row>
    <row r="548" spans="1:8" x14ac:dyDescent="0.2">
      <c r="A548" s="106">
        <v>41657.131874999999</v>
      </c>
      <c r="B548" s="110">
        <v>130936.56</v>
      </c>
      <c r="C548" s="100">
        <v>29.7896</v>
      </c>
      <c r="D548">
        <v>-2.5440000000000001E-2</v>
      </c>
      <c r="E548" s="108">
        <v>3.7334900000000002</v>
      </c>
      <c r="F548" s="102">
        <v>0</v>
      </c>
      <c r="G548" s="98">
        <v>0.41</v>
      </c>
      <c r="H548" s="115">
        <v>500</v>
      </c>
    </row>
    <row r="549" spans="1:8" x14ac:dyDescent="0.2">
      <c r="A549" s="106">
        <v>41657.135347222225</v>
      </c>
      <c r="B549" s="110">
        <v>131236.56</v>
      </c>
      <c r="C549" s="100">
        <v>29.767299999999999</v>
      </c>
      <c r="D549">
        <v>5.16E-2</v>
      </c>
      <c r="E549" s="108">
        <v>3.7331599999999998</v>
      </c>
      <c r="F549" s="102">
        <v>0</v>
      </c>
      <c r="G549" s="98">
        <v>0.41</v>
      </c>
      <c r="H549" s="115">
        <v>500</v>
      </c>
    </row>
    <row r="550" spans="1:8" x14ac:dyDescent="0.2">
      <c r="A550" s="106">
        <v>41657.138819444444</v>
      </c>
      <c r="B550" s="110">
        <v>131536.56</v>
      </c>
      <c r="C550" s="100">
        <v>29.747</v>
      </c>
      <c r="D550">
        <v>-2.2079999999999999E-2</v>
      </c>
      <c r="E550" s="108">
        <v>3.7328199999999998</v>
      </c>
      <c r="F550" s="102">
        <v>0</v>
      </c>
      <c r="G550" s="98">
        <v>0.41</v>
      </c>
      <c r="H550" s="115">
        <v>500</v>
      </c>
    </row>
    <row r="551" spans="1:8" x14ac:dyDescent="0.2">
      <c r="A551" s="106">
        <v>41657.142291666663</v>
      </c>
      <c r="B551" s="110">
        <v>131836.56</v>
      </c>
      <c r="C551" s="100">
        <v>29.740100000000002</v>
      </c>
      <c r="D551">
        <v>-7.979E-2</v>
      </c>
      <c r="E551" s="108">
        <v>3.7325400000000002</v>
      </c>
      <c r="F551" s="102">
        <v>0</v>
      </c>
      <c r="G551" s="98">
        <v>0.41</v>
      </c>
      <c r="H551" s="115">
        <v>500</v>
      </c>
    </row>
    <row r="552" spans="1:8" x14ac:dyDescent="0.2">
      <c r="A552" s="106">
        <v>41657.14576388889</v>
      </c>
      <c r="B552" s="110">
        <v>132136.56</v>
      </c>
      <c r="C552" s="100">
        <v>29.718399999999999</v>
      </c>
      <c r="D552">
        <v>-2.4709999999999999E-2</v>
      </c>
      <c r="E552" s="108">
        <v>3.7323900000000001</v>
      </c>
      <c r="F552" s="102">
        <v>0</v>
      </c>
      <c r="G552" s="98">
        <v>0.41</v>
      </c>
      <c r="H552" s="115">
        <v>500</v>
      </c>
    </row>
    <row r="553" spans="1:8" x14ac:dyDescent="0.2">
      <c r="A553" s="106">
        <v>41657.149236111109</v>
      </c>
      <c r="B553" s="110">
        <v>132436.56</v>
      </c>
      <c r="C553" s="100">
        <v>29.706700000000001</v>
      </c>
      <c r="D553">
        <v>-3.0079999999999999E-2</v>
      </c>
      <c r="E553" s="108">
        <v>3.7320500000000001</v>
      </c>
      <c r="F553" s="102">
        <v>0</v>
      </c>
      <c r="G553" s="98">
        <v>0.41</v>
      </c>
      <c r="H553" s="115">
        <v>500</v>
      </c>
    </row>
    <row r="554" spans="1:8" x14ac:dyDescent="0.2">
      <c r="A554" s="106">
        <v>41657.152708333335</v>
      </c>
      <c r="B554" s="110">
        <v>132736.56</v>
      </c>
      <c r="C554" s="100">
        <v>29.6934</v>
      </c>
      <c r="D554">
        <v>5.6959999999999997E-2</v>
      </c>
      <c r="E554" s="108">
        <v>3.73184</v>
      </c>
      <c r="F554" s="102">
        <v>0</v>
      </c>
      <c r="G554" s="98">
        <v>0.41</v>
      </c>
      <c r="H554" s="115">
        <v>500</v>
      </c>
    </row>
    <row r="555" spans="1:8" x14ac:dyDescent="0.2">
      <c r="A555" s="106">
        <v>41657.156180555554</v>
      </c>
      <c r="B555" s="110">
        <v>133036.56</v>
      </c>
      <c r="C555" s="100">
        <v>29.686499999999999</v>
      </c>
      <c r="D555">
        <v>-9.3100000000000006E-3</v>
      </c>
      <c r="E555" s="108">
        <v>3.7321</v>
      </c>
      <c r="F555" s="102">
        <v>0</v>
      </c>
      <c r="G555" s="98">
        <v>0.41</v>
      </c>
      <c r="H555" s="115">
        <v>500</v>
      </c>
    </row>
    <row r="556" spans="1:8" x14ac:dyDescent="0.2">
      <c r="A556" s="106">
        <v>41657.15965277778</v>
      </c>
      <c r="B556" s="110">
        <v>133336.56</v>
      </c>
      <c r="C556" s="100">
        <v>29.681000000000001</v>
      </c>
      <c r="D556">
        <v>-4.0750000000000001E-2</v>
      </c>
      <c r="E556" s="108">
        <v>3.7321399999999998</v>
      </c>
      <c r="F556" s="102">
        <v>0</v>
      </c>
      <c r="G556" s="98">
        <v>0.41</v>
      </c>
      <c r="H556" s="115">
        <v>500</v>
      </c>
    </row>
    <row r="557" spans="1:8" x14ac:dyDescent="0.2">
      <c r="A557" s="106">
        <v>41657.163124999999</v>
      </c>
      <c r="B557" s="110">
        <v>133636.56</v>
      </c>
      <c r="C557" s="100">
        <v>29.682700000000001</v>
      </c>
      <c r="D557">
        <v>5.3510000000000002E-2</v>
      </c>
      <c r="E557" s="108">
        <v>3.7322700000000002</v>
      </c>
      <c r="F557" s="102">
        <v>0</v>
      </c>
      <c r="G557" s="98">
        <v>0.41</v>
      </c>
      <c r="H557" s="115">
        <v>500</v>
      </c>
    </row>
    <row r="558" spans="1:8" x14ac:dyDescent="0.2">
      <c r="A558" s="106">
        <v>41657.166597222225</v>
      </c>
      <c r="B558" s="110">
        <v>133936.56</v>
      </c>
      <c r="C558" s="100">
        <v>29.691099999999999</v>
      </c>
      <c r="D558">
        <v>5.799E-2</v>
      </c>
      <c r="E558" s="108">
        <v>3.7324899999999999</v>
      </c>
      <c r="F558" s="102">
        <v>0</v>
      </c>
      <c r="G558" s="98">
        <v>0.41</v>
      </c>
      <c r="H558" s="115">
        <v>500</v>
      </c>
    </row>
    <row r="559" spans="1:8" x14ac:dyDescent="0.2">
      <c r="A559" s="106">
        <v>41657.170069444444</v>
      </c>
      <c r="B559" s="110">
        <v>134236.56</v>
      </c>
      <c r="C559" s="100">
        <v>29.697199999999999</v>
      </c>
      <c r="D559">
        <v>-8.4680000000000005E-2</v>
      </c>
      <c r="E559" s="108">
        <v>3.7324000000000002</v>
      </c>
      <c r="F559" s="102">
        <v>0</v>
      </c>
      <c r="G559" s="98">
        <v>0.41</v>
      </c>
      <c r="H559" s="115">
        <v>500</v>
      </c>
    </row>
    <row r="560" spans="1:8" x14ac:dyDescent="0.2">
      <c r="A560" s="106">
        <v>41657.173541666663</v>
      </c>
      <c r="B560" s="110">
        <v>134536.56</v>
      </c>
      <c r="C560" s="100">
        <v>29.709099999999999</v>
      </c>
      <c r="D560">
        <v>4.7289999999999999E-2</v>
      </c>
      <c r="E560" s="108">
        <v>3.7322600000000001</v>
      </c>
      <c r="F560" s="102">
        <v>0</v>
      </c>
      <c r="G560" s="98">
        <v>0.41</v>
      </c>
      <c r="H560" s="115">
        <v>500</v>
      </c>
    </row>
    <row r="561" spans="1:8" x14ac:dyDescent="0.2">
      <c r="A561" s="106">
        <v>41657.17701388889</v>
      </c>
      <c r="B561" s="110">
        <v>134836.56</v>
      </c>
      <c r="C561" s="100">
        <v>29.714099999999998</v>
      </c>
      <c r="D561">
        <v>1.354E-2</v>
      </c>
      <c r="E561" s="108">
        <v>3.7324099999999998</v>
      </c>
      <c r="F561" s="102">
        <v>0</v>
      </c>
      <c r="G561" s="98">
        <v>0.41</v>
      </c>
      <c r="H561" s="115">
        <v>500</v>
      </c>
    </row>
    <row r="562" spans="1:8" x14ac:dyDescent="0.2">
      <c r="A562" s="106">
        <v>41657.180486111109</v>
      </c>
      <c r="B562" s="110">
        <v>135136.56</v>
      </c>
      <c r="C562" s="100">
        <v>29.721699999999998</v>
      </c>
      <c r="D562">
        <v>-6.4699999999999994E-2</v>
      </c>
      <c r="E562" s="108">
        <v>3.7325200000000001</v>
      </c>
      <c r="F562" s="102">
        <v>0</v>
      </c>
      <c r="G562" s="98">
        <v>0.41</v>
      </c>
      <c r="H562" s="115">
        <v>500</v>
      </c>
    </row>
    <row r="563" spans="1:8" x14ac:dyDescent="0.2">
      <c r="A563" s="106">
        <v>41657.183958333335</v>
      </c>
      <c r="B563" s="110">
        <v>135436.56</v>
      </c>
      <c r="C563" s="100">
        <v>29.744900000000001</v>
      </c>
      <c r="D563">
        <v>-7.6100000000000001E-2</v>
      </c>
      <c r="E563" s="108">
        <v>3.7328899999999998</v>
      </c>
      <c r="F563" s="102">
        <v>0</v>
      </c>
      <c r="G563" s="98">
        <v>0.41</v>
      </c>
      <c r="H563" s="115">
        <v>500</v>
      </c>
    </row>
    <row r="564" spans="1:8" x14ac:dyDescent="0.2">
      <c r="A564" s="106">
        <v>41657.187430555554</v>
      </c>
      <c r="B564" s="110">
        <v>135736.56</v>
      </c>
      <c r="C564" s="100">
        <v>29.739000000000001</v>
      </c>
      <c r="D564">
        <v>-9.7470000000000001E-2</v>
      </c>
      <c r="E564" s="108">
        <v>3.7328299999999999</v>
      </c>
      <c r="F564" s="102">
        <v>0</v>
      </c>
      <c r="G564" s="98">
        <v>0.41</v>
      </c>
      <c r="H564" s="115">
        <v>500</v>
      </c>
    </row>
    <row r="565" spans="1:8" x14ac:dyDescent="0.2">
      <c r="A565" s="106">
        <v>41657.19090277778</v>
      </c>
      <c r="B565" s="110">
        <v>136036.56</v>
      </c>
      <c r="C565" s="100">
        <v>29.746300000000002</v>
      </c>
      <c r="D565">
        <v>-4.0899999999999999E-2</v>
      </c>
      <c r="E565" s="108">
        <v>3.7328899999999998</v>
      </c>
      <c r="F565" s="102">
        <v>0</v>
      </c>
      <c r="G565" s="98">
        <v>0.41</v>
      </c>
      <c r="H565" s="115">
        <v>500</v>
      </c>
    </row>
    <row r="566" spans="1:8" x14ac:dyDescent="0.2">
      <c r="A566" s="106">
        <v>41657.194374999999</v>
      </c>
      <c r="B566" s="110">
        <v>136336.56</v>
      </c>
      <c r="C566" s="100">
        <v>29.754100000000001</v>
      </c>
      <c r="D566">
        <v>-2.051E-2</v>
      </c>
      <c r="E566" s="108">
        <v>3.7331599999999998</v>
      </c>
      <c r="F566" s="102">
        <v>0</v>
      </c>
      <c r="G566" s="98">
        <v>0.41</v>
      </c>
      <c r="H566" s="115">
        <v>500</v>
      </c>
    </row>
    <row r="567" spans="1:8" x14ac:dyDescent="0.2">
      <c r="A567" s="106">
        <v>41657.197847222225</v>
      </c>
      <c r="B567" s="110">
        <v>136636.56</v>
      </c>
      <c r="C567" s="100">
        <v>29.761099999999999</v>
      </c>
      <c r="D567">
        <v>-6.9459999999999994E-2</v>
      </c>
      <c r="E567" s="108">
        <v>3.7333699999999999</v>
      </c>
      <c r="F567" s="102">
        <v>0</v>
      </c>
      <c r="G567" s="98">
        <v>0.41</v>
      </c>
      <c r="H567" s="115">
        <v>500</v>
      </c>
    </row>
    <row r="568" spans="1:8" x14ac:dyDescent="0.2">
      <c r="A568" s="106">
        <v>41657.201319444444</v>
      </c>
      <c r="B568" s="110">
        <v>136936.56</v>
      </c>
      <c r="C568" s="100">
        <v>29.7622</v>
      </c>
      <c r="D568">
        <v>-1.2899999999999999E-3</v>
      </c>
      <c r="E568" s="108">
        <v>3.73326</v>
      </c>
      <c r="F568" s="102">
        <v>0</v>
      </c>
      <c r="G568" s="98">
        <v>0.41</v>
      </c>
      <c r="H568" s="115">
        <v>500</v>
      </c>
    </row>
    <row r="569" spans="1:8" x14ac:dyDescent="0.2">
      <c r="A569" s="106">
        <v>41657.204791666663</v>
      </c>
      <c r="B569" s="110">
        <v>137236.56</v>
      </c>
      <c r="C569" s="100">
        <v>29.771699999999999</v>
      </c>
      <c r="D569">
        <v>-2.3009999999999999E-2</v>
      </c>
      <c r="E569" s="108">
        <v>3.7334100000000001</v>
      </c>
      <c r="F569" s="102">
        <v>0</v>
      </c>
      <c r="G569" s="98">
        <v>0.41</v>
      </c>
      <c r="H569" s="115">
        <v>500</v>
      </c>
    </row>
    <row r="570" spans="1:8" x14ac:dyDescent="0.2">
      <c r="A570" s="106">
        <v>41657.20826388889</v>
      </c>
      <c r="B570" s="110">
        <v>137536.56</v>
      </c>
      <c r="C570" s="100">
        <v>29.776599999999998</v>
      </c>
      <c r="D570">
        <v>6.5900000000000004E-3</v>
      </c>
      <c r="E570" s="108">
        <v>3.73306</v>
      </c>
      <c r="F570" s="102">
        <v>0</v>
      </c>
      <c r="G570" s="98">
        <v>0.41</v>
      </c>
      <c r="H570" s="115">
        <v>500</v>
      </c>
    </row>
    <row r="571" spans="1:8" x14ac:dyDescent="0.2">
      <c r="A571" s="106">
        <v>41657.211736111109</v>
      </c>
      <c r="B571" s="110">
        <v>137836.56</v>
      </c>
      <c r="C571" s="100">
        <v>29.782399999999999</v>
      </c>
      <c r="D571">
        <v>-7.3940000000000006E-2</v>
      </c>
      <c r="E571" s="108">
        <v>3.7329699999999999</v>
      </c>
      <c r="F571" s="102">
        <v>0</v>
      </c>
      <c r="G571" s="98">
        <v>0.41</v>
      </c>
      <c r="H571" s="115">
        <v>500</v>
      </c>
    </row>
    <row r="572" spans="1:8" x14ac:dyDescent="0.2">
      <c r="A572" s="106">
        <v>41657.215208333335</v>
      </c>
      <c r="B572" s="110">
        <v>138136.56</v>
      </c>
      <c r="C572" s="100">
        <v>29.784800000000001</v>
      </c>
      <c r="D572">
        <v>-8.7749999999999995E-2</v>
      </c>
      <c r="E572" s="108">
        <v>3.7328700000000001</v>
      </c>
      <c r="F572" s="102">
        <v>0</v>
      </c>
      <c r="G572" s="98">
        <v>0.41</v>
      </c>
      <c r="H572" s="115">
        <v>500</v>
      </c>
    </row>
    <row r="573" spans="1:8" x14ac:dyDescent="0.2">
      <c r="A573" s="106">
        <v>41657.218680555554</v>
      </c>
      <c r="B573" s="110">
        <v>138436.56</v>
      </c>
      <c r="C573" s="100">
        <v>29.78</v>
      </c>
      <c r="D573">
        <v>4.0719999999999999E-2</v>
      </c>
      <c r="E573" s="108">
        <v>3.7327499999999998</v>
      </c>
      <c r="F573" s="102">
        <v>0</v>
      </c>
      <c r="G573" s="98">
        <v>0.41</v>
      </c>
      <c r="H573" s="115">
        <v>500</v>
      </c>
    </row>
    <row r="574" spans="1:8" x14ac:dyDescent="0.2">
      <c r="A574" s="106">
        <v>41657.22215277778</v>
      </c>
      <c r="B574" s="110">
        <v>138736.56</v>
      </c>
      <c r="C574" s="100">
        <v>29.782900000000001</v>
      </c>
      <c r="D574">
        <v>-6.1599999999999997E-3</v>
      </c>
      <c r="E574" s="108">
        <v>3.7326899999999998</v>
      </c>
      <c r="F574" s="102">
        <v>0</v>
      </c>
      <c r="G574" s="98">
        <v>0.41</v>
      </c>
      <c r="H574" s="115">
        <v>500</v>
      </c>
    </row>
    <row r="575" spans="1:8" x14ac:dyDescent="0.2">
      <c r="A575" s="106">
        <v>41657.225624999999</v>
      </c>
      <c r="B575" s="110">
        <v>139036.56</v>
      </c>
      <c r="C575" s="100">
        <v>29.776499999999999</v>
      </c>
      <c r="D575">
        <v>-9.0299999999999998E-3</v>
      </c>
      <c r="E575" s="108">
        <v>3.7325599999999999</v>
      </c>
      <c r="F575" s="102">
        <v>0</v>
      </c>
      <c r="G575" s="98">
        <v>0.41</v>
      </c>
      <c r="H575" s="115">
        <v>500</v>
      </c>
    </row>
    <row r="576" spans="1:8" x14ac:dyDescent="0.2">
      <c r="A576" s="106">
        <v>41657.229097222225</v>
      </c>
      <c r="B576" s="110">
        <v>139336.56</v>
      </c>
      <c r="C576" s="100">
        <v>29.755600000000001</v>
      </c>
      <c r="D576">
        <v>-2.8230000000000002E-2</v>
      </c>
      <c r="E576" s="108">
        <v>3.7324000000000002</v>
      </c>
      <c r="F576" s="102">
        <v>0</v>
      </c>
      <c r="G576" s="98">
        <v>0.41</v>
      </c>
      <c r="H576" s="115">
        <v>500</v>
      </c>
    </row>
    <row r="577" spans="1:8" x14ac:dyDescent="0.2">
      <c r="A577" s="106">
        <v>41657.232569444444</v>
      </c>
      <c r="B577" s="110">
        <v>139636.56</v>
      </c>
      <c r="C577" s="100">
        <v>29.7437</v>
      </c>
      <c r="D577">
        <v>4.2349999999999999E-2</v>
      </c>
      <c r="E577" s="108">
        <v>3.7323499999999998</v>
      </c>
      <c r="F577" s="102">
        <v>0</v>
      </c>
      <c r="G577" s="98">
        <v>0.41</v>
      </c>
      <c r="H577" s="115">
        <v>500</v>
      </c>
    </row>
    <row r="578" spans="1:8" x14ac:dyDescent="0.2">
      <c r="A578" s="106">
        <v>41657.236041666663</v>
      </c>
      <c r="B578" s="110">
        <v>139936.56</v>
      </c>
      <c r="C578" s="100">
        <v>29.7334</v>
      </c>
      <c r="D578">
        <v>-1.4579999999999999E-2</v>
      </c>
      <c r="E578" s="108">
        <v>3.7320899999999999</v>
      </c>
      <c r="F578" s="102">
        <v>0</v>
      </c>
      <c r="G578" s="98">
        <v>0.41</v>
      </c>
      <c r="H578" s="115">
        <v>500</v>
      </c>
    </row>
    <row r="579" spans="1:8" x14ac:dyDescent="0.2">
      <c r="A579" s="106">
        <v>41657.23951388889</v>
      </c>
      <c r="B579" s="110">
        <v>140236.56</v>
      </c>
      <c r="C579" s="100">
        <v>29.723800000000001</v>
      </c>
      <c r="D579">
        <v>-8.5830000000000004E-2</v>
      </c>
      <c r="E579" s="108">
        <v>3.7317300000000002</v>
      </c>
      <c r="F579" s="102">
        <v>0</v>
      </c>
      <c r="G579" s="98">
        <v>0.41</v>
      </c>
      <c r="H579" s="115">
        <v>500</v>
      </c>
    </row>
    <row r="580" spans="1:8" x14ac:dyDescent="0.2">
      <c r="A580" s="106">
        <v>41657.242986111109</v>
      </c>
      <c r="B580" s="110">
        <v>140536.56</v>
      </c>
      <c r="C580" s="100">
        <v>29.717400000000001</v>
      </c>
      <c r="D580">
        <v>-4.3970000000000002E-2</v>
      </c>
      <c r="E580" s="108">
        <v>3.7317499999999999</v>
      </c>
      <c r="F580" s="102">
        <v>0</v>
      </c>
      <c r="G580" s="98">
        <v>0.41</v>
      </c>
      <c r="H580" s="115">
        <v>500</v>
      </c>
    </row>
    <row r="581" spans="1:8" x14ac:dyDescent="0.2">
      <c r="A581" s="106">
        <v>41657.246458333335</v>
      </c>
      <c r="B581" s="110">
        <v>140836.56</v>
      </c>
      <c r="C581" s="100">
        <v>29.703499999999998</v>
      </c>
      <c r="D581">
        <v>-1.976E-2</v>
      </c>
      <c r="E581" s="108">
        <v>3.7313200000000002</v>
      </c>
      <c r="F581" s="102">
        <v>0</v>
      </c>
      <c r="G581" s="98">
        <v>0.41</v>
      </c>
      <c r="H581" s="115">
        <v>500</v>
      </c>
    </row>
    <row r="582" spans="1:8" x14ac:dyDescent="0.2">
      <c r="A582" s="106">
        <v>41657.249930555554</v>
      </c>
      <c r="B582" s="110">
        <v>141136.56</v>
      </c>
      <c r="C582" s="100">
        <v>29.695499999999999</v>
      </c>
      <c r="D582">
        <v>-8.5279999999999995E-2</v>
      </c>
      <c r="E582" s="108">
        <v>3.7311999999999999</v>
      </c>
      <c r="F582" s="102">
        <v>0</v>
      </c>
      <c r="G582" s="98">
        <v>0.41</v>
      </c>
      <c r="H582" s="115">
        <v>500</v>
      </c>
    </row>
    <row r="583" spans="1:8" x14ac:dyDescent="0.2">
      <c r="A583" s="106">
        <v>41657.25340277778</v>
      </c>
      <c r="B583" s="110">
        <v>141436.56</v>
      </c>
      <c r="C583" s="100">
        <v>29.705200000000001</v>
      </c>
      <c r="D583">
        <v>-4.81E-3</v>
      </c>
      <c r="E583" s="108">
        <v>3.7311000000000001</v>
      </c>
      <c r="F583" s="102">
        <v>0</v>
      </c>
      <c r="G583" s="98">
        <v>0.41</v>
      </c>
      <c r="H583" s="115">
        <v>500</v>
      </c>
    </row>
    <row r="584" spans="1:8" x14ac:dyDescent="0.2">
      <c r="A584" s="106">
        <v>41657.256874999999</v>
      </c>
      <c r="B584" s="110">
        <v>141736.56</v>
      </c>
      <c r="C584" s="100">
        <v>29.695900000000002</v>
      </c>
      <c r="D584">
        <v>-7.7789999999999998E-2</v>
      </c>
      <c r="E584" s="108">
        <v>3.7312099999999999</v>
      </c>
      <c r="F584" s="102">
        <v>0</v>
      </c>
      <c r="G584" s="98">
        <v>0.41</v>
      </c>
      <c r="H584" s="115">
        <v>500</v>
      </c>
    </row>
    <row r="585" spans="1:8" x14ac:dyDescent="0.2">
      <c r="A585" s="106">
        <v>41657.260347222225</v>
      </c>
      <c r="B585" s="110">
        <v>142036.56</v>
      </c>
      <c r="C585" s="100">
        <v>29.6934</v>
      </c>
      <c r="D585">
        <v>-1.5640000000000001E-2</v>
      </c>
      <c r="E585" s="108">
        <v>3.7313399999999999</v>
      </c>
      <c r="F585" s="102">
        <v>0</v>
      </c>
      <c r="G585" s="98">
        <v>0.41</v>
      </c>
      <c r="H585" s="115">
        <v>500</v>
      </c>
    </row>
    <row r="586" spans="1:8" x14ac:dyDescent="0.2">
      <c r="A586" s="106">
        <v>41657.263819444444</v>
      </c>
      <c r="B586" s="110">
        <v>142336.56</v>
      </c>
      <c r="C586" s="100">
        <v>29.687000000000001</v>
      </c>
      <c r="D586">
        <v>-9.0719999999999995E-2</v>
      </c>
      <c r="E586" s="108">
        <v>3.7314500000000002</v>
      </c>
      <c r="F586" s="102">
        <v>0</v>
      </c>
      <c r="G586" s="98">
        <v>0.41</v>
      </c>
      <c r="H586" s="115">
        <v>500</v>
      </c>
    </row>
    <row r="587" spans="1:8" x14ac:dyDescent="0.2">
      <c r="A587" s="106">
        <v>41657.267291666663</v>
      </c>
      <c r="B587" s="110">
        <v>142636.56</v>
      </c>
      <c r="C587" s="100">
        <v>29.696000000000002</v>
      </c>
      <c r="D587">
        <v>-6.8129999999999996E-2</v>
      </c>
      <c r="E587" s="108">
        <v>3.7315100000000001</v>
      </c>
      <c r="F587" s="102">
        <v>0</v>
      </c>
      <c r="G587" s="98">
        <v>0.41</v>
      </c>
      <c r="H587" s="115">
        <v>500</v>
      </c>
    </row>
    <row r="588" spans="1:8" x14ac:dyDescent="0.2">
      <c r="A588" s="106">
        <v>41657.27076388889</v>
      </c>
      <c r="B588" s="110">
        <v>142936.56</v>
      </c>
      <c r="C588" s="100">
        <v>29.704499999999999</v>
      </c>
      <c r="D588">
        <v>-2.5940000000000001E-2</v>
      </c>
      <c r="E588" s="108">
        <v>3.7317999999999998</v>
      </c>
      <c r="F588" s="102">
        <v>0</v>
      </c>
      <c r="G588" s="98">
        <v>0.41</v>
      </c>
      <c r="H588" s="115">
        <v>500</v>
      </c>
    </row>
    <row r="589" spans="1:8" x14ac:dyDescent="0.2">
      <c r="A589" s="106">
        <v>41657.274236111109</v>
      </c>
      <c r="B589" s="110">
        <v>143236.56</v>
      </c>
      <c r="C589" s="100">
        <v>29.714600000000001</v>
      </c>
      <c r="D589">
        <v>-8.1900000000000001E-2</v>
      </c>
      <c r="E589" s="108">
        <v>3.7319200000000001</v>
      </c>
      <c r="F589" s="102">
        <v>0</v>
      </c>
      <c r="G589" s="98">
        <v>0.41</v>
      </c>
      <c r="H589" s="115">
        <v>500</v>
      </c>
    </row>
    <row r="590" spans="1:8" x14ac:dyDescent="0.2">
      <c r="A590" s="106">
        <v>41657.277708333335</v>
      </c>
      <c r="B590" s="110">
        <v>143536.56</v>
      </c>
      <c r="C590" s="100">
        <v>29.7209</v>
      </c>
      <c r="D590">
        <v>-9.6299999999999997E-2</v>
      </c>
      <c r="E590" s="108">
        <v>3.73203</v>
      </c>
      <c r="F590" s="102">
        <v>0</v>
      </c>
      <c r="G590" s="98">
        <v>0.41</v>
      </c>
      <c r="H590" s="115">
        <v>500</v>
      </c>
    </row>
    <row r="591" spans="1:8" x14ac:dyDescent="0.2">
      <c r="A591" s="106">
        <v>41657.281180555554</v>
      </c>
      <c r="B591" s="110">
        <v>143836.56</v>
      </c>
      <c r="C591" s="100">
        <v>29.735499999999998</v>
      </c>
      <c r="D591">
        <v>-6.3890000000000002E-2</v>
      </c>
      <c r="E591" s="108">
        <v>3.7321399999999998</v>
      </c>
      <c r="F591" s="102">
        <v>0</v>
      </c>
      <c r="G591" s="98">
        <v>0.41</v>
      </c>
      <c r="H591" s="115">
        <v>500</v>
      </c>
    </row>
    <row r="592" spans="1:8" x14ac:dyDescent="0.2">
      <c r="A592" s="106">
        <v>41657.28465277778</v>
      </c>
      <c r="B592" s="110">
        <v>144136.56</v>
      </c>
      <c r="C592" s="100">
        <v>29.739899999999999</v>
      </c>
      <c r="D592">
        <v>-9.0980000000000005E-2</v>
      </c>
      <c r="E592" s="108">
        <v>3.7322500000000001</v>
      </c>
      <c r="F592" s="102">
        <v>0</v>
      </c>
      <c r="G592" s="98">
        <v>0.41</v>
      </c>
      <c r="H592" s="115">
        <v>500</v>
      </c>
    </row>
    <row r="593" spans="1:8" x14ac:dyDescent="0.2">
      <c r="A593" s="106">
        <v>41657.288124999999</v>
      </c>
      <c r="B593" s="110">
        <v>144436.56</v>
      </c>
      <c r="C593" s="100">
        <v>29.748200000000001</v>
      </c>
      <c r="D593">
        <v>1.34E-2</v>
      </c>
      <c r="E593" s="108">
        <v>3.7323900000000001</v>
      </c>
      <c r="F593" s="102">
        <v>0</v>
      </c>
      <c r="G593" s="98">
        <v>0.41</v>
      </c>
      <c r="H593" s="115">
        <v>500</v>
      </c>
    </row>
    <row r="594" spans="1:8" x14ac:dyDescent="0.2">
      <c r="A594" s="106">
        <v>41657.291597222225</v>
      </c>
      <c r="B594" s="110">
        <v>144736.56</v>
      </c>
      <c r="C594" s="100">
        <v>29.755500000000001</v>
      </c>
      <c r="D594">
        <v>-2.8E-3</v>
      </c>
      <c r="E594" s="108">
        <v>3.7325699999999999</v>
      </c>
      <c r="F594" s="102">
        <v>0</v>
      </c>
      <c r="G594" s="98">
        <v>0.41</v>
      </c>
      <c r="H594" s="115">
        <v>500</v>
      </c>
    </row>
    <row r="595" spans="1:8" x14ac:dyDescent="0.2">
      <c r="A595" s="106">
        <v>41657.295069444444</v>
      </c>
      <c r="B595" s="110">
        <v>145036.56</v>
      </c>
      <c r="C595" s="100">
        <v>29.760899999999999</v>
      </c>
      <c r="D595">
        <v>1.694E-2</v>
      </c>
      <c r="E595" s="108">
        <v>3.7322299999999999</v>
      </c>
      <c r="F595" s="102">
        <v>0</v>
      </c>
      <c r="G595" s="98">
        <v>0.41</v>
      </c>
      <c r="H595" s="115">
        <v>500</v>
      </c>
    </row>
    <row r="596" spans="1:8" x14ac:dyDescent="0.2">
      <c r="A596" s="106">
        <v>41657.298541666663</v>
      </c>
      <c r="B596" s="110">
        <v>145336.56</v>
      </c>
      <c r="C596" s="100">
        <v>29.772300000000001</v>
      </c>
      <c r="D596">
        <v>-2.0480000000000002E-2</v>
      </c>
      <c r="E596" s="108">
        <v>3.73204</v>
      </c>
      <c r="F596" s="102">
        <v>0</v>
      </c>
      <c r="G596" s="98">
        <v>0.41</v>
      </c>
      <c r="H596" s="115">
        <v>500</v>
      </c>
    </row>
    <row r="597" spans="1:8" x14ac:dyDescent="0.2">
      <c r="A597" s="106">
        <v>41657.30201388889</v>
      </c>
      <c r="B597" s="110">
        <v>145636.56</v>
      </c>
      <c r="C597" s="100">
        <v>29.769200000000001</v>
      </c>
      <c r="D597">
        <v>-1.145E-2</v>
      </c>
      <c r="E597" s="108">
        <v>3.73183</v>
      </c>
      <c r="F597" s="102">
        <v>0</v>
      </c>
      <c r="G597" s="98">
        <v>0.41</v>
      </c>
      <c r="H597" s="115">
        <v>500</v>
      </c>
    </row>
    <row r="598" spans="1:8" x14ac:dyDescent="0.2">
      <c r="A598" s="106">
        <v>41657.305486111109</v>
      </c>
      <c r="B598" s="110">
        <v>145936.56</v>
      </c>
      <c r="C598" s="100">
        <v>29.764399999999998</v>
      </c>
      <c r="D598">
        <v>-1.755E-2</v>
      </c>
      <c r="E598" s="108">
        <v>3.73183</v>
      </c>
      <c r="F598" s="102">
        <v>0</v>
      </c>
      <c r="G598" s="98">
        <v>0.41</v>
      </c>
      <c r="H598" s="115">
        <v>500</v>
      </c>
    </row>
    <row r="599" spans="1:8" x14ac:dyDescent="0.2">
      <c r="A599" s="106">
        <v>41657.308958333335</v>
      </c>
      <c r="B599" s="110">
        <v>146236.56</v>
      </c>
      <c r="C599" s="100">
        <v>29.7623</v>
      </c>
      <c r="D599">
        <v>-1.2829999999999999E-2</v>
      </c>
      <c r="E599" s="108">
        <v>3.7317800000000001</v>
      </c>
      <c r="F599" s="102">
        <v>0</v>
      </c>
      <c r="G599" s="98">
        <v>0.41</v>
      </c>
      <c r="H599" s="115">
        <v>500</v>
      </c>
    </row>
    <row r="600" spans="1:8" x14ac:dyDescent="0.2">
      <c r="A600" s="106">
        <v>41657.312430555554</v>
      </c>
      <c r="B600" s="110">
        <v>146536.56</v>
      </c>
      <c r="C600" s="100">
        <v>29.7516</v>
      </c>
      <c r="D600">
        <v>-9.3590000000000007E-2</v>
      </c>
      <c r="E600" s="108">
        <v>3.7314600000000002</v>
      </c>
      <c r="F600" s="102">
        <v>0</v>
      </c>
      <c r="G600" s="98">
        <v>0.41</v>
      </c>
      <c r="H600" s="115">
        <v>500</v>
      </c>
    </row>
    <row r="601" spans="1:8" x14ac:dyDescent="0.2">
      <c r="A601" s="106">
        <v>41657.31590277778</v>
      </c>
      <c r="B601" s="110">
        <v>146836.56</v>
      </c>
      <c r="C601" s="100">
        <v>29.742699999999999</v>
      </c>
      <c r="D601">
        <v>5.5799999999999999E-3</v>
      </c>
      <c r="E601" s="108">
        <v>3.73142</v>
      </c>
      <c r="F601" s="102">
        <v>0</v>
      </c>
      <c r="G601" s="98">
        <v>0.41</v>
      </c>
      <c r="H601" s="115">
        <v>500</v>
      </c>
    </row>
    <row r="602" spans="1:8" x14ac:dyDescent="0.2">
      <c r="A602" s="106">
        <v>41657.319374999999</v>
      </c>
      <c r="B602" s="110">
        <v>147136.56</v>
      </c>
      <c r="C602" s="100">
        <v>29.731000000000002</v>
      </c>
      <c r="D602">
        <v>-3.1600000000000003E-2</v>
      </c>
      <c r="E602" s="108">
        <v>3.7311700000000001</v>
      </c>
      <c r="F602" s="102">
        <v>0</v>
      </c>
      <c r="G602" s="98">
        <v>0.41</v>
      </c>
      <c r="H602" s="115">
        <v>500</v>
      </c>
    </row>
    <row r="603" spans="1:8" x14ac:dyDescent="0.2">
      <c r="A603" s="106">
        <v>41657.322847222225</v>
      </c>
      <c r="B603" s="110">
        <v>147436.56</v>
      </c>
      <c r="C603" s="100">
        <v>29.717700000000001</v>
      </c>
      <c r="D603">
        <v>-7.7700000000000005E-2</v>
      </c>
      <c r="E603" s="108">
        <v>3.7310699999999999</v>
      </c>
      <c r="F603" s="102">
        <v>0</v>
      </c>
      <c r="G603" s="98">
        <v>0.41</v>
      </c>
      <c r="H603" s="115">
        <v>500</v>
      </c>
    </row>
    <row r="604" spans="1:8" x14ac:dyDescent="0.2">
      <c r="A604" s="106">
        <v>41657.326319444444</v>
      </c>
      <c r="B604" s="110">
        <v>147736.56</v>
      </c>
      <c r="C604" s="100">
        <v>29.7073</v>
      </c>
      <c r="D604">
        <v>-9.2350000000000002E-2</v>
      </c>
      <c r="E604" s="108">
        <v>3.7309899999999998</v>
      </c>
      <c r="F604" s="102">
        <v>0</v>
      </c>
      <c r="G604" s="98">
        <v>0.41</v>
      </c>
      <c r="H604" s="115">
        <v>500</v>
      </c>
    </row>
    <row r="605" spans="1:8" x14ac:dyDescent="0.2">
      <c r="A605" s="106">
        <v>41657.329791666663</v>
      </c>
      <c r="B605" s="110">
        <v>148036.56</v>
      </c>
      <c r="C605" s="100">
        <v>29.705300000000001</v>
      </c>
      <c r="D605">
        <v>-4.9009999999999998E-2</v>
      </c>
      <c r="E605" s="108">
        <v>3.7305799999999998</v>
      </c>
      <c r="F605" s="102">
        <v>0</v>
      </c>
      <c r="G605" s="98">
        <v>0.41</v>
      </c>
      <c r="H605" s="115">
        <v>500</v>
      </c>
    </row>
    <row r="606" spans="1:8" x14ac:dyDescent="0.2">
      <c r="A606" s="106">
        <v>41657.33326388889</v>
      </c>
      <c r="B606" s="110">
        <v>148336.56</v>
      </c>
      <c r="C606" s="100">
        <v>29.687200000000001</v>
      </c>
      <c r="D606">
        <v>-2.427E-2</v>
      </c>
      <c r="E606" s="108">
        <v>3.7305000000000001</v>
      </c>
      <c r="F606" s="102">
        <v>0</v>
      </c>
      <c r="G606" s="98">
        <v>0.41</v>
      </c>
      <c r="H606" s="115">
        <v>500</v>
      </c>
    </row>
    <row r="607" spans="1:8" x14ac:dyDescent="0.2">
      <c r="A607" s="106">
        <v>41657.336736111109</v>
      </c>
      <c r="B607" s="110">
        <v>148636.56</v>
      </c>
      <c r="C607" s="100">
        <v>29.695399999999999</v>
      </c>
      <c r="D607">
        <v>-8.8539999999999994E-2</v>
      </c>
      <c r="E607" s="108">
        <v>3.7309000000000001</v>
      </c>
      <c r="F607" s="102">
        <v>0</v>
      </c>
      <c r="G607" s="98">
        <v>0.41</v>
      </c>
      <c r="H607" s="115">
        <v>500</v>
      </c>
    </row>
    <row r="608" spans="1:8" x14ac:dyDescent="0.2">
      <c r="A608" s="106">
        <v>41657.340208333335</v>
      </c>
      <c r="B608" s="110">
        <v>148936.56</v>
      </c>
      <c r="C608" s="100">
        <v>29.6828</v>
      </c>
      <c r="D608">
        <v>-6.7280000000000006E-2</v>
      </c>
      <c r="E608" s="108">
        <v>3.73108</v>
      </c>
      <c r="F608" s="102">
        <v>0</v>
      </c>
      <c r="G608" s="98">
        <v>0.41</v>
      </c>
      <c r="H608" s="115">
        <v>500</v>
      </c>
    </row>
    <row r="609" spans="1:8" x14ac:dyDescent="0.2">
      <c r="A609" s="106">
        <v>41657.343680555554</v>
      </c>
      <c r="B609" s="110">
        <v>149236.56</v>
      </c>
      <c r="C609" s="100">
        <v>29.6799</v>
      </c>
      <c r="D609">
        <v>-9.2799999999999994E-2</v>
      </c>
      <c r="E609" s="108">
        <v>3.7310699999999999</v>
      </c>
      <c r="F609" s="102">
        <v>0</v>
      </c>
      <c r="G609" s="98">
        <v>0.41</v>
      </c>
      <c r="H609" s="115">
        <v>500</v>
      </c>
    </row>
    <row r="610" spans="1:8" x14ac:dyDescent="0.2">
      <c r="A610" s="106">
        <v>41657.34715277778</v>
      </c>
      <c r="B610" s="110">
        <v>149536.56</v>
      </c>
      <c r="C610" s="100">
        <v>29.686199999999999</v>
      </c>
      <c r="D610">
        <v>5.6430000000000001E-2</v>
      </c>
      <c r="E610" s="108">
        <v>3.73122</v>
      </c>
      <c r="F610" s="102">
        <v>0</v>
      </c>
      <c r="G610" s="98">
        <v>0.41</v>
      </c>
      <c r="H610" s="115">
        <v>500</v>
      </c>
    </row>
    <row r="611" spans="1:8" x14ac:dyDescent="0.2">
      <c r="A611" s="106">
        <v>41657.350624999999</v>
      </c>
      <c r="B611" s="110">
        <v>149836.56</v>
      </c>
      <c r="C611" s="100">
        <v>29.697700000000001</v>
      </c>
      <c r="D611">
        <v>2.6870000000000002E-2</v>
      </c>
      <c r="E611" s="108">
        <v>3.7314799999999999</v>
      </c>
      <c r="F611" s="102">
        <v>0</v>
      </c>
      <c r="G611" s="98">
        <v>0.41</v>
      </c>
      <c r="H611" s="115">
        <v>500</v>
      </c>
    </row>
    <row r="612" spans="1:8" x14ac:dyDescent="0.2">
      <c r="A612" s="106">
        <v>41657.354097222225</v>
      </c>
      <c r="B612" s="110">
        <v>150136.56</v>
      </c>
      <c r="C612" s="100">
        <v>29.709099999999999</v>
      </c>
      <c r="D612">
        <v>-6.1710000000000001E-2</v>
      </c>
      <c r="E612" s="108">
        <v>3.7315900000000002</v>
      </c>
      <c r="F612" s="102">
        <v>0</v>
      </c>
      <c r="G612" s="98">
        <v>0.41</v>
      </c>
      <c r="H612" s="115">
        <v>500</v>
      </c>
    </row>
    <row r="613" spans="1:8" x14ac:dyDescent="0.2">
      <c r="A613" s="106">
        <v>41657.357569444444</v>
      </c>
      <c r="B613" s="110">
        <v>150436.56</v>
      </c>
      <c r="C613" s="100">
        <v>29.715699999999998</v>
      </c>
      <c r="D613">
        <v>-8.0079999999999998E-2</v>
      </c>
      <c r="E613" s="108">
        <v>3.7317200000000001</v>
      </c>
      <c r="F613" s="102">
        <v>0</v>
      </c>
      <c r="G613" s="98">
        <v>0.41</v>
      </c>
      <c r="H613" s="115">
        <v>500</v>
      </c>
    </row>
    <row r="614" spans="1:8" x14ac:dyDescent="0.2">
      <c r="A614" s="106">
        <v>41657.361041666663</v>
      </c>
      <c r="B614" s="110">
        <v>150736.56</v>
      </c>
      <c r="C614" s="100">
        <v>29.723199999999999</v>
      </c>
      <c r="D614">
        <v>-3.2809999999999999E-2</v>
      </c>
      <c r="E614" s="108">
        <v>3.7318199999999999</v>
      </c>
      <c r="F614" s="102">
        <v>0</v>
      </c>
      <c r="G614" s="98">
        <v>0.41</v>
      </c>
      <c r="H614" s="115">
        <v>500</v>
      </c>
    </row>
    <row r="615" spans="1:8" x14ac:dyDescent="0.2">
      <c r="A615" s="106">
        <v>41657.36451388889</v>
      </c>
      <c r="B615" s="110">
        <v>151036.56</v>
      </c>
      <c r="C615" s="100">
        <v>29.7348</v>
      </c>
      <c r="D615">
        <v>5.7799999999999997E-2</v>
      </c>
      <c r="E615" s="108">
        <v>3.73203</v>
      </c>
      <c r="F615" s="102">
        <v>0</v>
      </c>
      <c r="G615" s="98">
        <v>0.41</v>
      </c>
      <c r="H615" s="115">
        <v>500</v>
      </c>
    </row>
    <row r="616" spans="1:8" x14ac:dyDescent="0.2">
      <c r="A616" s="106">
        <v>41657.367986111109</v>
      </c>
      <c r="B616" s="110">
        <v>151336.56</v>
      </c>
      <c r="C616" s="100">
        <v>29.747699999999998</v>
      </c>
      <c r="D616">
        <v>1.8020000000000001E-2</v>
      </c>
      <c r="E616" s="108">
        <v>3.73211</v>
      </c>
      <c r="F616" s="102">
        <v>0</v>
      </c>
      <c r="G616" s="98">
        <v>0.41</v>
      </c>
      <c r="H616" s="115">
        <v>500</v>
      </c>
    </row>
    <row r="617" spans="1:8" x14ac:dyDescent="0.2">
      <c r="A617" s="106">
        <v>41657.371458333335</v>
      </c>
      <c r="B617" s="110">
        <v>151636.56</v>
      </c>
      <c r="C617" s="100">
        <v>29.747599999999998</v>
      </c>
      <c r="D617">
        <v>-5.806E-2</v>
      </c>
      <c r="E617" s="108">
        <v>3.7321</v>
      </c>
      <c r="F617" s="102">
        <v>0</v>
      </c>
      <c r="G617" s="98">
        <v>0.41</v>
      </c>
      <c r="H617" s="115">
        <v>500</v>
      </c>
    </row>
    <row r="618" spans="1:8" x14ac:dyDescent="0.2">
      <c r="A618" s="106">
        <v>41657.374930555554</v>
      </c>
      <c r="B618" s="110">
        <v>151936.56</v>
      </c>
      <c r="C618" s="100">
        <v>29.757000000000001</v>
      </c>
      <c r="D618">
        <v>-2.7380000000000002E-2</v>
      </c>
      <c r="E618" s="108">
        <v>3.7318699999999998</v>
      </c>
      <c r="F618" s="102">
        <v>0</v>
      </c>
      <c r="G618" s="98">
        <v>0.41</v>
      </c>
      <c r="H618" s="115">
        <v>500</v>
      </c>
    </row>
    <row r="619" spans="1:8" x14ac:dyDescent="0.2">
      <c r="A619" s="106">
        <v>41657.37840277778</v>
      </c>
      <c r="B619" s="110">
        <v>152236.56</v>
      </c>
      <c r="C619" s="100">
        <v>29.759699999999999</v>
      </c>
      <c r="D619">
        <v>-8.4540000000000004E-2</v>
      </c>
      <c r="E619" s="108">
        <v>3.7320899999999999</v>
      </c>
      <c r="F619" s="102">
        <v>0</v>
      </c>
      <c r="G619" s="98">
        <v>0.41</v>
      </c>
      <c r="H619" s="115">
        <v>500</v>
      </c>
    </row>
    <row r="620" spans="1:8" x14ac:dyDescent="0.2">
      <c r="A620" s="106">
        <v>41657.381874999999</v>
      </c>
      <c r="B620" s="110">
        <v>152536.56</v>
      </c>
      <c r="C620" s="100">
        <v>29.767399999999999</v>
      </c>
      <c r="D620">
        <v>-3.62E-3</v>
      </c>
      <c r="E620" s="108">
        <v>3.7319900000000001</v>
      </c>
      <c r="F620" s="102">
        <v>0</v>
      </c>
      <c r="G620" s="98">
        <v>0.41</v>
      </c>
      <c r="H620" s="115">
        <v>500</v>
      </c>
    </row>
    <row r="621" spans="1:8" x14ac:dyDescent="0.2">
      <c r="A621" s="106">
        <v>41657.385347222225</v>
      </c>
      <c r="B621" s="110">
        <v>152836.56</v>
      </c>
      <c r="C621" s="100">
        <v>29.770800000000001</v>
      </c>
      <c r="D621">
        <v>-7.2989999999999999E-2</v>
      </c>
      <c r="E621" s="108">
        <v>3.7320799999999998</v>
      </c>
      <c r="F621" s="102">
        <v>0</v>
      </c>
      <c r="G621" s="98">
        <v>0.41</v>
      </c>
      <c r="H621" s="115">
        <v>500</v>
      </c>
    </row>
    <row r="622" spans="1:8" x14ac:dyDescent="0.2">
      <c r="A622" s="106">
        <v>41657.388819444444</v>
      </c>
      <c r="B622" s="110">
        <v>153136.56</v>
      </c>
      <c r="C622" s="100">
        <v>29.775500000000001</v>
      </c>
      <c r="D622">
        <v>-8.2540000000000002E-2</v>
      </c>
      <c r="E622" s="108">
        <v>3.7321499999999999</v>
      </c>
      <c r="F622" s="102">
        <v>0</v>
      </c>
      <c r="G622" s="98">
        <v>0.41</v>
      </c>
      <c r="H622" s="115">
        <v>500</v>
      </c>
    </row>
    <row r="623" spans="1:8" x14ac:dyDescent="0.2">
      <c r="A623" s="106">
        <v>41657.392291666663</v>
      </c>
      <c r="B623" s="110">
        <v>153436.56</v>
      </c>
      <c r="C623" s="100">
        <v>29.777799999999999</v>
      </c>
      <c r="D623">
        <v>5.4820000000000001E-2</v>
      </c>
      <c r="E623" s="108">
        <v>3.7323499999999998</v>
      </c>
      <c r="F623" s="102">
        <v>0</v>
      </c>
      <c r="G623" s="98">
        <v>0.41</v>
      </c>
      <c r="H623" s="115">
        <v>500</v>
      </c>
    </row>
    <row r="624" spans="1:8" x14ac:dyDescent="0.2">
      <c r="A624" s="106">
        <v>41657.39576388889</v>
      </c>
      <c r="B624" s="110">
        <v>153736.56</v>
      </c>
      <c r="C624" s="100">
        <v>29.7836</v>
      </c>
      <c r="D624">
        <v>-8.6040000000000005E-2</v>
      </c>
      <c r="E624" s="108">
        <v>3.7322000000000002</v>
      </c>
      <c r="F624" s="102">
        <v>0</v>
      </c>
      <c r="G624" s="98">
        <v>0.41</v>
      </c>
      <c r="H624" s="115">
        <v>500</v>
      </c>
    </row>
    <row r="625" spans="1:8" x14ac:dyDescent="0.2">
      <c r="A625" s="106">
        <v>41657.399236111109</v>
      </c>
      <c r="B625" s="110">
        <v>154036.56</v>
      </c>
      <c r="C625" s="100">
        <v>29.785399999999999</v>
      </c>
      <c r="D625">
        <v>-6.837E-2</v>
      </c>
      <c r="E625" s="108">
        <v>3.7324999999999999</v>
      </c>
      <c r="F625" s="102">
        <v>0</v>
      </c>
      <c r="G625" s="98">
        <v>0.41</v>
      </c>
      <c r="H625" s="115">
        <v>500</v>
      </c>
    </row>
    <row r="626" spans="1:8" x14ac:dyDescent="0.2">
      <c r="A626" s="106">
        <v>41657.402708333335</v>
      </c>
      <c r="B626" s="110">
        <v>154336.56</v>
      </c>
      <c r="C626" s="100">
        <v>29.788799999999998</v>
      </c>
      <c r="D626">
        <v>-1.6209999999999999E-2</v>
      </c>
      <c r="E626" s="108">
        <v>3.7324799999999998</v>
      </c>
      <c r="F626" s="102">
        <v>0</v>
      </c>
      <c r="G626" s="98">
        <v>0.41</v>
      </c>
      <c r="H626" s="115">
        <v>500</v>
      </c>
    </row>
    <row r="627" spans="1:8" x14ac:dyDescent="0.2">
      <c r="A627" s="106">
        <v>41657.406180555554</v>
      </c>
      <c r="B627" s="110">
        <v>154636.56</v>
      </c>
      <c r="C627" s="100">
        <v>29.793800000000001</v>
      </c>
      <c r="D627">
        <v>-8.6230000000000001E-2</v>
      </c>
      <c r="E627" s="108">
        <v>3.7325900000000001</v>
      </c>
      <c r="F627" s="102">
        <v>0</v>
      </c>
      <c r="G627" s="98">
        <v>0.41</v>
      </c>
      <c r="H627" s="115">
        <v>500</v>
      </c>
    </row>
    <row r="628" spans="1:8" x14ac:dyDescent="0.2">
      <c r="A628" s="106">
        <v>41657.40965277778</v>
      </c>
      <c r="B628" s="110">
        <v>154936.56</v>
      </c>
      <c r="C628" s="100">
        <v>29.806799999999999</v>
      </c>
      <c r="D628">
        <v>-2.5590000000000002E-2</v>
      </c>
      <c r="E628" s="108">
        <v>3.7326600000000001</v>
      </c>
      <c r="F628" s="102">
        <v>0</v>
      </c>
      <c r="G628" s="98">
        <v>0.41</v>
      </c>
      <c r="H628" s="115">
        <v>500</v>
      </c>
    </row>
    <row r="629" spans="1:8" x14ac:dyDescent="0.2">
      <c r="A629" s="106">
        <v>41657.413124999999</v>
      </c>
      <c r="B629" s="110">
        <v>155236.56</v>
      </c>
      <c r="C629" s="100">
        <v>29.8035</v>
      </c>
      <c r="D629">
        <v>-3.3759999999999998E-2</v>
      </c>
      <c r="E629" s="108">
        <v>3.7326999999999999</v>
      </c>
      <c r="F629" s="102">
        <v>0</v>
      </c>
      <c r="G629" s="98">
        <v>0.41</v>
      </c>
      <c r="H629" s="115">
        <v>500</v>
      </c>
    </row>
    <row r="630" spans="1:8" x14ac:dyDescent="0.2">
      <c r="A630" s="106">
        <v>41657.416597222225</v>
      </c>
      <c r="B630" s="110">
        <v>155536.56</v>
      </c>
      <c r="C630" s="100">
        <v>29.818200000000001</v>
      </c>
      <c r="D630">
        <v>-7.3400000000000007E-2</v>
      </c>
      <c r="E630" s="108">
        <v>3.7326299999999999</v>
      </c>
      <c r="F630" s="102">
        <v>0</v>
      </c>
      <c r="G630" s="98">
        <v>0.41</v>
      </c>
      <c r="H630" s="115">
        <v>500</v>
      </c>
    </row>
    <row r="631" spans="1:8" x14ac:dyDescent="0.2">
      <c r="A631" s="106">
        <v>41657.420069444444</v>
      </c>
      <c r="B631" s="110">
        <v>155836.56</v>
      </c>
      <c r="C631" s="100">
        <v>29.831099999999999</v>
      </c>
      <c r="D631">
        <v>5.7549999999999997E-2</v>
      </c>
      <c r="E631" s="108">
        <v>3.7326000000000001</v>
      </c>
      <c r="F631" s="102">
        <v>0</v>
      </c>
      <c r="G631" s="98">
        <v>0.41</v>
      </c>
      <c r="H631" s="115">
        <v>500</v>
      </c>
    </row>
    <row r="632" spans="1:8" x14ac:dyDescent="0.2">
      <c r="A632" s="106">
        <v>41657.423541666663</v>
      </c>
      <c r="B632" s="110">
        <v>156136.56</v>
      </c>
      <c r="C632" s="100">
        <v>29.834599999999998</v>
      </c>
      <c r="D632">
        <v>4.5449999999999997E-2</v>
      </c>
      <c r="E632" s="108">
        <v>3.7328299999999999</v>
      </c>
      <c r="F632" s="102">
        <v>0</v>
      </c>
      <c r="G632" s="98">
        <v>0.41</v>
      </c>
      <c r="H632" s="115">
        <v>500</v>
      </c>
    </row>
    <row r="633" spans="1:8" x14ac:dyDescent="0.2">
      <c r="A633" s="106">
        <v>41657.42701388889</v>
      </c>
      <c r="B633" s="110">
        <v>156436.56</v>
      </c>
      <c r="C633" s="100">
        <v>29.838699999999999</v>
      </c>
      <c r="D633">
        <v>-8.7349999999999997E-2</v>
      </c>
      <c r="E633" s="108">
        <v>3.7327699999999999</v>
      </c>
      <c r="F633" s="102">
        <v>0</v>
      </c>
      <c r="G633" s="98">
        <v>0.41</v>
      </c>
      <c r="H633" s="115">
        <v>500</v>
      </c>
    </row>
    <row r="634" spans="1:8" x14ac:dyDescent="0.2">
      <c r="A634" s="106">
        <v>41657.430486111109</v>
      </c>
      <c r="B634" s="110">
        <v>156736.56</v>
      </c>
      <c r="C634" s="100">
        <v>29.845500000000001</v>
      </c>
      <c r="D634">
        <v>-1.0869999999999999E-2</v>
      </c>
      <c r="E634" s="108">
        <v>3.7328199999999998</v>
      </c>
      <c r="F634" s="102">
        <v>0</v>
      </c>
      <c r="G634" s="98">
        <v>0.41</v>
      </c>
      <c r="H634" s="115">
        <v>500</v>
      </c>
    </row>
    <row r="635" spans="1:8" x14ac:dyDescent="0.2">
      <c r="A635" s="106">
        <v>41657.433958333335</v>
      </c>
      <c r="B635" s="110">
        <v>157036.56</v>
      </c>
      <c r="C635" s="100">
        <v>29.850300000000001</v>
      </c>
      <c r="D635">
        <v>-1.2529999999999999E-2</v>
      </c>
      <c r="E635" s="108">
        <v>3.7327300000000001</v>
      </c>
      <c r="F635" s="102">
        <v>0</v>
      </c>
      <c r="G635" s="98">
        <v>0.41</v>
      </c>
      <c r="H635" s="115">
        <v>500</v>
      </c>
    </row>
    <row r="636" spans="1:8" x14ac:dyDescent="0.2">
      <c r="A636" s="106">
        <v>41657.437430555554</v>
      </c>
      <c r="B636" s="110">
        <v>157336.56</v>
      </c>
      <c r="C636" s="100">
        <v>29.840900000000001</v>
      </c>
      <c r="D636">
        <v>-1.4120000000000001E-2</v>
      </c>
      <c r="E636" s="108">
        <v>3.7328700000000001</v>
      </c>
      <c r="F636" s="102">
        <v>0</v>
      </c>
      <c r="G636" s="98">
        <v>0.41</v>
      </c>
      <c r="H636" s="115">
        <v>500</v>
      </c>
    </row>
    <row r="637" spans="1:8" x14ac:dyDescent="0.2">
      <c r="A637" s="106">
        <v>41657.44090277778</v>
      </c>
      <c r="B637" s="110">
        <v>157636.56</v>
      </c>
      <c r="C637" s="100">
        <v>29.849699999999999</v>
      </c>
      <c r="D637">
        <v>-8.0500000000000002E-2</v>
      </c>
      <c r="E637" s="108">
        <v>3.7330000000000001</v>
      </c>
      <c r="F637" s="102">
        <v>0</v>
      </c>
      <c r="G637" s="98">
        <v>0.41</v>
      </c>
      <c r="H637" s="115">
        <v>500</v>
      </c>
    </row>
    <row r="638" spans="1:8" x14ac:dyDescent="0.2">
      <c r="A638" s="106">
        <v>41657.444374999999</v>
      </c>
      <c r="B638" s="110">
        <v>157936.56</v>
      </c>
      <c r="C638" s="100">
        <v>29.820799999999998</v>
      </c>
      <c r="D638">
        <v>5.015E-2</v>
      </c>
      <c r="E638" s="108">
        <v>3.7329500000000002</v>
      </c>
      <c r="F638" s="102">
        <v>0</v>
      </c>
      <c r="G638" s="98">
        <v>0.41</v>
      </c>
      <c r="H638" s="115">
        <v>500</v>
      </c>
    </row>
    <row r="639" spans="1:8" x14ac:dyDescent="0.2">
      <c r="A639" s="106">
        <v>41657.447847222225</v>
      </c>
      <c r="B639" s="110">
        <v>158236.56</v>
      </c>
      <c r="C639" s="100">
        <v>29.820599999999999</v>
      </c>
      <c r="D639">
        <v>-2.9909999999999999E-2</v>
      </c>
      <c r="E639" s="108">
        <v>3.7328299999999999</v>
      </c>
      <c r="F639" s="102">
        <v>0</v>
      </c>
      <c r="G639" s="98">
        <v>0.41</v>
      </c>
      <c r="H639" s="115">
        <v>500</v>
      </c>
    </row>
    <row r="640" spans="1:8" x14ac:dyDescent="0.2">
      <c r="A640" s="106">
        <v>41657.451319444444</v>
      </c>
      <c r="B640" s="110">
        <v>158536.56</v>
      </c>
      <c r="C640" s="100">
        <v>29.825099999999999</v>
      </c>
      <c r="D640">
        <v>-1.1769999999999999E-2</v>
      </c>
      <c r="E640" s="108">
        <v>3.73305</v>
      </c>
      <c r="F640" s="102">
        <v>0</v>
      </c>
      <c r="G640" s="98">
        <v>0.41</v>
      </c>
      <c r="H640" s="115">
        <v>500</v>
      </c>
    </row>
    <row r="641" spans="1:8" x14ac:dyDescent="0.2">
      <c r="A641" s="106">
        <v>41657.454791666663</v>
      </c>
      <c r="B641" s="110">
        <v>158836.56</v>
      </c>
      <c r="C641" s="100">
        <v>29.83</v>
      </c>
      <c r="D641">
        <v>3.6139999999999999E-2</v>
      </c>
      <c r="E641" s="108">
        <v>3.7332900000000002</v>
      </c>
      <c r="F641" s="102">
        <v>0</v>
      </c>
      <c r="G641" s="98">
        <v>0.41</v>
      </c>
      <c r="H641" s="115">
        <v>500</v>
      </c>
    </row>
    <row r="642" spans="1:8" x14ac:dyDescent="0.2">
      <c r="A642" s="106">
        <v>41657.45826388889</v>
      </c>
      <c r="B642" s="110">
        <v>159136.56</v>
      </c>
      <c r="C642" s="100">
        <v>29.830400000000001</v>
      </c>
      <c r="D642">
        <v>-3.6560000000000002E-2</v>
      </c>
      <c r="E642" s="108">
        <v>3.7331300000000001</v>
      </c>
      <c r="F642" s="102">
        <v>0</v>
      </c>
      <c r="G642" s="98">
        <v>0.41</v>
      </c>
      <c r="H642" s="115">
        <v>500</v>
      </c>
    </row>
    <row r="643" spans="1:8" x14ac:dyDescent="0.2">
      <c r="A643" s="106">
        <v>41657.461736111109</v>
      </c>
      <c r="B643" s="110">
        <v>159436.56</v>
      </c>
      <c r="C643" s="100">
        <v>29.846800000000002</v>
      </c>
      <c r="D643">
        <v>-8.8870000000000005E-2</v>
      </c>
      <c r="E643" s="108">
        <v>3.7332200000000002</v>
      </c>
      <c r="F643" s="102">
        <v>0</v>
      </c>
      <c r="G643" s="98">
        <v>0.41</v>
      </c>
      <c r="H643" s="115">
        <v>500</v>
      </c>
    </row>
    <row r="644" spans="1:8" x14ac:dyDescent="0.2">
      <c r="A644" s="106">
        <v>41657.465208333335</v>
      </c>
      <c r="B644" s="110">
        <v>159736.56</v>
      </c>
      <c r="C644" s="100">
        <v>29.840499999999999</v>
      </c>
      <c r="D644">
        <v>3.7749999999999999E-2</v>
      </c>
      <c r="E644" s="108">
        <v>3.7333599999999998</v>
      </c>
      <c r="F644" s="102">
        <v>0</v>
      </c>
      <c r="G644" s="98">
        <v>0.41</v>
      </c>
      <c r="H644" s="115">
        <v>500</v>
      </c>
    </row>
    <row r="645" spans="1:8" x14ac:dyDescent="0.2">
      <c r="A645" s="106">
        <v>41657.468680555554</v>
      </c>
      <c r="B645" s="110">
        <v>160036.56</v>
      </c>
      <c r="C645" s="100">
        <v>29.845400000000001</v>
      </c>
      <c r="D645">
        <v>-4.2970000000000001E-2</v>
      </c>
      <c r="E645" s="108">
        <v>3.73367</v>
      </c>
      <c r="F645" s="102">
        <v>0</v>
      </c>
      <c r="G645" s="98">
        <v>0.41</v>
      </c>
      <c r="H645" s="115">
        <v>500</v>
      </c>
    </row>
    <row r="646" spans="1:8" x14ac:dyDescent="0.2">
      <c r="A646" s="106">
        <v>41657.47215277778</v>
      </c>
      <c r="B646" s="110">
        <v>160336.56</v>
      </c>
      <c r="C646" s="100">
        <v>29.847100000000001</v>
      </c>
      <c r="D646">
        <v>-8.0920000000000006E-2</v>
      </c>
      <c r="E646" s="108">
        <v>3.7334900000000002</v>
      </c>
      <c r="F646" s="102">
        <v>0</v>
      </c>
      <c r="G646" s="98">
        <v>0.41</v>
      </c>
      <c r="H646" s="115">
        <v>500</v>
      </c>
    </row>
    <row r="647" spans="1:8" x14ac:dyDescent="0.2">
      <c r="A647" s="106">
        <v>41657.475624999999</v>
      </c>
      <c r="B647" s="110">
        <v>160636.56</v>
      </c>
      <c r="C647" s="100">
        <v>29.855499999999999</v>
      </c>
      <c r="D647">
        <v>-3.3529999999999997E-2</v>
      </c>
      <c r="E647" s="108">
        <v>3.7334900000000002</v>
      </c>
      <c r="F647" s="102">
        <v>0</v>
      </c>
      <c r="G647" s="98">
        <v>0.41</v>
      </c>
      <c r="H647" s="115">
        <v>500</v>
      </c>
    </row>
    <row r="648" spans="1:8" x14ac:dyDescent="0.2">
      <c r="A648" s="106">
        <v>41657.479097222225</v>
      </c>
      <c r="B648" s="110">
        <v>160936.56</v>
      </c>
      <c r="C648" s="100">
        <v>29.8583</v>
      </c>
      <c r="D648">
        <v>-8.6529999999999996E-2</v>
      </c>
      <c r="E648" s="108">
        <v>3.7334000000000001</v>
      </c>
      <c r="F648" s="102">
        <v>0</v>
      </c>
      <c r="G648" s="98">
        <v>0.41</v>
      </c>
      <c r="H648" s="115">
        <v>500</v>
      </c>
    </row>
    <row r="649" spans="1:8" x14ac:dyDescent="0.2">
      <c r="A649" s="106">
        <v>41657.482569444444</v>
      </c>
      <c r="B649" s="110">
        <v>161236.56</v>
      </c>
      <c r="C649" s="100">
        <v>29.8644</v>
      </c>
      <c r="D649">
        <v>-1.4970000000000001E-2</v>
      </c>
      <c r="E649" s="108">
        <v>3.7335199999999999</v>
      </c>
      <c r="F649" s="102">
        <v>0</v>
      </c>
      <c r="G649" s="98">
        <v>0.41</v>
      </c>
      <c r="H649" s="115">
        <v>500</v>
      </c>
    </row>
    <row r="650" spans="1:8" x14ac:dyDescent="0.2">
      <c r="A650" s="106">
        <v>41657.486041666663</v>
      </c>
      <c r="B650" s="110">
        <v>161536.56</v>
      </c>
      <c r="C650" s="100">
        <v>29.865600000000001</v>
      </c>
      <c r="D650">
        <v>-7.9829999999999998E-2</v>
      </c>
      <c r="E650" s="108">
        <v>3.7336299999999998</v>
      </c>
      <c r="F650" s="102">
        <v>0</v>
      </c>
      <c r="G650" s="98">
        <v>0.41</v>
      </c>
      <c r="H650" s="115">
        <v>500</v>
      </c>
    </row>
    <row r="651" spans="1:8" x14ac:dyDescent="0.2">
      <c r="A651" s="106">
        <v>41657.48951388889</v>
      </c>
      <c r="B651" s="110">
        <v>161836.56</v>
      </c>
      <c r="C651" s="100">
        <v>29.8917</v>
      </c>
      <c r="D651">
        <v>-5.3080000000000002E-2</v>
      </c>
      <c r="E651" s="108">
        <v>3.7336200000000002</v>
      </c>
      <c r="F651" s="102">
        <v>0</v>
      </c>
      <c r="G651" s="98">
        <v>0.41</v>
      </c>
      <c r="H651" s="115">
        <v>500</v>
      </c>
    </row>
    <row r="652" spans="1:8" x14ac:dyDescent="0.2">
      <c r="A652" s="106">
        <v>41657.492986111109</v>
      </c>
      <c r="B652" s="110">
        <v>162136.56</v>
      </c>
      <c r="C652" s="100">
        <v>29.874199999999998</v>
      </c>
      <c r="D652">
        <v>-3.635E-2</v>
      </c>
      <c r="E652" s="108">
        <v>3.7337500000000001</v>
      </c>
      <c r="F652" s="102">
        <v>0</v>
      </c>
      <c r="G652" s="98">
        <v>0.41</v>
      </c>
      <c r="H652" s="115">
        <v>500</v>
      </c>
    </row>
    <row r="653" spans="1:8" x14ac:dyDescent="0.2">
      <c r="A653" s="106">
        <v>41657.496458333335</v>
      </c>
      <c r="B653" s="110">
        <v>162436.56</v>
      </c>
      <c r="C653" s="100">
        <v>29.901199999999999</v>
      </c>
      <c r="D653">
        <v>9.4999999999999998E-3</v>
      </c>
      <c r="E653" s="108">
        <v>3.7339099999999998</v>
      </c>
      <c r="F653" s="102">
        <v>0</v>
      </c>
      <c r="G653" s="98">
        <v>0.41</v>
      </c>
      <c r="H653" s="115">
        <v>500</v>
      </c>
    </row>
    <row r="654" spans="1:8" x14ac:dyDescent="0.2">
      <c r="A654" s="106">
        <v>41657.499930555554</v>
      </c>
      <c r="B654" s="110">
        <v>162736.56</v>
      </c>
      <c r="C654" s="100">
        <v>29.892700000000001</v>
      </c>
      <c r="D654">
        <v>-1.289E-2</v>
      </c>
      <c r="E654" s="108">
        <v>3.7340599999999999</v>
      </c>
      <c r="F654" s="102">
        <v>0</v>
      </c>
      <c r="G654" s="98">
        <v>0.41</v>
      </c>
      <c r="H654" s="115">
        <v>500</v>
      </c>
    </row>
    <row r="655" spans="1:8" x14ac:dyDescent="0.2">
      <c r="A655" s="106">
        <v>41657.50340277778</v>
      </c>
      <c r="B655" s="110">
        <v>163036.56</v>
      </c>
      <c r="C655" s="100">
        <v>29.905200000000001</v>
      </c>
      <c r="D655">
        <v>-1.4250000000000001E-2</v>
      </c>
      <c r="E655" s="108">
        <v>3.7342900000000001</v>
      </c>
      <c r="F655" s="102">
        <v>0</v>
      </c>
      <c r="G655" s="98">
        <v>0.41</v>
      </c>
      <c r="H655" s="115">
        <v>500</v>
      </c>
    </row>
    <row r="656" spans="1:8" x14ac:dyDescent="0.2">
      <c r="A656" s="106">
        <v>41657.506874999999</v>
      </c>
      <c r="B656" s="110">
        <v>163336.56</v>
      </c>
      <c r="C656" s="100">
        <v>29.913399999999999</v>
      </c>
      <c r="D656">
        <v>-6.6800000000000002E-3</v>
      </c>
      <c r="E656" s="108">
        <v>3.73421</v>
      </c>
      <c r="F656" s="102">
        <v>0</v>
      </c>
      <c r="G656" s="98">
        <v>0.41</v>
      </c>
      <c r="H656" s="115">
        <v>500</v>
      </c>
    </row>
    <row r="657" spans="1:8" x14ac:dyDescent="0.2">
      <c r="A657" s="106">
        <v>41657.510347222225</v>
      </c>
      <c r="B657" s="110">
        <v>163636.56</v>
      </c>
      <c r="C657" s="100">
        <v>29.920999999999999</v>
      </c>
      <c r="D657">
        <v>6.0569999999999999E-2</v>
      </c>
      <c r="E657" s="108">
        <v>3.7343799999999998</v>
      </c>
      <c r="F657" s="102">
        <v>0</v>
      </c>
      <c r="G657" s="98">
        <v>0.41</v>
      </c>
      <c r="H657" s="115">
        <v>500</v>
      </c>
    </row>
    <row r="658" spans="1:8" x14ac:dyDescent="0.2">
      <c r="A658" s="106">
        <v>41657.513819444444</v>
      </c>
      <c r="B658" s="110">
        <v>163936.56</v>
      </c>
      <c r="C658" s="100">
        <v>29.911999999999999</v>
      </c>
      <c r="D658">
        <v>-9.0270000000000003E-2</v>
      </c>
      <c r="E658" s="108">
        <v>3.73461</v>
      </c>
      <c r="F658" s="102">
        <v>0</v>
      </c>
      <c r="G658" s="98">
        <v>0.41</v>
      </c>
      <c r="H658" s="115">
        <v>500</v>
      </c>
    </row>
    <row r="659" spans="1:8" x14ac:dyDescent="0.2">
      <c r="A659" s="106">
        <v>41657.517291666663</v>
      </c>
      <c r="B659" s="110">
        <v>164236.56</v>
      </c>
      <c r="C659" s="100">
        <v>29.9132</v>
      </c>
      <c r="D659">
        <v>-1.636E-2</v>
      </c>
      <c r="E659" s="108">
        <v>3.73461</v>
      </c>
      <c r="F659" s="102">
        <v>0</v>
      </c>
      <c r="G659" s="98">
        <v>0.41</v>
      </c>
      <c r="H659" s="115">
        <v>500</v>
      </c>
    </row>
    <row r="660" spans="1:8" x14ac:dyDescent="0.2">
      <c r="A660" s="106">
        <v>41657.52076388889</v>
      </c>
      <c r="B660" s="110">
        <v>164536.56</v>
      </c>
      <c r="C660" s="100">
        <v>29.9222</v>
      </c>
      <c r="D660">
        <v>5.1639999999999998E-2</v>
      </c>
      <c r="E660" s="108">
        <v>3.7345899999999999</v>
      </c>
      <c r="F660" s="102">
        <v>0</v>
      </c>
      <c r="G660" s="98">
        <v>0.41</v>
      </c>
      <c r="H660" s="115">
        <v>500</v>
      </c>
    </row>
    <row r="661" spans="1:8" x14ac:dyDescent="0.2">
      <c r="A661" s="106">
        <v>41657.524236111109</v>
      </c>
      <c r="B661" s="110">
        <v>164836.56</v>
      </c>
      <c r="C661" s="100">
        <v>29.924900000000001</v>
      </c>
      <c r="D661">
        <v>-2.6409999999999999E-2</v>
      </c>
      <c r="E661" s="108">
        <v>3.73489</v>
      </c>
      <c r="F661" s="102">
        <v>0</v>
      </c>
      <c r="G661" s="98">
        <v>0.41</v>
      </c>
      <c r="H661" s="115">
        <v>500</v>
      </c>
    </row>
    <row r="662" spans="1:8" x14ac:dyDescent="0.2">
      <c r="A662" s="106">
        <v>41657.527708333335</v>
      </c>
      <c r="B662" s="110">
        <v>165136.56</v>
      </c>
      <c r="C662" s="100">
        <v>29.931000000000001</v>
      </c>
      <c r="D662">
        <v>6.182E-2</v>
      </c>
      <c r="E662" s="108">
        <v>3.7347999999999999</v>
      </c>
      <c r="F662" s="102">
        <v>0</v>
      </c>
      <c r="G662" s="98">
        <v>0.41</v>
      </c>
      <c r="H662" s="115">
        <v>500</v>
      </c>
    </row>
    <row r="663" spans="1:8" x14ac:dyDescent="0.2">
      <c r="A663" s="106">
        <v>41657.531180555554</v>
      </c>
      <c r="B663" s="110">
        <v>165436.56</v>
      </c>
      <c r="C663" s="100">
        <v>29.9328</v>
      </c>
      <c r="D663">
        <v>1.924E-2</v>
      </c>
      <c r="E663" s="108">
        <v>3.7349999999999999</v>
      </c>
      <c r="F663" s="102">
        <v>0</v>
      </c>
      <c r="G663" s="98">
        <v>0.41</v>
      </c>
      <c r="H663" s="115">
        <v>500</v>
      </c>
    </row>
    <row r="664" spans="1:8" x14ac:dyDescent="0.2">
      <c r="A664" s="106">
        <v>41657.53465277778</v>
      </c>
      <c r="B664" s="110">
        <v>165736.56</v>
      </c>
      <c r="C664" s="100">
        <v>29.9392</v>
      </c>
      <c r="D664">
        <v>4.4040000000000003E-2</v>
      </c>
      <c r="E664" s="108">
        <v>3.73502</v>
      </c>
      <c r="F664" s="102">
        <v>0</v>
      </c>
      <c r="G664" s="98">
        <v>0.41</v>
      </c>
      <c r="H664" s="115">
        <v>500</v>
      </c>
    </row>
    <row r="665" spans="1:8" x14ac:dyDescent="0.2">
      <c r="A665" s="106">
        <v>41657.538124999999</v>
      </c>
      <c r="B665" s="110">
        <v>166036.56</v>
      </c>
      <c r="C665" s="100">
        <v>29.934699999999999</v>
      </c>
      <c r="D665">
        <v>-8.6300000000000005E-3</v>
      </c>
      <c r="E665" s="108">
        <v>3.7351000000000001</v>
      </c>
      <c r="F665" s="102">
        <v>0</v>
      </c>
      <c r="G665" s="98">
        <v>0.41</v>
      </c>
      <c r="H665" s="115">
        <v>500</v>
      </c>
    </row>
    <row r="666" spans="1:8" x14ac:dyDescent="0.2">
      <c r="A666" s="106">
        <v>41657.541597222225</v>
      </c>
      <c r="B666" s="110">
        <v>166336.56</v>
      </c>
      <c r="C666" s="100">
        <v>29.932300000000001</v>
      </c>
      <c r="D666">
        <v>-2.7570000000000001E-2</v>
      </c>
      <c r="E666" s="108">
        <v>3.7351399999999999</v>
      </c>
      <c r="F666" s="102">
        <v>0</v>
      </c>
      <c r="G666" s="98">
        <v>0.41</v>
      </c>
      <c r="H666" s="115">
        <v>500</v>
      </c>
    </row>
    <row r="667" spans="1:8" x14ac:dyDescent="0.2">
      <c r="A667" s="106">
        <v>41657.545069444444</v>
      </c>
      <c r="B667" s="110">
        <v>166636.56</v>
      </c>
      <c r="C667" s="100">
        <v>29.9391</v>
      </c>
      <c r="D667">
        <v>5.806E-2</v>
      </c>
      <c r="E667" s="108">
        <v>3.7350099999999999</v>
      </c>
      <c r="F667" s="102">
        <v>0</v>
      </c>
      <c r="G667" s="98">
        <v>0.41</v>
      </c>
      <c r="H667" s="115">
        <v>500</v>
      </c>
    </row>
    <row r="668" spans="1:8" x14ac:dyDescent="0.2">
      <c r="A668" s="106">
        <v>41657.548541666663</v>
      </c>
      <c r="B668" s="110">
        <v>166936.56</v>
      </c>
      <c r="C668" s="100">
        <v>29.939900000000002</v>
      </c>
      <c r="D668">
        <v>-9.0029999999999999E-2</v>
      </c>
      <c r="E668" s="108">
        <v>3.7349899999999998</v>
      </c>
      <c r="F668" s="102">
        <v>0</v>
      </c>
      <c r="G668" s="98">
        <v>0.41</v>
      </c>
      <c r="H668" s="115">
        <v>500</v>
      </c>
    </row>
    <row r="669" spans="1:8" x14ac:dyDescent="0.2">
      <c r="A669" s="106">
        <v>41657.55201388889</v>
      </c>
      <c r="B669" s="110">
        <v>167236.56</v>
      </c>
      <c r="C669" s="100">
        <v>29.934999999999999</v>
      </c>
      <c r="D669">
        <v>5.2940000000000001E-2</v>
      </c>
      <c r="E669" s="108">
        <v>3.73515</v>
      </c>
      <c r="F669" s="102">
        <v>0</v>
      </c>
      <c r="G669" s="98">
        <v>0.41</v>
      </c>
      <c r="H669" s="115">
        <v>500</v>
      </c>
    </row>
    <row r="670" spans="1:8" x14ac:dyDescent="0.2">
      <c r="A670" s="106">
        <v>41657.555486111109</v>
      </c>
      <c r="B670" s="110">
        <v>167536.56</v>
      </c>
      <c r="C670" s="100">
        <v>29.938300000000002</v>
      </c>
      <c r="D670">
        <v>5.049E-2</v>
      </c>
      <c r="E670" s="108">
        <v>3.7350099999999999</v>
      </c>
      <c r="F670" s="102">
        <v>0</v>
      </c>
      <c r="G670" s="98">
        <v>0.41</v>
      </c>
      <c r="H670" s="115">
        <v>500</v>
      </c>
    </row>
    <row r="671" spans="1:8" x14ac:dyDescent="0.2">
      <c r="A671" s="106">
        <v>41657.558958333335</v>
      </c>
      <c r="B671" s="110">
        <v>167836.56</v>
      </c>
      <c r="C671" s="100">
        <v>29.947700000000001</v>
      </c>
      <c r="D671">
        <v>-6.3339999999999994E-2</v>
      </c>
      <c r="E671" s="108">
        <v>3.73495</v>
      </c>
      <c r="F671" s="102">
        <v>0</v>
      </c>
      <c r="G671" s="98">
        <v>0.41</v>
      </c>
      <c r="H671" s="115">
        <v>500</v>
      </c>
    </row>
    <row r="672" spans="1:8" x14ac:dyDescent="0.2">
      <c r="A672" s="106">
        <v>41657.562430555554</v>
      </c>
      <c r="B672" s="110">
        <v>168136.56</v>
      </c>
      <c r="C672" s="100">
        <v>29.941400000000002</v>
      </c>
      <c r="D672">
        <v>2.5239999999999999E-2</v>
      </c>
      <c r="E672" s="108">
        <v>3.7348499999999998</v>
      </c>
      <c r="F672" s="102">
        <v>0</v>
      </c>
      <c r="G672" s="98">
        <v>0.41</v>
      </c>
      <c r="H672" s="115">
        <v>500</v>
      </c>
    </row>
    <row r="673" spans="1:8" x14ac:dyDescent="0.2">
      <c r="A673" s="106">
        <v>41657.56590277778</v>
      </c>
      <c r="B673" s="110">
        <v>168436.56</v>
      </c>
      <c r="C673" s="100">
        <v>29.938700000000001</v>
      </c>
      <c r="D673">
        <v>-4.011E-2</v>
      </c>
      <c r="E673" s="108">
        <v>3.7350699999999999</v>
      </c>
      <c r="F673" s="102">
        <v>0</v>
      </c>
      <c r="G673" s="98">
        <v>0.41</v>
      </c>
      <c r="H673" s="115">
        <v>500</v>
      </c>
    </row>
    <row r="674" spans="1:8" x14ac:dyDescent="0.2">
      <c r="A674" s="106">
        <v>41657.569374999999</v>
      </c>
      <c r="B674" s="110">
        <v>168736.56</v>
      </c>
      <c r="C674" s="100">
        <v>29.942599999999999</v>
      </c>
      <c r="D674">
        <v>4.1709999999999997E-2</v>
      </c>
      <c r="E674" s="108">
        <v>3.7350599999999998</v>
      </c>
      <c r="F674" s="102">
        <v>0</v>
      </c>
      <c r="G674" s="98">
        <v>0.41</v>
      </c>
      <c r="H674" s="115">
        <v>500</v>
      </c>
    </row>
    <row r="675" spans="1:8" x14ac:dyDescent="0.2">
      <c r="A675" s="106">
        <v>41657.572847222225</v>
      </c>
      <c r="B675" s="110">
        <v>169036.56</v>
      </c>
      <c r="C675" s="100">
        <v>29.927099999999999</v>
      </c>
      <c r="D675">
        <v>-8.1930000000000003E-2</v>
      </c>
      <c r="E675" s="108">
        <v>3.73502</v>
      </c>
      <c r="F675" s="102">
        <v>0</v>
      </c>
      <c r="G675" s="98">
        <v>0.41</v>
      </c>
      <c r="H675" s="115">
        <v>500</v>
      </c>
    </row>
    <row r="676" spans="1:8" x14ac:dyDescent="0.2">
      <c r="A676" s="106">
        <v>41657.576319444444</v>
      </c>
      <c r="B676" s="110">
        <v>169336.56</v>
      </c>
      <c r="C676" s="100">
        <v>29.936199999999999</v>
      </c>
      <c r="D676">
        <v>-3.1850000000000003E-2</v>
      </c>
      <c r="E676" s="108">
        <v>3.7349700000000001</v>
      </c>
      <c r="F676" s="102">
        <v>0</v>
      </c>
      <c r="G676" s="98">
        <v>0.41</v>
      </c>
      <c r="H676" s="115">
        <v>500</v>
      </c>
    </row>
    <row r="677" spans="1:8" x14ac:dyDescent="0.2">
      <c r="A677" s="106">
        <v>41657.579791666663</v>
      </c>
      <c r="B677" s="110">
        <v>169636.56</v>
      </c>
      <c r="C677" s="100">
        <v>29.944600000000001</v>
      </c>
      <c r="D677">
        <v>-1.6660000000000001E-2</v>
      </c>
      <c r="E677" s="108">
        <v>3.7349800000000002</v>
      </c>
      <c r="F677" s="102">
        <v>0</v>
      </c>
      <c r="G677" s="98">
        <v>0.41</v>
      </c>
      <c r="H677" s="115">
        <v>500</v>
      </c>
    </row>
    <row r="678" spans="1:8" x14ac:dyDescent="0.2">
      <c r="A678" s="106">
        <v>41657.58326388889</v>
      </c>
      <c r="B678" s="110">
        <v>169936.56</v>
      </c>
      <c r="C678" s="100">
        <v>29.938199999999998</v>
      </c>
      <c r="D678">
        <v>-3.014E-2</v>
      </c>
      <c r="E678" s="108">
        <v>3.7351000000000001</v>
      </c>
      <c r="F678" s="102">
        <v>0</v>
      </c>
      <c r="G678" s="98">
        <v>0.41</v>
      </c>
      <c r="H678" s="115">
        <v>500</v>
      </c>
    </row>
    <row r="679" spans="1:8" x14ac:dyDescent="0.2">
      <c r="A679" s="106">
        <v>41657.586736111109</v>
      </c>
      <c r="B679" s="110">
        <v>170236.56</v>
      </c>
      <c r="C679" s="100">
        <v>29.940999999999999</v>
      </c>
      <c r="D679">
        <v>-6.1199999999999997E-2</v>
      </c>
      <c r="E679" s="108">
        <v>3.7351200000000002</v>
      </c>
      <c r="F679" s="102">
        <v>0</v>
      </c>
      <c r="G679" s="98">
        <v>0.41</v>
      </c>
      <c r="H679" s="115">
        <v>500</v>
      </c>
    </row>
    <row r="680" spans="1:8" x14ac:dyDescent="0.2">
      <c r="A680" s="106">
        <v>41657.590208333335</v>
      </c>
      <c r="B680" s="110">
        <v>170536.56</v>
      </c>
      <c r="C680" s="100">
        <v>29.9377</v>
      </c>
      <c r="D680">
        <v>3.8E-3</v>
      </c>
      <c r="E680" s="108">
        <v>3.7349399999999999</v>
      </c>
      <c r="F680" s="102">
        <v>0</v>
      </c>
      <c r="G680" s="98">
        <v>0.41</v>
      </c>
      <c r="H680" s="115">
        <v>500</v>
      </c>
    </row>
    <row r="681" spans="1:8" x14ac:dyDescent="0.2">
      <c r="A681" s="106">
        <v>41657.593680555554</v>
      </c>
      <c r="B681" s="110">
        <v>170836.56</v>
      </c>
      <c r="C681" s="100">
        <v>29.943300000000001</v>
      </c>
      <c r="D681">
        <v>-8.2000000000000003E-2</v>
      </c>
      <c r="E681" s="108">
        <v>3.7349600000000001</v>
      </c>
      <c r="F681" s="102">
        <v>0</v>
      </c>
      <c r="G681" s="98">
        <v>0.41</v>
      </c>
      <c r="H681" s="115">
        <v>500</v>
      </c>
    </row>
    <row r="682" spans="1:8" x14ac:dyDescent="0.2">
      <c r="A682" s="106">
        <v>41657.59715277778</v>
      </c>
      <c r="B682" s="110">
        <v>171136.56</v>
      </c>
      <c r="C682" s="100">
        <v>29.932200000000002</v>
      </c>
      <c r="D682">
        <v>2.597E-2</v>
      </c>
      <c r="E682" s="108">
        <v>3.7351299999999998</v>
      </c>
      <c r="F682" s="102">
        <v>0</v>
      </c>
      <c r="G682" s="98">
        <v>0.41</v>
      </c>
      <c r="H682" s="115">
        <v>500</v>
      </c>
    </row>
    <row r="683" spans="1:8" x14ac:dyDescent="0.2">
      <c r="A683" s="106">
        <v>41657.600624999999</v>
      </c>
      <c r="B683" s="110">
        <v>171436.56</v>
      </c>
      <c r="C683" s="100">
        <v>29.9406</v>
      </c>
      <c r="D683">
        <v>-3.074E-2</v>
      </c>
      <c r="E683" s="108">
        <v>3.73508</v>
      </c>
      <c r="F683" s="102">
        <v>0</v>
      </c>
      <c r="G683" s="98">
        <v>0.41</v>
      </c>
      <c r="H683" s="115">
        <v>500</v>
      </c>
    </row>
    <row r="684" spans="1:8" x14ac:dyDescent="0.2">
      <c r="A684" s="106">
        <v>41657.604097222225</v>
      </c>
      <c r="B684" s="110">
        <v>171736.56</v>
      </c>
      <c r="C684" s="100">
        <v>29.9483</v>
      </c>
      <c r="D684">
        <v>-8.6970000000000006E-2</v>
      </c>
      <c r="E684" s="108">
        <v>3.7349199999999998</v>
      </c>
      <c r="F684" s="102">
        <v>0</v>
      </c>
      <c r="G684" s="98">
        <v>0.41</v>
      </c>
      <c r="H684" s="115">
        <v>500</v>
      </c>
    </row>
    <row r="685" spans="1:8" x14ac:dyDescent="0.2">
      <c r="A685" s="106">
        <v>41657.607569444444</v>
      </c>
      <c r="B685" s="110">
        <v>172036.56</v>
      </c>
      <c r="C685" s="100">
        <v>29.927399999999999</v>
      </c>
      <c r="D685">
        <v>-6.479E-2</v>
      </c>
      <c r="E685" s="108">
        <v>3.7348599999999998</v>
      </c>
      <c r="F685" s="102">
        <v>0</v>
      </c>
      <c r="G685" s="98">
        <v>0.41</v>
      </c>
      <c r="H685" s="115">
        <v>500</v>
      </c>
    </row>
    <row r="686" spans="1:8" x14ac:dyDescent="0.2">
      <c r="A686" s="106">
        <v>41657.611041666663</v>
      </c>
      <c r="B686" s="110">
        <v>172336.56</v>
      </c>
      <c r="C686" s="100">
        <v>29.9437</v>
      </c>
      <c r="D686">
        <v>-3.1809999999999998E-2</v>
      </c>
      <c r="E686" s="108">
        <v>3.7349399999999999</v>
      </c>
      <c r="F686" s="102">
        <v>0</v>
      </c>
      <c r="G686" s="98">
        <v>0.41</v>
      </c>
      <c r="H686" s="115">
        <v>500</v>
      </c>
    </row>
    <row r="687" spans="1:8" x14ac:dyDescent="0.2">
      <c r="A687" s="106">
        <v>41657.61451388889</v>
      </c>
      <c r="B687" s="110">
        <v>172636.56</v>
      </c>
      <c r="C687" s="100">
        <v>29.9406</v>
      </c>
      <c r="D687">
        <v>-7.3660000000000003E-2</v>
      </c>
      <c r="E687" s="108">
        <v>3.73508</v>
      </c>
      <c r="F687" s="102">
        <v>0</v>
      </c>
      <c r="G687" s="98">
        <v>0.41</v>
      </c>
      <c r="H687" s="115">
        <v>500</v>
      </c>
    </row>
    <row r="688" spans="1:8" x14ac:dyDescent="0.2">
      <c r="A688" s="106">
        <v>41657.617986111109</v>
      </c>
      <c r="B688" s="110">
        <v>172936.56</v>
      </c>
      <c r="C688" s="100">
        <v>29.941099999999999</v>
      </c>
      <c r="D688">
        <v>-8.974E-2</v>
      </c>
      <c r="E688" s="108">
        <v>3.7349600000000001</v>
      </c>
      <c r="F688" s="102">
        <v>0</v>
      </c>
      <c r="G688" s="98">
        <v>0.41</v>
      </c>
      <c r="H688" s="115">
        <v>500</v>
      </c>
    </row>
    <row r="689" spans="1:8" x14ac:dyDescent="0.2">
      <c r="A689" s="106">
        <v>41657.621458333335</v>
      </c>
      <c r="B689" s="110">
        <v>173236.56</v>
      </c>
      <c r="C689" s="100">
        <v>29.938500000000001</v>
      </c>
      <c r="D689">
        <v>-2.2370000000000001E-2</v>
      </c>
      <c r="E689" s="108">
        <v>3.7349600000000001</v>
      </c>
      <c r="F689" s="102">
        <v>0</v>
      </c>
      <c r="G689" s="98">
        <v>0.41</v>
      </c>
      <c r="H689" s="115">
        <v>500</v>
      </c>
    </row>
    <row r="690" spans="1:8" x14ac:dyDescent="0.2">
      <c r="A690" s="106">
        <v>41657.624930555554</v>
      </c>
      <c r="B690" s="110">
        <v>173536.56</v>
      </c>
      <c r="C690" s="100">
        <v>29.9299</v>
      </c>
      <c r="D690">
        <v>5.5120000000000002E-2</v>
      </c>
      <c r="E690" s="108">
        <v>3.7349800000000002</v>
      </c>
      <c r="F690" s="102">
        <v>0</v>
      </c>
      <c r="G690" s="98">
        <v>0.41</v>
      </c>
      <c r="H690" s="115">
        <v>500</v>
      </c>
    </row>
    <row r="691" spans="1:8" x14ac:dyDescent="0.2">
      <c r="A691" s="106">
        <v>41657.62840277778</v>
      </c>
      <c r="B691" s="110">
        <v>173836.56</v>
      </c>
      <c r="C691" s="100">
        <v>29.934799999999999</v>
      </c>
      <c r="D691">
        <v>6.1460000000000001E-2</v>
      </c>
      <c r="E691" s="108">
        <v>3.73488</v>
      </c>
      <c r="F691" s="102">
        <v>0</v>
      </c>
      <c r="G691" s="98">
        <v>0.41</v>
      </c>
      <c r="H691" s="115">
        <v>500</v>
      </c>
    </row>
    <row r="692" spans="1:8" x14ac:dyDescent="0.2">
      <c r="A692" s="106">
        <v>41657.631874999999</v>
      </c>
      <c r="B692" s="110">
        <v>174136.56</v>
      </c>
      <c r="C692" s="100">
        <v>29.933599999999998</v>
      </c>
      <c r="D692">
        <v>-8.0000000000000004E-4</v>
      </c>
      <c r="E692" s="108">
        <v>3.7349100000000002</v>
      </c>
      <c r="F692" s="102">
        <v>0</v>
      </c>
      <c r="G692" s="98">
        <v>0.41</v>
      </c>
      <c r="H692" s="115">
        <v>500</v>
      </c>
    </row>
    <row r="693" spans="1:8" x14ac:dyDescent="0.2">
      <c r="A693" s="106">
        <v>41657.635347222225</v>
      </c>
      <c r="B693" s="110">
        <v>174436.56</v>
      </c>
      <c r="C693" s="100">
        <v>29.931799999999999</v>
      </c>
      <c r="D693">
        <v>-8.9419999999999999E-2</v>
      </c>
      <c r="E693" s="108">
        <v>3.7347299999999999</v>
      </c>
      <c r="F693" s="102">
        <v>0</v>
      </c>
      <c r="G693" s="98">
        <v>0.41</v>
      </c>
      <c r="H693" s="115">
        <v>500</v>
      </c>
    </row>
    <row r="694" spans="1:8" x14ac:dyDescent="0.2">
      <c r="A694" s="106">
        <v>41657.638819444444</v>
      </c>
      <c r="B694" s="110">
        <v>174736.56</v>
      </c>
      <c r="C694" s="100">
        <v>29.9359</v>
      </c>
      <c r="D694">
        <v>2.044E-2</v>
      </c>
      <c r="E694" s="108">
        <v>3.73475</v>
      </c>
      <c r="F694" s="102">
        <v>0</v>
      </c>
      <c r="G694" s="98">
        <v>0.41</v>
      </c>
      <c r="H694" s="115">
        <v>500</v>
      </c>
    </row>
    <row r="695" spans="1:8" x14ac:dyDescent="0.2">
      <c r="A695" s="106">
        <v>41657.642291666663</v>
      </c>
      <c r="B695" s="110">
        <v>175036.56</v>
      </c>
      <c r="C695" s="100">
        <v>29.9374</v>
      </c>
      <c r="D695">
        <v>1.984E-2</v>
      </c>
      <c r="E695" s="108">
        <v>3.7349399999999999</v>
      </c>
      <c r="F695" s="102">
        <v>0</v>
      </c>
      <c r="G695" s="98">
        <v>0.41</v>
      </c>
      <c r="H695" s="115">
        <v>500</v>
      </c>
    </row>
    <row r="696" spans="1:8" x14ac:dyDescent="0.2">
      <c r="A696" s="106">
        <v>41657.64576388889</v>
      </c>
      <c r="B696" s="110">
        <v>175336.56</v>
      </c>
      <c r="C696" s="100">
        <v>29.923300000000001</v>
      </c>
      <c r="D696">
        <v>-5.7939999999999998E-2</v>
      </c>
      <c r="E696" s="108">
        <v>3.7349399999999999</v>
      </c>
      <c r="F696" s="102">
        <v>0</v>
      </c>
      <c r="G696" s="98">
        <v>0.41</v>
      </c>
      <c r="H696" s="115">
        <v>500</v>
      </c>
    </row>
    <row r="697" spans="1:8" x14ac:dyDescent="0.2">
      <c r="A697" s="106">
        <v>41657.649236111109</v>
      </c>
      <c r="B697" s="110">
        <v>175636.56</v>
      </c>
      <c r="C697" s="100">
        <v>29.960899999999999</v>
      </c>
      <c r="D697">
        <v>5.7189999999999998E-2</v>
      </c>
      <c r="E697" s="108">
        <v>3.7349199999999998</v>
      </c>
      <c r="F697" s="102">
        <v>0</v>
      </c>
      <c r="G697" s="98">
        <v>0.41</v>
      </c>
      <c r="H697" s="115">
        <v>500</v>
      </c>
    </row>
    <row r="698" spans="1:8" x14ac:dyDescent="0.2">
      <c r="A698" s="106">
        <v>41657.652708333335</v>
      </c>
      <c r="B698" s="110">
        <v>175936.56</v>
      </c>
      <c r="C698" s="100">
        <v>29.954799999999999</v>
      </c>
      <c r="D698">
        <v>-5.7499999999999999E-3</v>
      </c>
      <c r="E698" s="108">
        <v>3.7350099999999999</v>
      </c>
      <c r="F698" s="102">
        <v>0</v>
      </c>
      <c r="G698" s="98">
        <v>0.41</v>
      </c>
      <c r="H698" s="115">
        <v>500</v>
      </c>
    </row>
    <row r="699" spans="1:8" x14ac:dyDescent="0.2">
      <c r="A699" s="106">
        <v>41657.656180555554</v>
      </c>
      <c r="B699" s="110">
        <v>176236.56</v>
      </c>
      <c r="C699" s="100">
        <v>29.919599999999999</v>
      </c>
      <c r="D699">
        <v>-2.179E-2</v>
      </c>
      <c r="E699" s="108">
        <v>3.7348599999999998</v>
      </c>
      <c r="F699" s="102">
        <v>0</v>
      </c>
      <c r="G699" s="98">
        <v>0.41</v>
      </c>
      <c r="H699" s="115">
        <v>500</v>
      </c>
    </row>
    <row r="700" spans="1:8" x14ac:dyDescent="0.2">
      <c r="A700" s="106">
        <v>41657.65965277778</v>
      </c>
      <c r="B700" s="110">
        <v>176536.56</v>
      </c>
      <c r="C700" s="100">
        <v>29.932200000000002</v>
      </c>
      <c r="D700">
        <v>3.9969999999999999E-2</v>
      </c>
      <c r="E700" s="108">
        <v>3.7347899999999998</v>
      </c>
      <c r="F700" s="102">
        <v>0</v>
      </c>
      <c r="G700" s="98">
        <v>0.41</v>
      </c>
      <c r="H700" s="115">
        <v>500</v>
      </c>
    </row>
    <row r="701" spans="1:8" x14ac:dyDescent="0.2">
      <c r="A701" s="106">
        <v>41657.663124999999</v>
      </c>
      <c r="B701" s="110">
        <v>176836.56</v>
      </c>
      <c r="C701" s="100">
        <v>29.927700000000002</v>
      </c>
      <c r="D701">
        <v>1.7950000000000001E-2</v>
      </c>
      <c r="E701" s="108">
        <v>3.7349299999999999</v>
      </c>
      <c r="F701" s="102">
        <v>0</v>
      </c>
      <c r="G701" s="98">
        <v>0.41</v>
      </c>
      <c r="H701" s="115">
        <v>500</v>
      </c>
    </row>
    <row r="702" spans="1:8" x14ac:dyDescent="0.2">
      <c r="A702" s="106">
        <v>41657.666597222225</v>
      </c>
      <c r="B702" s="110">
        <v>177136.56</v>
      </c>
      <c r="C702" s="100">
        <v>29.927800000000001</v>
      </c>
      <c r="D702">
        <v>-8.8730000000000003E-2</v>
      </c>
      <c r="E702" s="108">
        <v>3.73489</v>
      </c>
      <c r="F702" s="102">
        <v>0</v>
      </c>
      <c r="G702" s="98">
        <v>0.41</v>
      </c>
      <c r="H702" s="115">
        <v>500</v>
      </c>
    </row>
    <row r="703" spans="1:8" x14ac:dyDescent="0.2">
      <c r="A703" s="106">
        <v>41657.670069444444</v>
      </c>
      <c r="B703" s="110">
        <v>177436.56</v>
      </c>
      <c r="C703" s="100">
        <v>29.9437</v>
      </c>
      <c r="D703">
        <v>-1.3999999999999999E-4</v>
      </c>
      <c r="E703" s="108">
        <v>3.7349100000000002</v>
      </c>
      <c r="F703" s="102">
        <v>0</v>
      </c>
      <c r="G703" s="98">
        <v>0.41</v>
      </c>
      <c r="H703" s="115">
        <v>500</v>
      </c>
    </row>
    <row r="704" spans="1:8" x14ac:dyDescent="0.2">
      <c r="A704" s="106">
        <v>41657.673541666663</v>
      </c>
      <c r="B704" s="110">
        <v>177736.56</v>
      </c>
      <c r="C704" s="100">
        <v>29.938800000000001</v>
      </c>
      <c r="D704">
        <v>-4.4490000000000002E-2</v>
      </c>
      <c r="E704" s="108">
        <v>3.7349700000000001</v>
      </c>
      <c r="F704" s="102">
        <v>0</v>
      </c>
      <c r="G704" s="98">
        <v>0.41</v>
      </c>
      <c r="H704" s="115">
        <v>500</v>
      </c>
    </row>
    <row r="705" spans="1:8" x14ac:dyDescent="0.2">
      <c r="A705" s="106">
        <v>41657.67701388889</v>
      </c>
      <c r="B705" s="110">
        <v>178036.56</v>
      </c>
      <c r="C705" s="100">
        <v>29.927399999999999</v>
      </c>
      <c r="D705">
        <v>-2.0100000000000001E-3</v>
      </c>
      <c r="E705" s="108">
        <v>3.7347899999999998</v>
      </c>
      <c r="F705" s="102">
        <v>0</v>
      </c>
      <c r="G705" s="98">
        <v>0.41</v>
      </c>
      <c r="H705" s="115">
        <v>500</v>
      </c>
    </row>
    <row r="706" spans="1:8" x14ac:dyDescent="0.2">
      <c r="A706" s="106">
        <v>41657.680486111109</v>
      </c>
      <c r="B706" s="110">
        <v>178336.56</v>
      </c>
      <c r="C706" s="100">
        <v>29.927299999999999</v>
      </c>
      <c r="D706">
        <v>6.2330000000000003E-2</v>
      </c>
      <c r="E706" s="108">
        <v>3.7349700000000001</v>
      </c>
      <c r="F706" s="102">
        <v>0</v>
      </c>
      <c r="G706" s="98">
        <v>0.41</v>
      </c>
      <c r="H706" s="115">
        <v>500</v>
      </c>
    </row>
    <row r="707" spans="1:8" x14ac:dyDescent="0.2">
      <c r="A707" s="106">
        <v>41657.683958333335</v>
      </c>
      <c r="B707" s="110">
        <v>178636.56</v>
      </c>
      <c r="C707" s="100">
        <v>29.9331</v>
      </c>
      <c r="D707">
        <v>-3.9289999999999999E-2</v>
      </c>
      <c r="E707" s="108">
        <v>3.7349000000000001</v>
      </c>
      <c r="F707" s="102">
        <v>0</v>
      </c>
      <c r="G707" s="98">
        <v>0.41</v>
      </c>
      <c r="H707" s="115">
        <v>500</v>
      </c>
    </row>
    <row r="708" spans="1:8" x14ac:dyDescent="0.2">
      <c r="A708" s="106">
        <v>41657.687430555554</v>
      </c>
      <c r="B708" s="110">
        <v>178936.56</v>
      </c>
      <c r="C708" s="100">
        <v>29.923300000000001</v>
      </c>
      <c r="D708">
        <v>5.7090000000000002E-2</v>
      </c>
      <c r="E708" s="108">
        <v>3.7346900000000001</v>
      </c>
      <c r="F708" s="102">
        <v>0</v>
      </c>
      <c r="G708" s="98">
        <v>0.41</v>
      </c>
      <c r="H708" s="115">
        <v>500</v>
      </c>
    </row>
    <row r="709" spans="1:8" x14ac:dyDescent="0.2">
      <c r="A709" s="106">
        <v>41657.69090277778</v>
      </c>
      <c r="B709" s="110">
        <v>179236.56</v>
      </c>
      <c r="C709" s="100">
        <v>29.9452</v>
      </c>
      <c r="D709">
        <v>-2.4000000000000001E-4</v>
      </c>
      <c r="E709" s="108">
        <v>3.7347800000000002</v>
      </c>
      <c r="F709" s="102">
        <v>0</v>
      </c>
      <c r="G709" s="98">
        <v>0.41</v>
      </c>
      <c r="H709" s="115">
        <v>500</v>
      </c>
    </row>
    <row r="710" spans="1:8" x14ac:dyDescent="0.2">
      <c r="A710" s="106">
        <v>41657.694374999999</v>
      </c>
      <c r="B710" s="110">
        <v>179536.56</v>
      </c>
      <c r="C710" s="100">
        <v>29.913499999999999</v>
      </c>
      <c r="D710">
        <v>-2.7199999999999998E-2</v>
      </c>
      <c r="E710" s="108">
        <v>3.73468</v>
      </c>
      <c r="F710" s="102">
        <v>0</v>
      </c>
      <c r="G710" s="98">
        <v>0.41</v>
      </c>
      <c r="H710" s="115">
        <v>500</v>
      </c>
    </row>
    <row r="711" spans="1:8" x14ac:dyDescent="0.2">
      <c r="A711" s="106">
        <v>41657.697847222225</v>
      </c>
      <c r="B711" s="110">
        <v>179836.56</v>
      </c>
      <c r="C711" s="100">
        <v>29.926600000000001</v>
      </c>
      <c r="D711">
        <v>-3.3329999999999999E-2</v>
      </c>
      <c r="E711" s="108">
        <v>3.7348599999999998</v>
      </c>
      <c r="F711" s="102">
        <v>0</v>
      </c>
      <c r="G711" s="98">
        <v>0.41</v>
      </c>
      <c r="H711" s="115">
        <v>500</v>
      </c>
    </row>
    <row r="712" spans="1:8" x14ac:dyDescent="0.2">
      <c r="A712" s="106">
        <v>41657.701319444444</v>
      </c>
      <c r="B712" s="110">
        <v>180136.56</v>
      </c>
      <c r="C712" s="100">
        <v>29.925599999999999</v>
      </c>
      <c r="D712">
        <v>-2.1819999999999999E-2</v>
      </c>
      <c r="E712" s="108">
        <v>3.7347399999999999</v>
      </c>
      <c r="F712" s="102">
        <v>0</v>
      </c>
      <c r="G712" s="98">
        <v>0.41</v>
      </c>
      <c r="H712" s="115">
        <v>500</v>
      </c>
    </row>
    <row r="713" spans="1:8" x14ac:dyDescent="0.2">
      <c r="A713" s="106">
        <v>41657.704791666663</v>
      </c>
      <c r="B713" s="110">
        <v>180436.56</v>
      </c>
      <c r="C713" s="100">
        <v>29.932099999999998</v>
      </c>
      <c r="D713">
        <v>-7.9890000000000003E-2</v>
      </c>
      <c r="E713" s="108">
        <v>3.7347299999999999</v>
      </c>
      <c r="F713" s="102">
        <v>0</v>
      </c>
      <c r="G713" s="98">
        <v>0.41</v>
      </c>
      <c r="H713" s="115">
        <v>500</v>
      </c>
    </row>
    <row r="714" spans="1:8" x14ac:dyDescent="0.2">
      <c r="A714" s="106">
        <v>41657.70826388889</v>
      </c>
      <c r="B714" s="110">
        <v>180736.56</v>
      </c>
      <c r="C714" s="100">
        <v>29.939499999999999</v>
      </c>
      <c r="D714">
        <v>-4.0250000000000001E-2</v>
      </c>
      <c r="E714" s="108">
        <v>3.7345999999999999</v>
      </c>
      <c r="F714" s="102">
        <v>0</v>
      </c>
      <c r="G714" s="98">
        <v>0.41</v>
      </c>
      <c r="H714" s="115">
        <v>500</v>
      </c>
    </row>
    <row r="715" spans="1:8" x14ac:dyDescent="0.2">
      <c r="A715" s="106">
        <v>41657.711736111109</v>
      </c>
      <c r="B715" s="110">
        <v>181036.56</v>
      </c>
      <c r="C715" s="100">
        <v>29.909199999999998</v>
      </c>
      <c r="D715">
        <v>5.1909999999999998E-2</v>
      </c>
      <c r="E715" s="108">
        <v>3.7348699999999999</v>
      </c>
      <c r="F715" s="102">
        <v>0</v>
      </c>
      <c r="G715" s="98">
        <v>0.41</v>
      </c>
      <c r="H715" s="115">
        <v>500</v>
      </c>
    </row>
    <row r="716" spans="1:8" x14ac:dyDescent="0.2">
      <c r="A716" s="106">
        <v>41657.715208333335</v>
      </c>
      <c r="B716" s="110">
        <v>181336.56</v>
      </c>
      <c r="C716" s="100">
        <v>29.917400000000001</v>
      </c>
      <c r="D716">
        <v>-8.6180000000000007E-2</v>
      </c>
      <c r="E716" s="108">
        <v>3.7346499999999998</v>
      </c>
      <c r="F716" s="102">
        <v>0</v>
      </c>
      <c r="G716" s="98">
        <v>0.41</v>
      </c>
      <c r="H716" s="115">
        <v>500</v>
      </c>
    </row>
    <row r="717" spans="1:8" x14ac:dyDescent="0.2">
      <c r="A717" s="106">
        <v>41657.718680555554</v>
      </c>
      <c r="B717" s="110">
        <v>181636.56</v>
      </c>
      <c r="C717" s="100">
        <v>29.909500000000001</v>
      </c>
      <c r="D717">
        <v>-3.9579999999999997E-2</v>
      </c>
      <c r="E717" s="108">
        <v>3.73482</v>
      </c>
      <c r="F717" s="102">
        <v>0</v>
      </c>
      <c r="G717" s="98">
        <v>0.41</v>
      </c>
      <c r="H717" s="115">
        <v>500</v>
      </c>
    </row>
    <row r="718" spans="1:8" x14ac:dyDescent="0.2">
      <c r="A718" s="106">
        <v>41657.72215277778</v>
      </c>
      <c r="B718" s="110">
        <v>181936.56</v>
      </c>
      <c r="C718" s="100">
        <v>29.916899999999998</v>
      </c>
      <c r="D718">
        <v>-8.6150000000000004E-2</v>
      </c>
      <c r="E718" s="108">
        <v>3.7347000000000001</v>
      </c>
      <c r="F718" s="102">
        <v>0</v>
      </c>
      <c r="G718" s="98">
        <v>0.41</v>
      </c>
      <c r="H718" s="115">
        <v>500</v>
      </c>
    </row>
    <row r="719" spans="1:8" x14ac:dyDescent="0.2">
      <c r="A719" s="106">
        <v>41657.725624999999</v>
      </c>
      <c r="B719" s="110">
        <v>182236.56</v>
      </c>
      <c r="C719" s="100">
        <v>29.907599999999999</v>
      </c>
      <c r="D719">
        <v>-2.8400000000000001E-3</v>
      </c>
      <c r="E719" s="108">
        <v>3.7349999999999999</v>
      </c>
      <c r="F719" s="102">
        <v>0</v>
      </c>
      <c r="G719" s="98">
        <v>0.41</v>
      </c>
      <c r="H719" s="115">
        <v>500</v>
      </c>
    </row>
    <row r="720" spans="1:8" x14ac:dyDescent="0.2">
      <c r="A720" s="106">
        <v>41657.729097222225</v>
      </c>
      <c r="B720" s="110">
        <v>182536.56</v>
      </c>
      <c r="C720" s="100">
        <v>29.9255</v>
      </c>
      <c r="D720">
        <v>-3.6080000000000001E-2</v>
      </c>
      <c r="E720" s="108">
        <v>3.7349299999999999</v>
      </c>
      <c r="F720" s="102">
        <v>0</v>
      </c>
      <c r="G720" s="98">
        <v>0.41</v>
      </c>
      <c r="H720" s="115">
        <v>500</v>
      </c>
    </row>
    <row r="721" spans="1:8" x14ac:dyDescent="0.2">
      <c r="A721" s="106">
        <v>41657.732569444444</v>
      </c>
      <c r="B721" s="110">
        <v>182836.56</v>
      </c>
      <c r="C721" s="100">
        <v>29.926200000000001</v>
      </c>
      <c r="D721">
        <v>3.6540000000000003E-2</v>
      </c>
      <c r="E721" s="108">
        <v>3.73482</v>
      </c>
      <c r="F721" s="102">
        <v>0</v>
      </c>
      <c r="G721" s="98">
        <v>0.41</v>
      </c>
      <c r="H721" s="115">
        <v>500</v>
      </c>
    </row>
    <row r="722" spans="1:8" x14ac:dyDescent="0.2">
      <c r="A722" s="106">
        <v>41657.736041666663</v>
      </c>
      <c r="B722" s="110">
        <v>183136.56</v>
      </c>
      <c r="C722" s="100">
        <v>29.924499999999998</v>
      </c>
      <c r="D722">
        <v>-3.5000000000000003E-2</v>
      </c>
      <c r="E722" s="108">
        <v>3.7349899999999998</v>
      </c>
      <c r="F722" s="102">
        <v>0</v>
      </c>
      <c r="G722" s="98">
        <v>0.41</v>
      </c>
      <c r="H722" s="115">
        <v>500</v>
      </c>
    </row>
    <row r="723" spans="1:8" x14ac:dyDescent="0.2">
      <c r="A723" s="106">
        <v>41657.73951388889</v>
      </c>
      <c r="B723" s="110">
        <v>183436.56</v>
      </c>
      <c r="C723" s="100">
        <v>29.9391</v>
      </c>
      <c r="D723">
        <v>2.7179999999999999E-2</v>
      </c>
      <c r="E723" s="108">
        <v>3.7349100000000002</v>
      </c>
      <c r="F723" s="102">
        <v>0</v>
      </c>
      <c r="G723" s="98">
        <v>0.41</v>
      </c>
      <c r="H723" s="115">
        <v>500</v>
      </c>
    </row>
    <row r="724" spans="1:8" x14ac:dyDescent="0.2">
      <c r="A724" s="106">
        <v>41657.742986111109</v>
      </c>
      <c r="B724" s="110">
        <v>183736.56</v>
      </c>
      <c r="C724" s="100">
        <v>29.936399999999999</v>
      </c>
      <c r="D724">
        <v>-7.0930000000000007E-2</v>
      </c>
      <c r="E724" s="108">
        <v>3.7349700000000001</v>
      </c>
      <c r="F724" s="102">
        <v>0</v>
      </c>
      <c r="G724" s="98">
        <v>0.41</v>
      </c>
      <c r="H724" s="115">
        <v>500</v>
      </c>
    </row>
    <row r="725" spans="1:8" x14ac:dyDescent="0.2">
      <c r="A725" s="106">
        <v>41657.746458333335</v>
      </c>
      <c r="B725" s="110">
        <v>184036.56</v>
      </c>
      <c r="C725" s="100">
        <v>29.920500000000001</v>
      </c>
      <c r="D725">
        <v>-6.089E-2</v>
      </c>
      <c r="E725" s="108">
        <v>3.7349700000000001</v>
      </c>
      <c r="F725" s="102">
        <v>0</v>
      </c>
      <c r="G725" s="98">
        <v>0.41</v>
      </c>
      <c r="H725" s="115">
        <v>500</v>
      </c>
    </row>
    <row r="726" spans="1:8" x14ac:dyDescent="0.2">
      <c r="A726" s="106">
        <v>41657.749930555554</v>
      </c>
      <c r="B726" s="110">
        <v>184336.56</v>
      </c>
      <c r="C726" s="100">
        <v>29.9467</v>
      </c>
      <c r="D726">
        <v>-2.784E-2</v>
      </c>
      <c r="E726" s="108">
        <v>3.7350599999999998</v>
      </c>
      <c r="F726" s="102">
        <v>0</v>
      </c>
      <c r="G726" s="98">
        <v>0.41</v>
      </c>
      <c r="H726" s="115">
        <v>500</v>
      </c>
    </row>
    <row r="727" spans="1:8" x14ac:dyDescent="0.2">
      <c r="A727" s="106">
        <v>41657.75340277778</v>
      </c>
      <c r="B727" s="110">
        <v>184636.56</v>
      </c>
      <c r="C727" s="100">
        <v>29.925599999999999</v>
      </c>
      <c r="D727">
        <v>-6.0600000000000003E-3</v>
      </c>
      <c r="E727" s="108">
        <v>3.7352300000000001</v>
      </c>
      <c r="F727" s="102">
        <v>0</v>
      </c>
      <c r="G727" s="98">
        <v>0.41</v>
      </c>
      <c r="H727" s="115">
        <v>500</v>
      </c>
    </row>
    <row r="728" spans="1:8" x14ac:dyDescent="0.2">
      <c r="A728" s="106">
        <v>41657.756874999999</v>
      </c>
      <c r="B728" s="110">
        <v>184936.56</v>
      </c>
      <c r="C728" s="100">
        <v>29.9528</v>
      </c>
      <c r="D728">
        <v>-1.188E-2</v>
      </c>
      <c r="E728" s="108">
        <v>3.7351299999999998</v>
      </c>
      <c r="F728" s="102">
        <v>0</v>
      </c>
      <c r="G728" s="98">
        <v>0.41</v>
      </c>
      <c r="H728" s="115">
        <v>500</v>
      </c>
    </row>
    <row r="729" spans="1:8" x14ac:dyDescent="0.2">
      <c r="A729" s="106">
        <v>41657.760347222225</v>
      </c>
      <c r="B729" s="110">
        <v>185236.56</v>
      </c>
      <c r="C729" s="100">
        <v>29.939</v>
      </c>
      <c r="D729">
        <v>-2.572E-2</v>
      </c>
      <c r="E729" s="108">
        <v>3.73509</v>
      </c>
      <c r="F729" s="102">
        <v>0</v>
      </c>
      <c r="G729" s="98">
        <v>0.41</v>
      </c>
      <c r="H729" s="115">
        <v>500</v>
      </c>
    </row>
    <row r="730" spans="1:8" x14ac:dyDescent="0.2">
      <c r="A730" s="106">
        <v>41657.763819444444</v>
      </c>
      <c r="B730" s="110">
        <v>185536.56</v>
      </c>
      <c r="C730" s="100">
        <v>29.938500000000001</v>
      </c>
      <c r="D730">
        <v>-4.15E-3</v>
      </c>
      <c r="E730" s="108">
        <v>3.7351999999999999</v>
      </c>
      <c r="F730" s="102">
        <v>0</v>
      </c>
      <c r="G730" s="98">
        <v>0.41</v>
      </c>
      <c r="H730" s="115">
        <v>500</v>
      </c>
    </row>
    <row r="731" spans="1:8" x14ac:dyDescent="0.2">
      <c r="A731" s="106">
        <v>41657.767291666663</v>
      </c>
      <c r="B731" s="110">
        <v>185836.56</v>
      </c>
      <c r="C731" s="100">
        <v>29.941199999999998</v>
      </c>
      <c r="D731">
        <v>-8.4519999999999998E-2</v>
      </c>
      <c r="E731" s="108">
        <v>3.7351200000000002</v>
      </c>
      <c r="F731" s="102">
        <v>0</v>
      </c>
      <c r="G731" s="98">
        <v>0.41</v>
      </c>
      <c r="H731" s="115">
        <v>500</v>
      </c>
    </row>
    <row r="732" spans="1:8" x14ac:dyDescent="0.2">
      <c r="A732" s="106">
        <v>41657.77076388889</v>
      </c>
      <c r="B732" s="110">
        <v>186136.56</v>
      </c>
      <c r="C732" s="100">
        <v>29.9405</v>
      </c>
      <c r="D732">
        <v>-4.7359999999999999E-2</v>
      </c>
      <c r="E732" s="108">
        <v>3.7350400000000001</v>
      </c>
      <c r="F732" s="102">
        <v>0</v>
      </c>
      <c r="G732" s="98">
        <v>0.41</v>
      </c>
      <c r="H732" s="115">
        <v>500</v>
      </c>
    </row>
    <row r="733" spans="1:8" x14ac:dyDescent="0.2">
      <c r="A733" s="106">
        <v>41657.774236111109</v>
      </c>
      <c r="B733" s="110">
        <v>186436.56</v>
      </c>
      <c r="C733" s="100">
        <v>29.939599999999999</v>
      </c>
      <c r="D733">
        <v>3.9289999999999999E-2</v>
      </c>
      <c r="E733" s="108">
        <v>3.7353100000000001</v>
      </c>
      <c r="F733" s="102">
        <v>0</v>
      </c>
      <c r="G733" s="98">
        <v>0.41</v>
      </c>
      <c r="H733" s="115">
        <v>500</v>
      </c>
    </row>
    <row r="734" spans="1:8" x14ac:dyDescent="0.2">
      <c r="A734" s="106">
        <v>41657.777708333335</v>
      </c>
      <c r="B734" s="110">
        <v>186736.56</v>
      </c>
      <c r="C734" s="100">
        <v>29.9572</v>
      </c>
      <c r="D734">
        <v>-6.9899999999999997E-3</v>
      </c>
      <c r="E734" s="108">
        <v>3.7350599999999998</v>
      </c>
      <c r="F734" s="102">
        <v>0</v>
      </c>
      <c r="G734" s="98">
        <v>0.41</v>
      </c>
      <c r="H734" s="115">
        <v>500</v>
      </c>
    </row>
    <row r="735" spans="1:8" x14ac:dyDescent="0.2">
      <c r="A735" s="106">
        <v>41657.781180555554</v>
      </c>
      <c r="B735" s="110">
        <v>187036.56</v>
      </c>
      <c r="C735" s="100">
        <v>29.940200000000001</v>
      </c>
      <c r="D735">
        <v>8.5299999999999994E-3</v>
      </c>
      <c r="E735" s="108">
        <v>3.7353200000000002</v>
      </c>
      <c r="F735" s="102">
        <v>0</v>
      </c>
      <c r="G735" s="98">
        <v>0.41</v>
      </c>
      <c r="H735" s="115">
        <v>500</v>
      </c>
    </row>
    <row r="736" spans="1:8" x14ac:dyDescent="0.2">
      <c r="A736" s="106">
        <v>41657.78465277778</v>
      </c>
      <c r="B736" s="110">
        <v>187336.56</v>
      </c>
      <c r="C736" s="100">
        <v>29.945799999999998</v>
      </c>
      <c r="D736">
        <v>-7.9829999999999998E-2</v>
      </c>
      <c r="E736" s="108">
        <v>3.7352500000000002</v>
      </c>
      <c r="F736" s="102">
        <v>0</v>
      </c>
      <c r="G736" s="98">
        <v>0.41</v>
      </c>
      <c r="H736" s="115">
        <v>500</v>
      </c>
    </row>
    <row r="737" spans="1:8" x14ac:dyDescent="0.2">
      <c r="A737" s="106">
        <v>41657.788124999999</v>
      </c>
      <c r="B737" s="110">
        <v>187636.56</v>
      </c>
      <c r="C737" s="100">
        <v>29.963200000000001</v>
      </c>
      <c r="D737">
        <v>-1.562E-2</v>
      </c>
      <c r="E737" s="108">
        <v>3.7352599999999998</v>
      </c>
      <c r="F737" s="102">
        <v>0</v>
      </c>
      <c r="G737" s="98">
        <v>0.41</v>
      </c>
      <c r="H737" s="115">
        <v>500</v>
      </c>
    </row>
    <row r="738" spans="1:8" x14ac:dyDescent="0.2">
      <c r="A738" s="106">
        <v>41657.791597222225</v>
      </c>
      <c r="B738" s="110">
        <v>187936.56</v>
      </c>
      <c r="C738" s="100">
        <v>29.984999999999999</v>
      </c>
      <c r="D738">
        <v>-1.5630000000000002E-2</v>
      </c>
      <c r="E738" s="108">
        <v>3.7353999999999998</v>
      </c>
      <c r="F738" s="102">
        <v>0</v>
      </c>
      <c r="G738" s="98">
        <v>0.41</v>
      </c>
      <c r="H738" s="115">
        <v>500</v>
      </c>
    </row>
    <row r="739" spans="1:8" x14ac:dyDescent="0.2">
      <c r="A739" s="106">
        <v>41657.795069444444</v>
      </c>
      <c r="B739" s="110">
        <v>188236.56</v>
      </c>
      <c r="C739" s="100">
        <v>29.942699999999999</v>
      </c>
      <c r="D739">
        <v>-1.3140000000000001E-2</v>
      </c>
      <c r="E739" s="108">
        <v>3.7355900000000002</v>
      </c>
      <c r="F739" s="102">
        <v>0</v>
      </c>
      <c r="G739" s="98">
        <v>0.41</v>
      </c>
      <c r="H739" s="115">
        <v>500</v>
      </c>
    </row>
    <row r="740" spans="1:8" x14ac:dyDescent="0.2">
      <c r="A740" s="106">
        <v>41657.798541666663</v>
      </c>
      <c r="B740" s="110">
        <v>188536.56</v>
      </c>
      <c r="C740" s="100">
        <v>29.959900000000001</v>
      </c>
      <c r="D740">
        <v>-4.0529999999999997E-2</v>
      </c>
      <c r="E740" s="108">
        <v>3.73536</v>
      </c>
      <c r="F740" s="102">
        <v>0</v>
      </c>
      <c r="G740" s="98">
        <v>0.41</v>
      </c>
      <c r="H740" s="115">
        <v>500</v>
      </c>
    </row>
    <row r="741" spans="1:8" x14ac:dyDescent="0.2">
      <c r="A741" s="106">
        <v>41657.80201388889</v>
      </c>
      <c r="B741" s="110">
        <v>188836.56</v>
      </c>
      <c r="C741" s="100">
        <v>29.963999999999999</v>
      </c>
      <c r="D741">
        <v>-6.0879999999999997E-2</v>
      </c>
      <c r="E741" s="108">
        <v>3.73556</v>
      </c>
      <c r="F741" s="102">
        <v>0</v>
      </c>
      <c r="G741" s="98">
        <v>0.41</v>
      </c>
      <c r="H741" s="115">
        <v>500</v>
      </c>
    </row>
    <row r="742" spans="1:8" x14ac:dyDescent="0.2">
      <c r="A742" s="106">
        <v>41657.805486111109</v>
      </c>
      <c r="B742" s="110">
        <v>189136.56</v>
      </c>
      <c r="C742" s="100">
        <v>29.968699999999998</v>
      </c>
      <c r="D742">
        <v>6.1580000000000003E-2</v>
      </c>
      <c r="E742" s="108">
        <v>3.7355399999999999</v>
      </c>
      <c r="F742" s="102">
        <v>0</v>
      </c>
      <c r="G742" s="98">
        <v>0.41</v>
      </c>
      <c r="H742" s="115">
        <v>500</v>
      </c>
    </row>
    <row r="743" spans="1:8" x14ac:dyDescent="0.2">
      <c r="A743" s="106">
        <v>41657.808958333335</v>
      </c>
      <c r="B743" s="110">
        <v>189436.56</v>
      </c>
      <c r="C743" s="100">
        <v>29.961400000000001</v>
      </c>
      <c r="D743">
        <v>-2.0570000000000001E-2</v>
      </c>
      <c r="E743" s="108">
        <v>3.7356600000000002</v>
      </c>
      <c r="F743" s="102">
        <v>0</v>
      </c>
      <c r="G743" s="98">
        <v>0.41</v>
      </c>
      <c r="H743" s="115">
        <v>500</v>
      </c>
    </row>
    <row r="744" spans="1:8" x14ac:dyDescent="0.2">
      <c r="A744" s="106">
        <v>41657.812430555554</v>
      </c>
      <c r="B744" s="110">
        <v>189736.56</v>
      </c>
      <c r="C744" s="100">
        <v>29.9558</v>
      </c>
      <c r="D744">
        <v>5.5370000000000003E-2</v>
      </c>
      <c r="E744" s="108">
        <v>3.73549</v>
      </c>
      <c r="F744" s="102">
        <v>0</v>
      </c>
      <c r="G744" s="98">
        <v>0.41</v>
      </c>
      <c r="H744" s="115">
        <v>500</v>
      </c>
    </row>
    <row r="745" spans="1:8" x14ac:dyDescent="0.2">
      <c r="A745" s="106">
        <v>41657.81590277778</v>
      </c>
      <c r="B745" s="110">
        <v>190036.56</v>
      </c>
      <c r="C745" s="100">
        <v>29.9528</v>
      </c>
      <c r="D745">
        <v>-6.479E-2</v>
      </c>
      <c r="E745" s="108">
        <v>3.73576</v>
      </c>
      <c r="F745" s="102">
        <v>0</v>
      </c>
      <c r="G745" s="98">
        <v>0.41</v>
      </c>
      <c r="H745" s="115">
        <v>500</v>
      </c>
    </row>
    <row r="746" spans="1:8" x14ac:dyDescent="0.2">
      <c r="A746" s="106">
        <v>41657.819374999999</v>
      </c>
      <c r="B746" s="110">
        <v>190336.56</v>
      </c>
      <c r="C746" s="100">
        <v>29.964600000000001</v>
      </c>
      <c r="D746">
        <v>-6.2789999999999999E-2</v>
      </c>
      <c r="E746" s="108">
        <v>3.7357999999999998</v>
      </c>
      <c r="F746" s="102">
        <v>0</v>
      </c>
      <c r="G746" s="98">
        <v>0.41</v>
      </c>
      <c r="H746" s="115">
        <v>500</v>
      </c>
    </row>
    <row r="747" spans="1:8" x14ac:dyDescent="0.2">
      <c r="A747" s="106">
        <v>41657.822847222225</v>
      </c>
      <c r="B747" s="110">
        <v>190636.56</v>
      </c>
      <c r="C747" s="100">
        <v>29.971800000000002</v>
      </c>
      <c r="D747">
        <v>-2.8979999999999999E-2</v>
      </c>
      <c r="E747" s="108">
        <v>3.7357900000000002</v>
      </c>
      <c r="F747" s="102">
        <v>0</v>
      </c>
      <c r="G747" s="98">
        <v>0.41</v>
      </c>
      <c r="H747" s="115">
        <v>500</v>
      </c>
    </row>
    <row r="748" spans="1:8" x14ac:dyDescent="0.2">
      <c r="A748" s="106">
        <v>41657.826319444444</v>
      </c>
      <c r="B748" s="110">
        <v>190936.56</v>
      </c>
      <c r="C748" s="100">
        <v>29.952500000000001</v>
      </c>
      <c r="D748">
        <v>-3.7740000000000003E-2</v>
      </c>
      <c r="E748" s="108">
        <v>3.7358899999999999</v>
      </c>
      <c r="F748" s="102">
        <v>0</v>
      </c>
      <c r="G748" s="98">
        <v>0.41</v>
      </c>
      <c r="H748" s="115">
        <v>500</v>
      </c>
    </row>
    <row r="749" spans="1:8" x14ac:dyDescent="0.2">
      <c r="A749" s="106">
        <v>41657.829791666663</v>
      </c>
      <c r="B749" s="110">
        <v>191236.56</v>
      </c>
      <c r="C749" s="100">
        <v>29.983499999999999</v>
      </c>
      <c r="D749">
        <v>-5.8779999999999999E-2</v>
      </c>
      <c r="E749" s="108">
        <v>3.7358699999999998</v>
      </c>
      <c r="F749" s="102">
        <v>0</v>
      </c>
      <c r="G749" s="98">
        <v>0.41</v>
      </c>
      <c r="H749" s="115">
        <v>500</v>
      </c>
    </row>
    <row r="750" spans="1:8" x14ac:dyDescent="0.2">
      <c r="A750" s="106">
        <v>41657.83326388889</v>
      </c>
      <c r="B750" s="110">
        <v>191536.56</v>
      </c>
      <c r="C750" s="100">
        <v>29.9986</v>
      </c>
      <c r="D750">
        <v>-3.5029999999999999E-2</v>
      </c>
      <c r="E750" s="108">
        <v>3.73603</v>
      </c>
      <c r="F750" s="102">
        <v>0</v>
      </c>
      <c r="G750" s="98">
        <v>0.41</v>
      </c>
      <c r="H750" s="115">
        <v>500</v>
      </c>
    </row>
    <row r="751" spans="1:8" x14ac:dyDescent="0.2">
      <c r="A751" s="106">
        <v>41657.836736111109</v>
      </c>
      <c r="B751" s="110">
        <v>191836.56</v>
      </c>
      <c r="C751" s="100">
        <v>29.9635</v>
      </c>
      <c r="D751">
        <v>-7.3349999999999999E-2</v>
      </c>
      <c r="E751" s="108">
        <v>3.73583</v>
      </c>
      <c r="F751" s="102">
        <v>0</v>
      </c>
      <c r="G751" s="98">
        <v>0.41</v>
      </c>
      <c r="H751" s="115">
        <v>500</v>
      </c>
    </row>
    <row r="752" spans="1:8" x14ac:dyDescent="0.2">
      <c r="A752" s="106">
        <v>41657.840208333335</v>
      </c>
      <c r="B752" s="110">
        <v>192136.56</v>
      </c>
      <c r="C752" s="100">
        <v>29.971599999999999</v>
      </c>
      <c r="D752">
        <v>-2.4160000000000001E-2</v>
      </c>
      <c r="E752" s="108">
        <v>3.7358699999999998</v>
      </c>
      <c r="F752" s="102">
        <v>0</v>
      </c>
      <c r="G752" s="98">
        <v>0.41</v>
      </c>
      <c r="H752" s="115">
        <v>500</v>
      </c>
    </row>
    <row r="753" spans="1:8" x14ac:dyDescent="0.2">
      <c r="A753" s="106">
        <v>41657.843680555554</v>
      </c>
      <c r="B753" s="110">
        <v>192436.56</v>
      </c>
      <c r="C753" s="100">
        <v>29.965900000000001</v>
      </c>
      <c r="D753">
        <v>5.3740000000000003E-2</v>
      </c>
      <c r="E753" s="108">
        <v>3.7359800000000001</v>
      </c>
      <c r="F753" s="102">
        <v>0</v>
      </c>
      <c r="G753" s="98">
        <v>0.41</v>
      </c>
      <c r="H753" s="115">
        <v>500</v>
      </c>
    </row>
    <row r="754" spans="1:8" x14ac:dyDescent="0.2">
      <c r="A754" s="106">
        <v>41657.84715277778</v>
      </c>
      <c r="B754" s="110">
        <v>192736.56</v>
      </c>
      <c r="C754" s="100">
        <v>29.978000000000002</v>
      </c>
      <c r="D754">
        <v>5.9909999999999998E-2</v>
      </c>
      <c r="E754" s="108">
        <v>3.73603</v>
      </c>
      <c r="F754" s="102">
        <v>0</v>
      </c>
      <c r="G754" s="98">
        <v>0.41</v>
      </c>
      <c r="H754" s="115">
        <v>500</v>
      </c>
    </row>
    <row r="755" spans="1:8" x14ac:dyDescent="0.2">
      <c r="A755" s="106">
        <v>41657.850624999999</v>
      </c>
      <c r="B755" s="110">
        <v>193036.56</v>
      </c>
      <c r="C755" s="100">
        <v>29.968599999999999</v>
      </c>
      <c r="D755">
        <v>6.4699999999999994E-2</v>
      </c>
      <c r="E755" s="108">
        <v>3.7360099999999998</v>
      </c>
      <c r="F755" s="102">
        <v>0</v>
      </c>
      <c r="G755" s="98">
        <v>0.41</v>
      </c>
      <c r="H755" s="115">
        <v>500</v>
      </c>
    </row>
    <row r="756" spans="1:8" x14ac:dyDescent="0.2">
      <c r="A756" s="106">
        <v>41657.854097222225</v>
      </c>
      <c r="B756" s="110">
        <v>193336.56</v>
      </c>
      <c r="C756" s="100">
        <v>29.958400000000001</v>
      </c>
      <c r="D756">
        <v>-9.0359999999999996E-2</v>
      </c>
      <c r="E756" s="108">
        <v>3.7359</v>
      </c>
      <c r="F756" s="102">
        <v>0</v>
      </c>
      <c r="G756" s="98">
        <v>0.41</v>
      </c>
      <c r="H756" s="115">
        <v>500</v>
      </c>
    </row>
    <row r="757" spans="1:8" x14ac:dyDescent="0.2">
      <c r="A757" s="106">
        <v>41657.857569444444</v>
      </c>
      <c r="B757" s="110">
        <v>193636.56</v>
      </c>
      <c r="C757" s="100">
        <v>29.961600000000001</v>
      </c>
      <c r="D757">
        <v>-4.0059999999999998E-2</v>
      </c>
      <c r="E757" s="108">
        <v>3.7360099999999998</v>
      </c>
      <c r="F757" s="102">
        <v>0</v>
      </c>
      <c r="G757" s="98">
        <v>0.41</v>
      </c>
      <c r="H757" s="115">
        <v>500</v>
      </c>
    </row>
    <row r="758" spans="1:8" x14ac:dyDescent="0.2">
      <c r="A758" s="106">
        <v>41657.861041666663</v>
      </c>
      <c r="B758" s="110">
        <v>193936.56</v>
      </c>
      <c r="C758" s="100">
        <v>29.962399999999999</v>
      </c>
      <c r="D758">
        <v>-6.4019999999999994E-2</v>
      </c>
      <c r="E758" s="108">
        <v>3.73603</v>
      </c>
      <c r="F758" s="102">
        <v>0</v>
      </c>
      <c r="G758" s="98">
        <v>0.41</v>
      </c>
      <c r="H758" s="115">
        <v>500</v>
      </c>
    </row>
    <row r="759" spans="1:8" x14ac:dyDescent="0.2">
      <c r="A759" s="106">
        <v>41657.86451388889</v>
      </c>
      <c r="B759" s="110">
        <v>194236.56</v>
      </c>
      <c r="C759" s="100">
        <v>29.966200000000001</v>
      </c>
      <c r="D759">
        <v>-7.5689999999999993E-2</v>
      </c>
      <c r="E759" s="108">
        <v>3.7359800000000001</v>
      </c>
      <c r="F759" s="102">
        <v>0</v>
      </c>
      <c r="G759" s="98">
        <v>0.41</v>
      </c>
      <c r="H759" s="115">
        <v>500</v>
      </c>
    </row>
    <row r="760" spans="1:8" x14ac:dyDescent="0.2">
      <c r="A760" s="106">
        <v>41657.867986111109</v>
      </c>
      <c r="B760" s="110">
        <v>194536.56</v>
      </c>
      <c r="C760" s="100">
        <v>29.959299999999999</v>
      </c>
      <c r="D760">
        <v>-1.6060000000000001E-2</v>
      </c>
      <c r="E760" s="108">
        <v>3.73604</v>
      </c>
      <c r="F760" s="102">
        <v>0</v>
      </c>
      <c r="G760" s="98">
        <v>0.41</v>
      </c>
      <c r="H760" s="115">
        <v>500</v>
      </c>
    </row>
    <row r="761" spans="1:8" x14ac:dyDescent="0.2">
      <c r="A761" s="106">
        <v>41657.871458333335</v>
      </c>
      <c r="B761" s="110">
        <v>194836.56</v>
      </c>
      <c r="C761" s="100">
        <v>29.965499999999999</v>
      </c>
      <c r="D761">
        <v>-5.1279999999999999E-2</v>
      </c>
      <c r="E761" s="108">
        <v>3.7359399999999998</v>
      </c>
      <c r="F761" s="102">
        <v>0</v>
      </c>
      <c r="G761" s="98">
        <v>0.41</v>
      </c>
      <c r="H761" s="115">
        <v>500</v>
      </c>
    </row>
    <row r="762" spans="1:8" x14ac:dyDescent="0.2">
      <c r="A762" s="106">
        <v>41657.874930555554</v>
      </c>
      <c r="B762" s="110">
        <v>195136.56</v>
      </c>
      <c r="C762" s="100">
        <v>29.963100000000001</v>
      </c>
      <c r="D762">
        <v>-8.6220000000000005E-2</v>
      </c>
      <c r="E762" s="108">
        <v>3.7359900000000001</v>
      </c>
      <c r="F762" s="102">
        <v>0</v>
      </c>
      <c r="G762" s="98">
        <v>0.41</v>
      </c>
      <c r="H762" s="115">
        <v>500</v>
      </c>
    </row>
    <row r="763" spans="1:8" x14ac:dyDescent="0.2">
      <c r="A763" s="106">
        <v>41657.87840277778</v>
      </c>
      <c r="B763" s="110">
        <v>195436.56</v>
      </c>
      <c r="C763" s="100">
        <v>29.966799999999999</v>
      </c>
      <c r="D763">
        <v>-1.6729999999999998E-2</v>
      </c>
      <c r="E763" s="108">
        <v>3.7359200000000001</v>
      </c>
      <c r="F763" s="102">
        <v>0</v>
      </c>
      <c r="G763" s="98">
        <v>0.41</v>
      </c>
      <c r="H763" s="115">
        <v>500</v>
      </c>
    </row>
    <row r="764" spans="1:8" x14ac:dyDescent="0.2">
      <c r="A764" s="106">
        <v>41657.881874999999</v>
      </c>
      <c r="B764" s="110">
        <v>195736.56</v>
      </c>
      <c r="C764" s="100">
        <v>29.9694</v>
      </c>
      <c r="D764">
        <v>-8.9580000000000007E-2</v>
      </c>
      <c r="E764" s="108">
        <v>3.7357200000000002</v>
      </c>
      <c r="F764" s="102">
        <v>0</v>
      </c>
      <c r="G764" s="98">
        <v>0.41</v>
      </c>
      <c r="H764" s="115">
        <v>500</v>
      </c>
    </row>
    <row r="765" spans="1:8" x14ac:dyDescent="0.2">
      <c r="A765" s="106">
        <v>41657.885347222225</v>
      </c>
      <c r="B765" s="110">
        <v>196036.56</v>
      </c>
      <c r="C765" s="100">
        <v>29.960699999999999</v>
      </c>
      <c r="D765">
        <v>4.4760000000000001E-2</v>
      </c>
      <c r="E765" s="108">
        <v>3.7359900000000001</v>
      </c>
      <c r="F765" s="102">
        <v>0</v>
      </c>
      <c r="G765" s="98">
        <v>0.41</v>
      </c>
      <c r="H765" s="115">
        <v>500</v>
      </c>
    </row>
    <row r="766" spans="1:8" x14ac:dyDescent="0.2">
      <c r="A766" s="106">
        <v>41657.888819444444</v>
      </c>
      <c r="B766" s="110">
        <v>196336.56</v>
      </c>
      <c r="C766" s="100">
        <v>29.9558</v>
      </c>
      <c r="D766">
        <v>-7.6539999999999997E-2</v>
      </c>
      <c r="E766" s="108">
        <v>3.7359</v>
      </c>
      <c r="F766" s="102">
        <v>0</v>
      </c>
      <c r="G766" s="98">
        <v>0.41</v>
      </c>
      <c r="H766" s="115">
        <v>500</v>
      </c>
    </row>
    <row r="767" spans="1:8" x14ac:dyDescent="0.2">
      <c r="A767" s="106">
        <v>41657.892291666663</v>
      </c>
      <c r="B767" s="110">
        <v>196636.56</v>
      </c>
      <c r="C767" s="100">
        <v>29.962299999999999</v>
      </c>
      <c r="D767">
        <v>6.1629999999999997E-2</v>
      </c>
      <c r="E767" s="108">
        <v>3.7358600000000002</v>
      </c>
      <c r="F767" s="102">
        <v>0</v>
      </c>
      <c r="G767" s="98">
        <v>0.41</v>
      </c>
      <c r="H767" s="115">
        <v>500</v>
      </c>
    </row>
    <row r="768" spans="1:8" x14ac:dyDescent="0.2">
      <c r="A768" s="106">
        <v>41657.89576388889</v>
      </c>
      <c r="B768" s="110">
        <v>196936.56</v>
      </c>
      <c r="C768" s="100">
        <v>29.956800000000001</v>
      </c>
      <c r="D768">
        <v>-8.6819999999999994E-2</v>
      </c>
      <c r="E768" s="108">
        <v>3.73583</v>
      </c>
      <c r="F768" s="102">
        <v>0</v>
      </c>
      <c r="G768" s="98">
        <v>0.41</v>
      </c>
      <c r="H768" s="115">
        <v>500</v>
      </c>
    </row>
    <row r="769" spans="1:8" x14ac:dyDescent="0.2">
      <c r="A769" s="106">
        <v>41657.899236111109</v>
      </c>
      <c r="B769" s="110">
        <v>197236.56</v>
      </c>
      <c r="C769" s="100">
        <v>29.965199999999999</v>
      </c>
      <c r="D769">
        <v>-1.1390000000000001E-2</v>
      </c>
      <c r="E769" s="108">
        <v>3.7359200000000001</v>
      </c>
      <c r="F769" s="102">
        <v>0</v>
      </c>
      <c r="G769" s="98">
        <v>0.41</v>
      </c>
      <c r="H769" s="115">
        <v>500</v>
      </c>
    </row>
    <row r="770" spans="1:8" x14ac:dyDescent="0.2">
      <c r="A770" s="106">
        <v>41657.902708333335</v>
      </c>
      <c r="B770" s="110">
        <v>197536.56</v>
      </c>
      <c r="C770" s="100">
        <v>29.958200000000001</v>
      </c>
      <c r="D770">
        <v>-8.7319999999999995E-2</v>
      </c>
      <c r="E770" s="108">
        <v>3.7360600000000002</v>
      </c>
      <c r="F770" s="102">
        <v>0</v>
      </c>
      <c r="G770" s="98">
        <v>0.41</v>
      </c>
      <c r="H770" s="115">
        <v>500</v>
      </c>
    </row>
    <row r="771" spans="1:8" x14ac:dyDescent="0.2">
      <c r="A771" s="106">
        <v>41657.906180555554</v>
      </c>
      <c r="B771" s="110">
        <v>197836.56</v>
      </c>
      <c r="C771" s="100">
        <v>29.961300000000001</v>
      </c>
      <c r="D771">
        <v>2.4330000000000001E-2</v>
      </c>
      <c r="E771" s="108">
        <v>3.7360600000000002</v>
      </c>
      <c r="F771" s="102">
        <v>0</v>
      </c>
      <c r="G771" s="98">
        <v>0.41</v>
      </c>
      <c r="H771" s="115">
        <v>500</v>
      </c>
    </row>
    <row r="772" spans="1:8" x14ac:dyDescent="0.2">
      <c r="A772" s="106">
        <v>41657.90965277778</v>
      </c>
      <c r="B772" s="110">
        <v>198136.56</v>
      </c>
      <c r="C772" s="100">
        <v>29.9756</v>
      </c>
      <c r="D772">
        <v>-6.8470000000000003E-2</v>
      </c>
      <c r="E772" s="108">
        <v>3.7361200000000001</v>
      </c>
      <c r="F772" s="102">
        <v>0</v>
      </c>
      <c r="G772" s="98">
        <v>0.41</v>
      </c>
      <c r="H772" s="115">
        <v>500</v>
      </c>
    </row>
    <row r="773" spans="1:8" x14ac:dyDescent="0.2">
      <c r="A773" s="106">
        <v>41657.913124999999</v>
      </c>
      <c r="B773" s="110">
        <v>198436.56</v>
      </c>
      <c r="C773" s="100">
        <v>29.9575</v>
      </c>
      <c r="D773">
        <v>-2.1780000000000001E-2</v>
      </c>
      <c r="E773" s="108">
        <v>3.7360199999999999</v>
      </c>
      <c r="F773" s="102">
        <v>0</v>
      </c>
      <c r="G773" s="98">
        <v>0.41</v>
      </c>
      <c r="H773" s="115">
        <v>500</v>
      </c>
    </row>
    <row r="774" spans="1:8" x14ac:dyDescent="0.2">
      <c r="A774" s="106">
        <v>41657.916597222225</v>
      </c>
      <c r="B774" s="110">
        <v>198736.56</v>
      </c>
      <c r="C774" s="100">
        <v>29.969799999999999</v>
      </c>
      <c r="D774">
        <v>5.3629999999999997E-2</v>
      </c>
      <c r="E774" s="108">
        <v>3.7360000000000002</v>
      </c>
      <c r="F774" s="102">
        <v>0</v>
      </c>
      <c r="G774" s="98">
        <v>0.41</v>
      </c>
      <c r="H774" s="115">
        <v>500</v>
      </c>
    </row>
    <row r="775" spans="1:8" x14ac:dyDescent="0.2">
      <c r="A775" s="106">
        <v>41657.920069444444</v>
      </c>
      <c r="B775" s="110">
        <v>199036.56</v>
      </c>
      <c r="C775" s="100">
        <v>29.962199999999999</v>
      </c>
      <c r="D775">
        <v>-2.2159999999999999E-2</v>
      </c>
      <c r="E775" s="108">
        <v>3.7360600000000002</v>
      </c>
      <c r="F775" s="102">
        <v>0</v>
      </c>
      <c r="G775" s="98">
        <v>0.41</v>
      </c>
      <c r="H775" s="115">
        <v>500</v>
      </c>
    </row>
    <row r="776" spans="1:8" x14ac:dyDescent="0.2">
      <c r="A776" s="106">
        <v>41657.923541666663</v>
      </c>
      <c r="B776" s="110">
        <v>199336.56</v>
      </c>
      <c r="C776" s="100">
        <v>29.964500000000001</v>
      </c>
      <c r="D776">
        <v>1.46E-2</v>
      </c>
      <c r="E776" s="108">
        <v>3.73604</v>
      </c>
      <c r="F776" s="102">
        <v>0</v>
      </c>
      <c r="G776" s="98">
        <v>0.41</v>
      </c>
      <c r="H776" s="115">
        <v>500</v>
      </c>
    </row>
    <row r="777" spans="1:8" x14ac:dyDescent="0.2">
      <c r="A777" s="106">
        <v>41657.92701388889</v>
      </c>
      <c r="B777" s="110">
        <v>199636.56</v>
      </c>
      <c r="C777" s="100">
        <v>29.952500000000001</v>
      </c>
      <c r="D777">
        <v>-7.6939999999999995E-2</v>
      </c>
      <c r="E777" s="108">
        <v>3.7359800000000001</v>
      </c>
      <c r="F777" s="102">
        <v>0</v>
      </c>
      <c r="G777" s="98">
        <v>0.41</v>
      </c>
      <c r="H777" s="115">
        <v>500</v>
      </c>
    </row>
    <row r="778" spans="1:8" x14ac:dyDescent="0.2">
      <c r="A778" s="106">
        <v>41657.930486111109</v>
      </c>
      <c r="B778" s="110">
        <v>199936.56</v>
      </c>
      <c r="C778" s="100">
        <v>29.9514</v>
      </c>
      <c r="D778">
        <v>4.1489999999999999E-2</v>
      </c>
      <c r="E778" s="108">
        <v>3.7358899999999999</v>
      </c>
      <c r="F778" s="102">
        <v>0</v>
      </c>
      <c r="G778" s="98">
        <v>0.41</v>
      </c>
      <c r="H778" s="115">
        <v>500</v>
      </c>
    </row>
    <row r="779" spans="1:8" x14ac:dyDescent="0.2">
      <c r="A779" s="106">
        <v>41657.933958333335</v>
      </c>
      <c r="B779" s="110">
        <v>200236.56</v>
      </c>
      <c r="C779" s="100">
        <v>29.9406</v>
      </c>
      <c r="D779">
        <v>-1.184E-2</v>
      </c>
      <c r="E779" s="108">
        <v>3.7355900000000002</v>
      </c>
      <c r="F779" s="102">
        <v>0</v>
      </c>
      <c r="G779" s="98">
        <v>0.41</v>
      </c>
      <c r="H779" s="115">
        <v>500</v>
      </c>
    </row>
    <row r="780" spans="1:8" x14ac:dyDescent="0.2">
      <c r="A780" s="106">
        <v>41657.937430555554</v>
      </c>
      <c r="B780" s="110">
        <v>200536.56</v>
      </c>
      <c r="C780" s="100">
        <v>29.927299999999999</v>
      </c>
      <c r="D780">
        <v>4.861E-2</v>
      </c>
      <c r="E780" s="108">
        <v>3.7355</v>
      </c>
      <c r="F780" s="102">
        <v>0</v>
      </c>
      <c r="G780" s="98">
        <v>0.41</v>
      </c>
      <c r="H780" s="115">
        <v>500</v>
      </c>
    </row>
    <row r="781" spans="1:8" x14ac:dyDescent="0.2">
      <c r="A781" s="106">
        <v>41657.94090277778</v>
      </c>
      <c r="B781" s="110">
        <v>200836.56</v>
      </c>
      <c r="C781" s="100">
        <v>29.932200000000002</v>
      </c>
      <c r="D781">
        <v>-7.9430000000000001E-2</v>
      </c>
      <c r="E781" s="108">
        <v>3.7353399999999999</v>
      </c>
      <c r="F781" s="102">
        <v>0</v>
      </c>
      <c r="G781" s="98">
        <v>0.41</v>
      </c>
      <c r="H781" s="115">
        <v>500</v>
      </c>
    </row>
    <row r="782" spans="1:8" x14ac:dyDescent="0.2">
      <c r="A782" s="106">
        <v>41657.944374999999</v>
      </c>
      <c r="B782" s="110">
        <v>201136.56</v>
      </c>
      <c r="C782" s="100">
        <v>29.915299999999998</v>
      </c>
      <c r="D782">
        <v>6.1100000000000002E-2</v>
      </c>
      <c r="E782" s="108">
        <v>3.7348300000000001</v>
      </c>
      <c r="F782" s="102">
        <v>0</v>
      </c>
      <c r="G782" s="98">
        <v>0.41</v>
      </c>
      <c r="H782" s="115">
        <v>500</v>
      </c>
    </row>
    <row r="783" spans="1:8" x14ac:dyDescent="0.2">
      <c r="A783" s="106">
        <v>41657.947847222225</v>
      </c>
      <c r="B783" s="110">
        <v>201436.56</v>
      </c>
      <c r="C783" s="100">
        <v>29.9024</v>
      </c>
      <c r="D783">
        <v>-9.0539999999999995E-2</v>
      </c>
      <c r="E783" s="108">
        <v>3.7348599999999998</v>
      </c>
      <c r="F783" s="102">
        <v>0</v>
      </c>
      <c r="G783" s="98">
        <v>0.41</v>
      </c>
      <c r="H783" s="115">
        <v>500</v>
      </c>
    </row>
    <row r="784" spans="1:8" x14ac:dyDescent="0.2">
      <c r="A784" s="106">
        <v>41657.951319444444</v>
      </c>
      <c r="B784" s="110">
        <v>201736.56</v>
      </c>
      <c r="C784" s="100">
        <v>29.889800000000001</v>
      </c>
      <c r="D784">
        <v>-9.0270000000000003E-2</v>
      </c>
      <c r="E784" s="108">
        <v>3.73482</v>
      </c>
      <c r="F784" s="102">
        <v>0</v>
      </c>
      <c r="G784" s="98">
        <v>0.41</v>
      </c>
      <c r="H784" s="115">
        <v>500</v>
      </c>
    </row>
    <row r="785" spans="1:8" x14ac:dyDescent="0.2">
      <c r="A785" s="106">
        <v>41657.954791666663</v>
      </c>
      <c r="B785" s="110">
        <v>202036.56</v>
      </c>
      <c r="C785" s="100">
        <v>29.884799999999998</v>
      </c>
      <c r="D785">
        <v>-1.4630000000000001E-2</v>
      </c>
      <c r="E785" s="108">
        <v>3.7345100000000002</v>
      </c>
      <c r="F785" s="102">
        <v>0</v>
      </c>
      <c r="G785" s="98">
        <v>0.41</v>
      </c>
      <c r="H785" s="115">
        <v>500</v>
      </c>
    </row>
    <row r="786" spans="1:8" x14ac:dyDescent="0.2">
      <c r="A786" s="106">
        <v>41657.95826388889</v>
      </c>
      <c r="B786" s="110">
        <v>202336.56</v>
      </c>
      <c r="C786" s="100">
        <v>29.8734</v>
      </c>
      <c r="D786">
        <v>4.929E-2</v>
      </c>
      <c r="E786" s="108">
        <v>3.7344400000000002</v>
      </c>
      <c r="F786" s="102">
        <v>0</v>
      </c>
      <c r="G786" s="98">
        <v>0.41</v>
      </c>
      <c r="H786" s="115">
        <v>500</v>
      </c>
    </row>
    <row r="787" spans="1:8" x14ac:dyDescent="0.2">
      <c r="A787" s="106">
        <v>41657.961736111109</v>
      </c>
      <c r="B787" s="110">
        <v>202636.56</v>
      </c>
      <c r="C787" s="100">
        <v>29.8674</v>
      </c>
      <c r="D787">
        <v>-1.376E-2</v>
      </c>
      <c r="E787" s="108">
        <v>3.7345299999999999</v>
      </c>
      <c r="F787" s="102">
        <v>0</v>
      </c>
      <c r="G787" s="98">
        <v>0.41</v>
      </c>
      <c r="H787" s="115">
        <v>500</v>
      </c>
    </row>
    <row r="788" spans="1:8" x14ac:dyDescent="0.2">
      <c r="A788" s="106">
        <v>41657.965208333335</v>
      </c>
      <c r="B788" s="110">
        <v>202936.56</v>
      </c>
      <c r="C788" s="100">
        <v>29.854900000000001</v>
      </c>
      <c r="D788">
        <v>-3.4619999999999998E-2</v>
      </c>
      <c r="E788" s="108">
        <v>3.7341700000000002</v>
      </c>
      <c r="F788" s="102">
        <v>0</v>
      </c>
      <c r="G788" s="98">
        <v>0.41</v>
      </c>
      <c r="H788" s="115">
        <v>500</v>
      </c>
    </row>
    <row r="789" spans="1:8" x14ac:dyDescent="0.2">
      <c r="A789" s="106">
        <v>41657.968680555554</v>
      </c>
      <c r="B789" s="110">
        <v>203236.56</v>
      </c>
      <c r="C789" s="100">
        <v>29.860800000000001</v>
      </c>
      <c r="D789">
        <v>6.2939999999999996E-2</v>
      </c>
      <c r="E789" s="108">
        <v>3.73427</v>
      </c>
      <c r="F789" s="102">
        <v>0</v>
      </c>
      <c r="G789" s="98">
        <v>0.41</v>
      </c>
      <c r="H789" s="115">
        <v>500</v>
      </c>
    </row>
    <row r="790" spans="1:8" x14ac:dyDescent="0.2">
      <c r="A790" s="106">
        <v>41657.97215277778</v>
      </c>
      <c r="B790" s="110">
        <v>203536.56</v>
      </c>
      <c r="C790" s="100">
        <v>29.8612</v>
      </c>
      <c r="D790">
        <v>5.8979999999999998E-2</v>
      </c>
      <c r="E790" s="108">
        <v>3.7344300000000001</v>
      </c>
      <c r="F790" s="102">
        <v>0</v>
      </c>
      <c r="G790" s="98">
        <v>0.41</v>
      </c>
      <c r="H790" s="115">
        <v>500</v>
      </c>
    </row>
    <row r="791" spans="1:8" x14ac:dyDescent="0.2">
      <c r="A791" s="106">
        <v>41657.975624999999</v>
      </c>
      <c r="B791" s="110">
        <v>203836.56</v>
      </c>
      <c r="C791" s="100">
        <v>29.863800000000001</v>
      </c>
      <c r="D791">
        <v>5.2880000000000003E-2</v>
      </c>
      <c r="E791" s="108">
        <v>3.7343899999999999</v>
      </c>
      <c r="F791" s="102">
        <v>0</v>
      </c>
      <c r="G791" s="98">
        <v>0.41</v>
      </c>
      <c r="H791" s="115">
        <v>500</v>
      </c>
    </row>
    <row r="792" spans="1:8" x14ac:dyDescent="0.2">
      <c r="A792" s="106">
        <v>41657.979097222225</v>
      </c>
      <c r="B792" s="110">
        <v>204136.56</v>
      </c>
      <c r="C792" s="100">
        <v>29.860099999999999</v>
      </c>
      <c r="D792">
        <v>-6.4000000000000003E-3</v>
      </c>
      <c r="E792" s="108">
        <v>3.7345299999999999</v>
      </c>
      <c r="F792" s="102">
        <v>0</v>
      </c>
      <c r="G792" s="98">
        <v>0.41</v>
      </c>
      <c r="H792" s="115">
        <v>500</v>
      </c>
    </row>
    <row r="793" spans="1:8" x14ac:dyDescent="0.2">
      <c r="A793" s="106">
        <v>41657.982569444444</v>
      </c>
      <c r="B793" s="110">
        <v>204436.56</v>
      </c>
      <c r="C793" s="100">
        <v>29.869900000000001</v>
      </c>
      <c r="D793">
        <v>-8.1229999999999997E-2</v>
      </c>
      <c r="E793" s="108">
        <v>3.7344300000000001</v>
      </c>
      <c r="F793" s="102">
        <v>0</v>
      </c>
      <c r="G793" s="98">
        <v>0.41</v>
      </c>
      <c r="H793" s="115">
        <v>500</v>
      </c>
    </row>
    <row r="794" spans="1:8" x14ac:dyDescent="0.2">
      <c r="A794" s="106">
        <v>41657.986041666663</v>
      </c>
      <c r="B794" s="110">
        <v>204736.56</v>
      </c>
      <c r="C794" s="100">
        <v>29.879200000000001</v>
      </c>
      <c r="D794">
        <v>-3.4509999999999999E-2</v>
      </c>
      <c r="E794" s="108">
        <v>3.73475</v>
      </c>
      <c r="F794" s="102">
        <v>0</v>
      </c>
      <c r="G794" s="98">
        <v>0.41</v>
      </c>
      <c r="H794" s="115">
        <v>500</v>
      </c>
    </row>
    <row r="795" spans="1:8" x14ac:dyDescent="0.2">
      <c r="A795" s="106">
        <v>41657.98951388889</v>
      </c>
      <c r="B795" s="110">
        <v>205036.56</v>
      </c>
      <c r="C795" s="100">
        <v>29.866800000000001</v>
      </c>
      <c r="D795">
        <v>-6.497E-2</v>
      </c>
      <c r="E795" s="108">
        <v>3.73475</v>
      </c>
      <c r="F795" s="102">
        <v>0</v>
      </c>
      <c r="G795" s="98">
        <v>0.41</v>
      </c>
      <c r="H795" s="115">
        <v>500</v>
      </c>
    </row>
    <row r="796" spans="1:8" x14ac:dyDescent="0.2">
      <c r="A796" s="106">
        <v>41657.992986111109</v>
      </c>
      <c r="B796" s="110">
        <v>205336.56</v>
      </c>
      <c r="C796" s="100">
        <v>29.872499999999999</v>
      </c>
      <c r="D796">
        <v>-9.6000000000000002E-4</v>
      </c>
      <c r="E796" s="108">
        <v>3.7346200000000001</v>
      </c>
      <c r="F796" s="102">
        <v>0</v>
      </c>
      <c r="G796" s="98">
        <v>0.41</v>
      </c>
      <c r="H796" s="115">
        <v>500</v>
      </c>
    </row>
    <row r="797" spans="1:8" x14ac:dyDescent="0.2">
      <c r="A797" s="106">
        <v>41657.996458333335</v>
      </c>
      <c r="B797" s="110">
        <v>205636.56</v>
      </c>
      <c r="C797" s="100">
        <v>29.8749</v>
      </c>
      <c r="D797">
        <v>-3.0880000000000001E-2</v>
      </c>
      <c r="E797" s="108">
        <v>3.7346499999999998</v>
      </c>
      <c r="F797" s="102">
        <v>0</v>
      </c>
      <c r="G797" s="98">
        <v>0.41</v>
      </c>
      <c r="H797" s="115">
        <v>500</v>
      </c>
    </row>
    <row r="798" spans="1:8" x14ac:dyDescent="0.2">
      <c r="A798" s="106">
        <v>41657.999930555554</v>
      </c>
      <c r="B798" s="110">
        <v>205936.56</v>
      </c>
      <c r="C798" s="100">
        <v>29.8809</v>
      </c>
      <c r="D798">
        <v>-1.183E-2</v>
      </c>
      <c r="E798" s="108">
        <v>3.7347600000000001</v>
      </c>
      <c r="F798" s="102">
        <v>0</v>
      </c>
      <c r="G798" s="98">
        <v>0.41</v>
      </c>
      <c r="H798" s="115">
        <v>500</v>
      </c>
    </row>
    <row r="799" spans="1:8" x14ac:dyDescent="0.2">
      <c r="A799" s="106">
        <v>41658.00340277778</v>
      </c>
      <c r="B799" s="110">
        <v>206236.56</v>
      </c>
      <c r="C799" s="100">
        <v>29.894200000000001</v>
      </c>
      <c r="D799">
        <v>-8.5709999999999995E-2</v>
      </c>
      <c r="E799" s="108">
        <v>3.7347199999999998</v>
      </c>
      <c r="F799" s="102">
        <v>0</v>
      </c>
      <c r="G799" s="98">
        <v>0.41</v>
      </c>
      <c r="H799" s="115">
        <v>500</v>
      </c>
    </row>
    <row r="800" spans="1:8" x14ac:dyDescent="0.2">
      <c r="A800" s="106">
        <v>41658.006874999999</v>
      </c>
      <c r="B800" s="110">
        <v>206536.56</v>
      </c>
      <c r="C800" s="100">
        <v>29.888500000000001</v>
      </c>
      <c r="D800">
        <v>7.4910000000000004E-2</v>
      </c>
      <c r="E800" s="108">
        <v>3.7347299999999999</v>
      </c>
      <c r="F800" s="102">
        <v>0</v>
      </c>
      <c r="G800" s="98">
        <v>0.41</v>
      </c>
      <c r="H800" s="115">
        <v>500</v>
      </c>
    </row>
    <row r="801" spans="1:8" x14ac:dyDescent="0.2">
      <c r="A801" s="106">
        <v>41658.010347222225</v>
      </c>
      <c r="B801" s="110">
        <v>206836.56</v>
      </c>
      <c r="C801" s="100">
        <v>29.903500000000001</v>
      </c>
      <c r="D801">
        <v>5.0529999999999999E-2</v>
      </c>
      <c r="E801" s="108">
        <v>3.7347899999999998</v>
      </c>
      <c r="F801" s="102">
        <v>0</v>
      </c>
      <c r="G801" s="98">
        <v>0.41</v>
      </c>
      <c r="H801" s="115">
        <v>500</v>
      </c>
    </row>
    <row r="802" spans="1:8" x14ac:dyDescent="0.2">
      <c r="A802" s="106">
        <v>41658.013819444444</v>
      </c>
      <c r="B802" s="110">
        <v>207136.56</v>
      </c>
      <c r="C802" s="100">
        <v>29.893699999999999</v>
      </c>
      <c r="D802">
        <v>-2.801E-2</v>
      </c>
      <c r="E802" s="108">
        <v>3.7347999999999999</v>
      </c>
      <c r="F802" s="102">
        <v>0</v>
      </c>
      <c r="G802" s="98">
        <v>0.41</v>
      </c>
      <c r="H802" s="115">
        <v>500</v>
      </c>
    </row>
    <row r="803" spans="1:8" x14ac:dyDescent="0.2">
      <c r="A803" s="106">
        <v>41658.017291666663</v>
      </c>
      <c r="B803" s="110">
        <v>207436.56</v>
      </c>
      <c r="C803" s="100">
        <v>29.884399999999999</v>
      </c>
      <c r="D803">
        <v>-1.106E-2</v>
      </c>
      <c r="E803" s="108">
        <v>3.73482</v>
      </c>
      <c r="F803" s="102">
        <v>0</v>
      </c>
      <c r="G803" s="98">
        <v>0.41</v>
      </c>
      <c r="H803" s="115">
        <v>500</v>
      </c>
    </row>
    <row r="804" spans="1:8" x14ac:dyDescent="0.2">
      <c r="A804" s="106">
        <v>41658.02076388889</v>
      </c>
      <c r="B804" s="110">
        <v>207736.56</v>
      </c>
      <c r="C804" s="100">
        <v>29.901499999999999</v>
      </c>
      <c r="D804">
        <v>-1.01E-2</v>
      </c>
      <c r="E804" s="108">
        <v>3.7349299999999999</v>
      </c>
      <c r="F804" s="102">
        <v>0</v>
      </c>
      <c r="G804" s="98">
        <v>0.41</v>
      </c>
      <c r="H804" s="115">
        <v>500</v>
      </c>
    </row>
    <row r="805" spans="1:8" x14ac:dyDescent="0.2">
      <c r="A805" s="106">
        <v>41658.024236111109</v>
      </c>
      <c r="B805" s="110">
        <v>208036.56</v>
      </c>
      <c r="C805" s="100">
        <v>29.894100000000002</v>
      </c>
      <c r="D805">
        <v>3.082E-2</v>
      </c>
      <c r="E805" s="108">
        <v>3.7347800000000002</v>
      </c>
      <c r="F805" s="102">
        <v>0</v>
      </c>
      <c r="G805" s="98">
        <v>0.41</v>
      </c>
      <c r="H805" s="115">
        <v>500</v>
      </c>
    </row>
    <row r="806" spans="1:8" x14ac:dyDescent="0.2">
      <c r="A806" s="106">
        <v>41658.027708333335</v>
      </c>
      <c r="B806" s="110">
        <v>208336.56</v>
      </c>
      <c r="C806" s="100">
        <v>29.903500000000001</v>
      </c>
      <c r="D806">
        <v>4.9979999999999997E-2</v>
      </c>
      <c r="E806" s="108">
        <v>3.73481</v>
      </c>
      <c r="F806" s="102">
        <v>0</v>
      </c>
      <c r="G806" s="98">
        <v>0.41</v>
      </c>
      <c r="H806" s="115">
        <v>500</v>
      </c>
    </row>
    <row r="807" spans="1:8" x14ac:dyDescent="0.2">
      <c r="A807" s="106">
        <v>41658.031180555554</v>
      </c>
      <c r="B807" s="110">
        <v>208636.56</v>
      </c>
      <c r="C807" s="100">
        <v>29.899699999999999</v>
      </c>
      <c r="D807">
        <v>7.2999999999999996E-4</v>
      </c>
      <c r="E807" s="108">
        <v>3.7348599999999998</v>
      </c>
      <c r="F807" s="102">
        <v>0</v>
      </c>
      <c r="G807" s="98">
        <v>0.41</v>
      </c>
      <c r="H807" s="115">
        <v>500</v>
      </c>
    </row>
    <row r="808" spans="1:8" x14ac:dyDescent="0.2">
      <c r="A808" s="106">
        <v>41658.03465277778</v>
      </c>
      <c r="B808" s="110">
        <v>208936.56</v>
      </c>
      <c r="C808" s="100">
        <v>29.9116</v>
      </c>
      <c r="D808">
        <v>-1.9130000000000001E-2</v>
      </c>
      <c r="E808" s="108">
        <v>3.7349000000000001</v>
      </c>
      <c r="F808" s="102">
        <v>0</v>
      </c>
      <c r="G808" s="98">
        <v>0.41</v>
      </c>
      <c r="H808" s="115">
        <v>500</v>
      </c>
    </row>
    <row r="809" spans="1:8" x14ac:dyDescent="0.2">
      <c r="A809" s="106">
        <v>41658.038124999999</v>
      </c>
      <c r="B809" s="110">
        <v>209236.56</v>
      </c>
      <c r="C809" s="100">
        <v>29.905100000000001</v>
      </c>
      <c r="D809">
        <v>5.876E-2</v>
      </c>
      <c r="E809" s="108">
        <v>3.7349399999999999</v>
      </c>
      <c r="F809" s="102">
        <v>0</v>
      </c>
      <c r="G809" s="98">
        <v>0.41</v>
      </c>
      <c r="H809" s="115">
        <v>500</v>
      </c>
    </row>
    <row r="810" spans="1:8" x14ac:dyDescent="0.2">
      <c r="A810" s="106">
        <v>41658.041597222225</v>
      </c>
      <c r="B810" s="110">
        <v>209536.56</v>
      </c>
      <c r="C810" s="100">
        <v>29.8996</v>
      </c>
      <c r="D810">
        <v>5.0900000000000001E-2</v>
      </c>
      <c r="E810" s="108">
        <v>3.7349100000000002</v>
      </c>
      <c r="F810" s="102">
        <v>0</v>
      </c>
      <c r="G810" s="98">
        <v>0.41</v>
      </c>
      <c r="H810" s="115">
        <v>500</v>
      </c>
    </row>
    <row r="811" spans="1:8" x14ac:dyDescent="0.2">
      <c r="A811" s="106">
        <v>41658.045069444444</v>
      </c>
      <c r="B811" s="110">
        <v>209836.56</v>
      </c>
      <c r="C811" s="100">
        <v>29.9072</v>
      </c>
      <c r="D811">
        <v>-1.388E-2</v>
      </c>
      <c r="E811" s="108">
        <v>3.73468</v>
      </c>
      <c r="F811" s="102">
        <v>0</v>
      </c>
      <c r="G811" s="98">
        <v>0.41</v>
      </c>
      <c r="H811" s="115">
        <v>500</v>
      </c>
    </row>
    <row r="812" spans="1:8" x14ac:dyDescent="0.2">
      <c r="A812" s="106">
        <v>41658.048541666663</v>
      </c>
      <c r="B812" s="110">
        <v>210136.56</v>
      </c>
      <c r="C812" s="100">
        <v>29.9024</v>
      </c>
      <c r="D812">
        <v>-7.5079999999999994E-2</v>
      </c>
      <c r="E812" s="108">
        <v>3.7348400000000002</v>
      </c>
      <c r="F812" s="102">
        <v>0</v>
      </c>
      <c r="G812" s="98">
        <v>0.41</v>
      </c>
      <c r="H812" s="115">
        <v>500</v>
      </c>
    </row>
    <row r="813" spans="1:8" x14ac:dyDescent="0.2">
      <c r="A813" s="106">
        <v>41658.05201388889</v>
      </c>
      <c r="B813" s="110">
        <v>210436.56</v>
      </c>
      <c r="C813" s="100">
        <v>29.907299999999999</v>
      </c>
      <c r="D813">
        <v>-4.7600000000000003E-2</v>
      </c>
      <c r="E813" s="108">
        <v>3.7349299999999999</v>
      </c>
      <c r="F813" s="102">
        <v>0</v>
      </c>
      <c r="G813" s="98">
        <v>0.41</v>
      </c>
      <c r="H813" s="115">
        <v>500</v>
      </c>
    </row>
    <row r="814" spans="1:8" x14ac:dyDescent="0.2">
      <c r="A814" s="106">
        <v>41658.055486111109</v>
      </c>
      <c r="B814" s="110">
        <v>210736.56</v>
      </c>
      <c r="C814" s="100">
        <v>29.894200000000001</v>
      </c>
      <c r="D814">
        <v>7.2700000000000004E-3</v>
      </c>
      <c r="E814" s="108">
        <v>3.73481</v>
      </c>
      <c r="F814" s="102">
        <v>0</v>
      </c>
      <c r="G814" s="98">
        <v>0.41</v>
      </c>
      <c r="H814" s="115">
        <v>500</v>
      </c>
    </row>
    <row r="815" spans="1:8" x14ac:dyDescent="0.2">
      <c r="A815" s="106">
        <v>41658.058958333335</v>
      </c>
      <c r="B815" s="110">
        <v>211036.56</v>
      </c>
      <c r="C815" s="100">
        <v>29.897300000000001</v>
      </c>
      <c r="D815">
        <v>-2.087E-2</v>
      </c>
      <c r="E815" s="108">
        <v>3.7349999999999999</v>
      </c>
      <c r="F815" s="102">
        <v>0</v>
      </c>
      <c r="G815" s="98">
        <v>0.41</v>
      </c>
      <c r="H815" s="115">
        <v>500</v>
      </c>
    </row>
    <row r="816" spans="1:8" x14ac:dyDescent="0.2">
      <c r="A816" s="106">
        <v>41658.062430555554</v>
      </c>
      <c r="B816" s="110">
        <v>211336.56</v>
      </c>
      <c r="C816" s="100">
        <v>29.908300000000001</v>
      </c>
      <c r="D816">
        <v>1.57E-3</v>
      </c>
      <c r="E816" s="108">
        <v>3.73502</v>
      </c>
      <c r="F816" s="102">
        <v>0</v>
      </c>
      <c r="G816" s="98">
        <v>0.41</v>
      </c>
      <c r="H816" s="115">
        <v>500</v>
      </c>
    </row>
    <row r="817" spans="1:8" x14ac:dyDescent="0.2">
      <c r="A817" s="106">
        <v>41658.06590277778</v>
      </c>
      <c r="B817" s="110">
        <v>211636.56</v>
      </c>
      <c r="C817" s="100">
        <v>29.901399999999999</v>
      </c>
      <c r="D817">
        <v>6.361E-2</v>
      </c>
      <c r="E817" s="108">
        <v>3.7349600000000001</v>
      </c>
      <c r="F817" s="102">
        <v>0</v>
      </c>
      <c r="G817" s="98">
        <v>0.41</v>
      </c>
      <c r="H817" s="115">
        <v>500</v>
      </c>
    </row>
    <row r="818" spans="1:8" x14ac:dyDescent="0.2">
      <c r="A818" s="106">
        <v>41658.069374999999</v>
      </c>
      <c r="B818" s="110">
        <v>211936.56</v>
      </c>
      <c r="C818" s="100">
        <v>29.9025</v>
      </c>
      <c r="D818">
        <v>-3.1960000000000002E-2</v>
      </c>
      <c r="E818" s="108">
        <v>3.73482</v>
      </c>
      <c r="F818" s="102">
        <v>0</v>
      </c>
      <c r="G818" s="98">
        <v>0.41</v>
      </c>
      <c r="H818" s="115">
        <v>500</v>
      </c>
    </row>
    <row r="819" spans="1:8" x14ac:dyDescent="0.2">
      <c r="A819" s="106">
        <v>41658.072847222225</v>
      </c>
      <c r="B819" s="110">
        <v>212236.56</v>
      </c>
      <c r="C819" s="100">
        <v>29.905899999999999</v>
      </c>
      <c r="D819">
        <v>-9.0270000000000003E-2</v>
      </c>
      <c r="E819" s="108">
        <v>3.7349199999999998</v>
      </c>
      <c r="F819" s="102">
        <v>0</v>
      </c>
      <c r="G819" s="98">
        <v>0.41</v>
      </c>
      <c r="H819" s="115">
        <v>500</v>
      </c>
    </row>
    <row r="820" spans="1:8" x14ac:dyDescent="0.2">
      <c r="A820" s="106">
        <v>41658.076319444444</v>
      </c>
      <c r="B820" s="110">
        <v>212536.56</v>
      </c>
      <c r="C820" s="100">
        <v>29.9099</v>
      </c>
      <c r="D820">
        <v>-1.685E-2</v>
      </c>
      <c r="E820" s="108">
        <v>3.7349899999999998</v>
      </c>
      <c r="F820" s="102">
        <v>0</v>
      </c>
      <c r="G820" s="98">
        <v>0.41</v>
      </c>
      <c r="H820" s="115">
        <v>500</v>
      </c>
    </row>
    <row r="821" spans="1:8" x14ac:dyDescent="0.2">
      <c r="A821" s="106">
        <v>41658.079791666663</v>
      </c>
      <c r="B821" s="110">
        <v>212836.56</v>
      </c>
      <c r="C821" s="100">
        <v>29.8964</v>
      </c>
      <c r="D821">
        <v>-6.5920000000000006E-2</v>
      </c>
      <c r="E821" s="108">
        <v>3.7347800000000002</v>
      </c>
      <c r="F821" s="102">
        <v>0</v>
      </c>
      <c r="G821" s="98">
        <v>0.41</v>
      </c>
      <c r="H821" s="115">
        <v>500</v>
      </c>
    </row>
    <row r="822" spans="1:8" x14ac:dyDescent="0.2">
      <c r="A822" s="106">
        <v>41658.08326388889</v>
      </c>
      <c r="B822" s="110">
        <v>213136.56</v>
      </c>
      <c r="C822" s="100">
        <v>29.903300000000002</v>
      </c>
      <c r="D822">
        <v>-1.7069999999999998E-2</v>
      </c>
      <c r="E822" s="108">
        <v>3.7350500000000002</v>
      </c>
      <c r="F822" s="102">
        <v>0</v>
      </c>
      <c r="G822" s="98">
        <v>0.41</v>
      </c>
      <c r="H822" s="115">
        <v>500</v>
      </c>
    </row>
    <row r="823" spans="1:8" x14ac:dyDescent="0.2">
      <c r="A823" s="106">
        <v>41658.086736111109</v>
      </c>
      <c r="B823" s="110">
        <v>213436.56</v>
      </c>
      <c r="C823" s="100">
        <v>29.9101</v>
      </c>
      <c r="D823">
        <v>-8.3710000000000007E-2</v>
      </c>
      <c r="E823" s="108">
        <v>3.7349999999999999</v>
      </c>
      <c r="F823" s="102">
        <v>0</v>
      </c>
      <c r="G823" s="98">
        <v>0.41</v>
      </c>
      <c r="H823" s="115">
        <v>500</v>
      </c>
    </row>
    <row r="824" spans="1:8" x14ac:dyDescent="0.2">
      <c r="A824" s="106">
        <v>41658.090208333335</v>
      </c>
      <c r="B824" s="110">
        <v>213736.56</v>
      </c>
      <c r="C824" s="100">
        <v>29.910599999999999</v>
      </c>
      <c r="D824">
        <v>-7.5179999999999997E-2</v>
      </c>
      <c r="E824" s="108">
        <v>3.73509</v>
      </c>
      <c r="F824" s="102">
        <v>0</v>
      </c>
      <c r="G824" s="98">
        <v>0.41</v>
      </c>
      <c r="H824" s="115">
        <v>500</v>
      </c>
    </row>
    <row r="825" spans="1:8" x14ac:dyDescent="0.2">
      <c r="A825" s="106">
        <v>41658.093680555554</v>
      </c>
      <c r="B825" s="110">
        <v>214036.56</v>
      </c>
      <c r="C825" s="100">
        <v>29.9129</v>
      </c>
      <c r="D825">
        <v>1.8780000000000002E-2</v>
      </c>
      <c r="E825" s="108">
        <v>3.7350500000000002</v>
      </c>
      <c r="F825" s="102">
        <v>0</v>
      </c>
      <c r="G825" s="98">
        <v>0.41</v>
      </c>
      <c r="H825" s="115">
        <v>500</v>
      </c>
    </row>
    <row r="826" spans="1:8" x14ac:dyDescent="0.2">
      <c r="A826" s="106">
        <v>41658.09715277778</v>
      </c>
      <c r="B826" s="110">
        <v>214336.56</v>
      </c>
      <c r="C826" s="100">
        <v>29.921399999999998</v>
      </c>
      <c r="D826">
        <v>-9.0429999999999996E-2</v>
      </c>
      <c r="E826" s="108">
        <v>3.7351800000000002</v>
      </c>
      <c r="F826" s="102">
        <v>0</v>
      </c>
      <c r="G826" s="98">
        <v>0.41</v>
      </c>
      <c r="H826" s="115">
        <v>500</v>
      </c>
    </row>
    <row r="827" spans="1:8" x14ac:dyDescent="0.2">
      <c r="A827" s="106">
        <v>41658.100624999999</v>
      </c>
      <c r="B827" s="110">
        <v>214636.56</v>
      </c>
      <c r="C827" s="100">
        <v>29.916</v>
      </c>
      <c r="D827">
        <v>-8.9289999999999994E-2</v>
      </c>
      <c r="E827" s="108">
        <v>3.7350699999999999</v>
      </c>
      <c r="F827" s="102">
        <v>0</v>
      </c>
      <c r="G827" s="98">
        <v>0.41</v>
      </c>
      <c r="H827" s="115">
        <v>500</v>
      </c>
    </row>
    <row r="828" spans="1:8" x14ac:dyDescent="0.2">
      <c r="A828" s="106">
        <v>41658.104097222225</v>
      </c>
      <c r="B828" s="110">
        <v>214936.56</v>
      </c>
      <c r="C828" s="100">
        <v>29.915400000000002</v>
      </c>
      <c r="D828">
        <v>-1.7989999999999999E-2</v>
      </c>
      <c r="E828" s="108">
        <v>3.73508</v>
      </c>
      <c r="F828" s="102">
        <v>0</v>
      </c>
      <c r="G828" s="98">
        <v>0.41</v>
      </c>
      <c r="H828" s="115">
        <v>500</v>
      </c>
    </row>
    <row r="829" spans="1:8" x14ac:dyDescent="0.2">
      <c r="A829" s="106">
        <v>41658.107569444444</v>
      </c>
      <c r="B829" s="110">
        <v>215236.56</v>
      </c>
      <c r="C829" s="100">
        <v>29.9191</v>
      </c>
      <c r="D829">
        <v>-7.3630000000000001E-2</v>
      </c>
      <c r="E829" s="108">
        <v>3.7350099999999999</v>
      </c>
      <c r="F829" s="102">
        <v>0</v>
      </c>
      <c r="G829" s="98">
        <v>0.41</v>
      </c>
      <c r="H829" s="115">
        <v>500</v>
      </c>
    </row>
    <row r="830" spans="1:8" x14ac:dyDescent="0.2">
      <c r="A830" s="106">
        <v>41658.111041666663</v>
      </c>
      <c r="B830" s="110">
        <v>215536.56</v>
      </c>
      <c r="C830" s="100">
        <v>29.9239</v>
      </c>
      <c r="D830">
        <v>5.0189999999999999E-2</v>
      </c>
      <c r="E830" s="108">
        <v>3.7353000000000001</v>
      </c>
      <c r="F830" s="102">
        <v>0</v>
      </c>
      <c r="G830" s="98">
        <v>0.41</v>
      </c>
      <c r="H830" s="115">
        <v>500</v>
      </c>
    </row>
    <row r="831" spans="1:8" x14ac:dyDescent="0.2">
      <c r="A831" s="106">
        <v>41658.11451388889</v>
      </c>
      <c r="B831" s="110">
        <v>215836.56</v>
      </c>
      <c r="C831" s="100">
        <v>29.913799999999998</v>
      </c>
      <c r="D831">
        <v>-8.4459999999999993E-2</v>
      </c>
      <c r="E831" s="108">
        <v>3.7351899999999998</v>
      </c>
      <c r="F831" s="102">
        <v>0</v>
      </c>
      <c r="G831" s="98">
        <v>0.41</v>
      </c>
      <c r="H831" s="115">
        <v>500</v>
      </c>
    </row>
    <row r="832" spans="1:8" x14ac:dyDescent="0.2">
      <c r="A832" s="106">
        <v>41658.117986111109</v>
      </c>
      <c r="B832" s="110">
        <v>216136.56</v>
      </c>
      <c r="C832" s="100">
        <v>29.924199999999999</v>
      </c>
      <c r="D832">
        <v>6.3659999999999994E-2</v>
      </c>
      <c r="E832" s="108">
        <v>3.7353499999999999</v>
      </c>
      <c r="F832" s="102">
        <v>0</v>
      </c>
      <c r="G832" s="98">
        <v>0.41</v>
      </c>
      <c r="H832" s="115">
        <v>500</v>
      </c>
    </row>
    <row r="833" spans="1:8" x14ac:dyDescent="0.2">
      <c r="A833" s="106">
        <v>41658.121458333335</v>
      </c>
      <c r="B833" s="110">
        <v>216436.56</v>
      </c>
      <c r="C833" s="100">
        <v>29.930399999999999</v>
      </c>
      <c r="D833">
        <v>-6.4430000000000001E-2</v>
      </c>
      <c r="E833" s="108">
        <v>3.7353700000000001</v>
      </c>
      <c r="F833" s="102">
        <v>0</v>
      </c>
      <c r="G833" s="98">
        <v>0.41</v>
      </c>
      <c r="H833" s="115">
        <v>500</v>
      </c>
    </row>
    <row r="834" spans="1:8" x14ac:dyDescent="0.2">
      <c r="A834" s="106">
        <v>41658.124930555554</v>
      </c>
      <c r="B834" s="110">
        <v>216736.56</v>
      </c>
      <c r="C834" s="100">
        <v>29.929400000000001</v>
      </c>
      <c r="D834">
        <v>-7.6539999999999997E-2</v>
      </c>
      <c r="E834" s="108">
        <v>3.7352799999999999</v>
      </c>
      <c r="F834" s="102">
        <v>0</v>
      </c>
      <c r="G834" s="98">
        <v>0.41</v>
      </c>
      <c r="H834" s="115">
        <v>500</v>
      </c>
    </row>
    <row r="835" spans="1:8" x14ac:dyDescent="0.2">
      <c r="A835" s="106">
        <v>41658.12840277778</v>
      </c>
      <c r="B835" s="110">
        <v>217036.56</v>
      </c>
      <c r="C835" s="100">
        <v>29.9251</v>
      </c>
      <c r="D835">
        <v>-2.2679999999999999E-2</v>
      </c>
      <c r="E835" s="108">
        <v>3.7353700000000001</v>
      </c>
      <c r="F835" s="102">
        <v>0</v>
      </c>
      <c r="G835" s="98">
        <v>0.41</v>
      </c>
      <c r="H835" s="115">
        <v>500</v>
      </c>
    </row>
    <row r="836" spans="1:8" x14ac:dyDescent="0.2">
      <c r="A836" s="106">
        <v>41658.131874999999</v>
      </c>
      <c r="B836" s="110">
        <v>217336.56</v>
      </c>
      <c r="C836" s="100">
        <v>29.9328</v>
      </c>
      <c r="D836">
        <v>-4.5999999999999999E-3</v>
      </c>
      <c r="E836" s="108">
        <v>3.7353700000000001</v>
      </c>
      <c r="F836" s="102">
        <v>0</v>
      </c>
      <c r="G836" s="98">
        <v>0.41</v>
      </c>
      <c r="H836" s="115">
        <v>500</v>
      </c>
    </row>
    <row r="837" spans="1:8" x14ac:dyDescent="0.2">
      <c r="A837" s="106">
        <v>41658.135347222225</v>
      </c>
      <c r="B837" s="110">
        <v>217636.56</v>
      </c>
      <c r="C837" s="100">
        <v>29.9206</v>
      </c>
      <c r="D837">
        <v>-8.2960000000000006E-2</v>
      </c>
      <c r="E837" s="108">
        <v>3.73543</v>
      </c>
      <c r="F837" s="102">
        <v>0</v>
      </c>
      <c r="G837" s="98">
        <v>0.41</v>
      </c>
      <c r="H837" s="115">
        <v>500</v>
      </c>
    </row>
    <row r="838" spans="1:8" x14ac:dyDescent="0.2">
      <c r="A838" s="106">
        <v>41658.138819444444</v>
      </c>
      <c r="B838" s="110">
        <v>217936.56</v>
      </c>
      <c r="C838" s="100">
        <v>29.939599999999999</v>
      </c>
      <c r="D838">
        <v>2.3789999999999999E-2</v>
      </c>
      <c r="E838" s="108">
        <v>3.7353399999999999</v>
      </c>
      <c r="F838" s="102">
        <v>0</v>
      </c>
      <c r="G838" s="98">
        <v>0.41</v>
      </c>
      <c r="H838" s="115">
        <v>500</v>
      </c>
    </row>
    <row r="839" spans="1:8" x14ac:dyDescent="0.2">
      <c r="A839" s="106">
        <v>41658.142291666663</v>
      </c>
      <c r="B839" s="110">
        <v>218236.56</v>
      </c>
      <c r="C839" s="100">
        <v>29.926400000000001</v>
      </c>
      <c r="D839">
        <v>6.96E-3</v>
      </c>
      <c r="E839" s="108">
        <v>3.7351700000000001</v>
      </c>
      <c r="F839" s="102">
        <v>0</v>
      </c>
      <c r="G839" s="98">
        <v>0.41</v>
      </c>
      <c r="H839" s="115">
        <v>500</v>
      </c>
    </row>
    <row r="840" spans="1:8" x14ac:dyDescent="0.2">
      <c r="A840" s="106">
        <v>41658.14576388889</v>
      </c>
      <c r="B840" s="110">
        <v>218536.56</v>
      </c>
      <c r="C840" s="100">
        <v>29.9297</v>
      </c>
      <c r="D840">
        <v>3.0799999999999998E-3</v>
      </c>
      <c r="E840" s="108">
        <v>3.7353299999999998</v>
      </c>
      <c r="F840" s="102">
        <v>0</v>
      </c>
      <c r="G840" s="98">
        <v>0.41</v>
      </c>
      <c r="H840" s="115">
        <v>500</v>
      </c>
    </row>
    <row r="841" spans="1:8" x14ac:dyDescent="0.2">
      <c r="A841" s="106">
        <v>41658.149236111109</v>
      </c>
      <c r="B841" s="110">
        <v>218836.56</v>
      </c>
      <c r="C841" s="100">
        <v>29.9239</v>
      </c>
      <c r="D841">
        <v>-2.809E-2</v>
      </c>
      <c r="E841" s="108">
        <v>3.7356199999999999</v>
      </c>
      <c r="F841" s="102">
        <v>0</v>
      </c>
      <c r="G841" s="98">
        <v>0.41</v>
      </c>
      <c r="H841" s="115">
        <v>500</v>
      </c>
    </row>
    <row r="842" spans="1:8" x14ac:dyDescent="0.2">
      <c r="A842" s="106">
        <v>41658.152708333335</v>
      </c>
      <c r="B842" s="110">
        <v>219136.56</v>
      </c>
      <c r="C842" s="100">
        <v>29.950700000000001</v>
      </c>
      <c r="D842">
        <v>6.157E-2</v>
      </c>
      <c r="E842" s="108">
        <v>3.7355900000000002</v>
      </c>
      <c r="F842" s="102">
        <v>0</v>
      </c>
      <c r="G842" s="98">
        <v>0.41</v>
      </c>
      <c r="H842" s="115">
        <v>500</v>
      </c>
    </row>
    <row r="843" spans="1:8" x14ac:dyDescent="0.2">
      <c r="A843" s="106">
        <v>41658.156180555554</v>
      </c>
      <c r="B843" s="110">
        <v>219436.56</v>
      </c>
      <c r="C843" s="100">
        <v>29.962900000000001</v>
      </c>
      <c r="D843">
        <v>5.6439999999999997E-2</v>
      </c>
      <c r="E843" s="108">
        <v>3.7355999999999998</v>
      </c>
      <c r="F843" s="102">
        <v>0</v>
      </c>
      <c r="G843" s="98">
        <v>0.41</v>
      </c>
      <c r="H843" s="115">
        <v>500</v>
      </c>
    </row>
    <row r="844" spans="1:8" x14ac:dyDescent="0.2">
      <c r="A844" s="106">
        <v>41658.15965277778</v>
      </c>
      <c r="B844" s="110">
        <v>219736.56</v>
      </c>
      <c r="C844" s="100">
        <v>29.930299999999999</v>
      </c>
      <c r="D844">
        <v>6.5070000000000003E-2</v>
      </c>
      <c r="E844" s="108">
        <v>3.7356099999999999</v>
      </c>
      <c r="F844" s="102">
        <v>0</v>
      </c>
      <c r="G844" s="98">
        <v>0.41</v>
      </c>
      <c r="H844" s="115">
        <v>500</v>
      </c>
    </row>
    <row r="845" spans="1:8" x14ac:dyDescent="0.2">
      <c r="A845" s="106">
        <v>41658.163124999999</v>
      </c>
      <c r="B845" s="110">
        <v>220036.56</v>
      </c>
      <c r="C845" s="100">
        <v>29.951899999999998</v>
      </c>
      <c r="D845">
        <v>-7.1349999999999997E-2</v>
      </c>
      <c r="E845" s="108">
        <v>3.7354599999999998</v>
      </c>
      <c r="F845" s="102">
        <v>0</v>
      </c>
      <c r="G845" s="98">
        <v>0.41</v>
      </c>
      <c r="H845" s="115">
        <v>500</v>
      </c>
    </row>
    <row r="846" spans="1:8" x14ac:dyDescent="0.2">
      <c r="A846" s="106">
        <v>41658.166597222225</v>
      </c>
      <c r="B846" s="110">
        <v>220336.56</v>
      </c>
      <c r="C846" s="100">
        <v>29.9755</v>
      </c>
      <c r="D846">
        <v>-3.61E-2</v>
      </c>
      <c r="E846" s="108">
        <v>3.73556</v>
      </c>
      <c r="F846" s="102">
        <v>0</v>
      </c>
      <c r="G846" s="98">
        <v>0.41</v>
      </c>
      <c r="H846" s="115">
        <v>500</v>
      </c>
    </row>
    <row r="847" spans="1:8" x14ac:dyDescent="0.2">
      <c r="A847" s="106">
        <v>41658.170069444444</v>
      </c>
      <c r="B847" s="110">
        <v>220636.56</v>
      </c>
      <c r="C847" s="100">
        <v>29.946899999999999</v>
      </c>
      <c r="D847">
        <v>-5.9300000000000004E-3</v>
      </c>
      <c r="E847" s="108">
        <v>3.7357</v>
      </c>
      <c r="F847" s="102">
        <v>0</v>
      </c>
      <c r="G847" s="98">
        <v>0.41</v>
      </c>
      <c r="H847" s="115">
        <v>500</v>
      </c>
    </row>
    <row r="848" spans="1:8" x14ac:dyDescent="0.2">
      <c r="A848" s="106">
        <v>41658.173541666663</v>
      </c>
      <c r="B848" s="110">
        <v>220936.56</v>
      </c>
      <c r="C848" s="100">
        <v>29.9481</v>
      </c>
      <c r="D848">
        <v>-6.5089999999999995E-2</v>
      </c>
      <c r="E848" s="108">
        <v>3.7357100000000001</v>
      </c>
      <c r="F848" s="102">
        <v>0</v>
      </c>
      <c r="G848" s="98">
        <v>0.41</v>
      </c>
      <c r="H848" s="115">
        <v>500</v>
      </c>
    </row>
    <row r="849" spans="1:8" x14ac:dyDescent="0.2">
      <c r="A849" s="106">
        <v>41658.17701388889</v>
      </c>
      <c r="B849" s="110">
        <v>221236.56</v>
      </c>
      <c r="C849" s="100">
        <v>29.945599999999999</v>
      </c>
      <c r="D849">
        <v>-4.4679999999999997E-2</v>
      </c>
      <c r="E849" s="108">
        <v>3.73563</v>
      </c>
      <c r="F849" s="102">
        <v>0</v>
      </c>
      <c r="G849" s="98">
        <v>0.41</v>
      </c>
      <c r="H849" s="115">
        <v>500</v>
      </c>
    </row>
    <row r="850" spans="1:8" x14ac:dyDescent="0.2">
      <c r="A850" s="106">
        <v>41658.180486111109</v>
      </c>
      <c r="B850" s="110">
        <v>221536.56</v>
      </c>
      <c r="C850" s="100">
        <v>29.950199999999999</v>
      </c>
      <c r="D850">
        <v>-2.8070000000000001E-2</v>
      </c>
      <c r="E850" s="108">
        <v>3.73563</v>
      </c>
      <c r="F850" s="102">
        <v>0</v>
      </c>
      <c r="G850" s="98">
        <v>0.41</v>
      </c>
      <c r="H850" s="115">
        <v>500</v>
      </c>
    </row>
    <row r="851" spans="1:8" x14ac:dyDescent="0.2">
      <c r="A851" s="106">
        <v>41658.183958333335</v>
      </c>
      <c r="B851" s="110">
        <v>221836.56</v>
      </c>
      <c r="C851" s="100">
        <v>29.951000000000001</v>
      </c>
      <c r="D851">
        <v>4.7600000000000003E-2</v>
      </c>
      <c r="E851" s="108">
        <v>3.7355999999999998</v>
      </c>
      <c r="F851" s="102">
        <v>0</v>
      </c>
      <c r="G851" s="98">
        <v>0.41</v>
      </c>
      <c r="H851" s="115">
        <v>500</v>
      </c>
    </row>
    <row r="852" spans="1:8" x14ac:dyDescent="0.2">
      <c r="A852" s="106">
        <v>41658.187430555554</v>
      </c>
      <c r="B852" s="110">
        <v>222136.56</v>
      </c>
      <c r="C852" s="100">
        <v>29.954000000000001</v>
      </c>
      <c r="D852">
        <v>-3.0599999999999998E-3</v>
      </c>
      <c r="E852" s="108">
        <v>3.7356600000000002</v>
      </c>
      <c r="F852" s="102">
        <v>0</v>
      </c>
      <c r="G852" s="98">
        <v>0.41</v>
      </c>
      <c r="H852" s="115">
        <v>500</v>
      </c>
    </row>
    <row r="853" spans="1:8" x14ac:dyDescent="0.2">
      <c r="A853" s="106">
        <v>41658.19090277778</v>
      </c>
      <c r="B853" s="110">
        <v>222436.56</v>
      </c>
      <c r="C853" s="100">
        <v>29.945</v>
      </c>
      <c r="D853">
        <v>-3.4750000000000003E-2</v>
      </c>
      <c r="E853" s="108">
        <v>3.7355299999999998</v>
      </c>
      <c r="F853" s="102">
        <v>0</v>
      </c>
      <c r="G853" s="98">
        <v>0.41</v>
      </c>
      <c r="H853" s="115">
        <v>500</v>
      </c>
    </row>
    <row r="854" spans="1:8" x14ac:dyDescent="0.2">
      <c r="A854" s="106">
        <v>41658.194374999999</v>
      </c>
      <c r="B854" s="110">
        <v>222736.56</v>
      </c>
      <c r="C854" s="100">
        <v>29.935199999999998</v>
      </c>
      <c r="D854">
        <v>-8.8919999999999999E-2</v>
      </c>
      <c r="E854" s="108">
        <v>3.7354699999999998</v>
      </c>
      <c r="F854" s="102">
        <v>0</v>
      </c>
      <c r="G854" s="98">
        <v>0.41</v>
      </c>
      <c r="H854" s="115">
        <v>500</v>
      </c>
    </row>
    <row r="855" spans="1:8" x14ac:dyDescent="0.2">
      <c r="A855" s="106">
        <v>41658.197847222225</v>
      </c>
      <c r="B855" s="110">
        <v>223036.56</v>
      </c>
      <c r="C855" s="100">
        <v>29.9361</v>
      </c>
      <c r="D855">
        <v>-2.63E-3</v>
      </c>
      <c r="E855" s="108">
        <v>3.7357200000000002</v>
      </c>
      <c r="F855" s="102">
        <v>0</v>
      </c>
      <c r="G855" s="98">
        <v>0.41</v>
      </c>
      <c r="H855" s="115">
        <v>500</v>
      </c>
    </row>
    <row r="856" spans="1:8" x14ac:dyDescent="0.2">
      <c r="A856" s="106">
        <v>41658.201319444444</v>
      </c>
      <c r="B856" s="110">
        <v>223336.56</v>
      </c>
      <c r="C856" s="100">
        <v>29.945399999999999</v>
      </c>
      <c r="D856">
        <v>-1.5310000000000001E-2</v>
      </c>
      <c r="E856" s="108">
        <v>3.7356199999999999</v>
      </c>
      <c r="F856" s="102">
        <v>0</v>
      </c>
      <c r="G856" s="98">
        <v>0.41</v>
      </c>
      <c r="H856" s="115">
        <v>500</v>
      </c>
    </row>
    <row r="857" spans="1:8" x14ac:dyDescent="0.2">
      <c r="A857" s="106">
        <v>41658.204791666663</v>
      </c>
      <c r="B857" s="110">
        <v>223636.56</v>
      </c>
      <c r="C857" s="100">
        <v>29.944299999999998</v>
      </c>
      <c r="D857">
        <v>-6.973E-2</v>
      </c>
      <c r="E857" s="108">
        <v>3.7354799999999999</v>
      </c>
      <c r="F857" s="102">
        <v>0</v>
      </c>
      <c r="G857" s="98">
        <v>0.41</v>
      </c>
      <c r="H857" s="115">
        <v>500</v>
      </c>
    </row>
    <row r="858" spans="1:8" x14ac:dyDescent="0.2">
      <c r="A858" s="106">
        <v>41658.20826388889</v>
      </c>
      <c r="B858" s="110">
        <v>223936.56</v>
      </c>
      <c r="C858" s="100">
        <v>29.941199999999998</v>
      </c>
      <c r="D858">
        <v>5.0889999999999998E-2</v>
      </c>
      <c r="E858" s="108">
        <v>3.7356400000000001</v>
      </c>
      <c r="F858" s="102">
        <v>0</v>
      </c>
      <c r="G858" s="98">
        <v>0.41</v>
      </c>
      <c r="H858" s="115">
        <v>500</v>
      </c>
    </row>
    <row r="859" spans="1:8" x14ac:dyDescent="0.2">
      <c r="A859" s="106">
        <v>41658.211736111109</v>
      </c>
      <c r="B859" s="110">
        <v>224236.56</v>
      </c>
      <c r="C859" s="100">
        <v>29.938199999999998</v>
      </c>
      <c r="D859">
        <v>-2.3859999999999999E-2</v>
      </c>
      <c r="E859" s="108">
        <v>3.7356400000000001</v>
      </c>
      <c r="F859" s="102">
        <v>0</v>
      </c>
      <c r="G859" s="98">
        <v>0.41</v>
      </c>
      <c r="H859" s="115">
        <v>500</v>
      </c>
    </row>
    <row r="860" spans="1:8" x14ac:dyDescent="0.2">
      <c r="A860" s="106">
        <v>41658.215208333335</v>
      </c>
      <c r="B860" s="110">
        <v>224536.56</v>
      </c>
      <c r="C860" s="100">
        <v>29.943300000000001</v>
      </c>
      <c r="D860">
        <v>5.6770000000000001E-2</v>
      </c>
      <c r="E860" s="108">
        <v>3.73569</v>
      </c>
      <c r="F860" s="102">
        <v>0</v>
      </c>
      <c r="G860" s="98">
        <v>0.41</v>
      </c>
      <c r="H860" s="115">
        <v>500</v>
      </c>
    </row>
    <row r="861" spans="1:8" x14ac:dyDescent="0.2">
      <c r="A861" s="106">
        <v>41658.218680555554</v>
      </c>
      <c r="B861" s="110">
        <v>224836.56</v>
      </c>
      <c r="C861" s="100">
        <v>29.9497</v>
      </c>
      <c r="D861">
        <v>6.368E-2</v>
      </c>
      <c r="E861" s="108">
        <v>3.7355399999999999</v>
      </c>
      <c r="F861" s="102">
        <v>0</v>
      </c>
      <c r="G861" s="98">
        <v>0.41</v>
      </c>
      <c r="H861" s="115">
        <v>500</v>
      </c>
    </row>
    <row r="862" spans="1:8" x14ac:dyDescent="0.2">
      <c r="A862" s="106">
        <v>41658.22215277778</v>
      </c>
      <c r="B862" s="110">
        <v>225136.56</v>
      </c>
      <c r="C862" s="100">
        <v>29.9541</v>
      </c>
      <c r="D862">
        <v>-4.1369999999999997E-2</v>
      </c>
      <c r="E862" s="108">
        <v>3.7357200000000002</v>
      </c>
      <c r="F862" s="102">
        <v>0</v>
      </c>
      <c r="G862" s="98">
        <v>0.41</v>
      </c>
      <c r="H862" s="115">
        <v>500</v>
      </c>
    </row>
    <row r="863" spans="1:8" x14ac:dyDescent="0.2">
      <c r="A863" s="106">
        <v>41658.225624999999</v>
      </c>
      <c r="B863" s="110">
        <v>225436.56</v>
      </c>
      <c r="C863" s="100">
        <v>29.977499999999999</v>
      </c>
      <c r="D863">
        <v>3.5200000000000001E-3</v>
      </c>
      <c r="E863" s="108">
        <v>3.73576</v>
      </c>
      <c r="F863" s="102">
        <v>0</v>
      </c>
      <c r="G863" s="98">
        <v>0.41</v>
      </c>
      <c r="H863" s="115">
        <v>500</v>
      </c>
    </row>
    <row r="864" spans="1:8" x14ac:dyDescent="0.2">
      <c r="A864" s="106">
        <v>41658.229097222225</v>
      </c>
      <c r="B864" s="110">
        <v>225736.56</v>
      </c>
      <c r="C864" s="100">
        <v>29.979299999999999</v>
      </c>
      <c r="D864">
        <v>-7.6630000000000004E-2</v>
      </c>
      <c r="E864" s="108">
        <v>3.73549</v>
      </c>
      <c r="F864" s="102">
        <v>0</v>
      </c>
      <c r="G864" s="98">
        <v>0.41</v>
      </c>
      <c r="H864" s="115">
        <v>500</v>
      </c>
    </row>
    <row r="865" spans="1:8" x14ac:dyDescent="0.2">
      <c r="A865" s="106">
        <v>41658.232569444444</v>
      </c>
      <c r="B865" s="110">
        <v>226036.56</v>
      </c>
      <c r="C865" s="100">
        <v>29.9986</v>
      </c>
      <c r="D865">
        <v>4.6769999999999999E-2</v>
      </c>
      <c r="E865" s="108">
        <v>3.7356099999999999</v>
      </c>
      <c r="F865" s="102">
        <v>0</v>
      </c>
      <c r="G865" s="98">
        <v>0.41</v>
      </c>
      <c r="H865" s="115">
        <v>500</v>
      </c>
    </row>
    <row r="866" spans="1:8" x14ac:dyDescent="0.2">
      <c r="A866" s="106">
        <v>41658.236041666663</v>
      </c>
      <c r="B866" s="110">
        <v>226336.56</v>
      </c>
      <c r="C866" s="100">
        <v>29.9437</v>
      </c>
      <c r="D866">
        <v>-8.6940000000000003E-2</v>
      </c>
      <c r="E866" s="108">
        <v>3.7355800000000001</v>
      </c>
      <c r="F866" s="102">
        <v>0</v>
      </c>
      <c r="G866" s="98">
        <v>0.41</v>
      </c>
      <c r="H866" s="115">
        <v>500</v>
      </c>
    </row>
    <row r="867" spans="1:8" x14ac:dyDescent="0.2">
      <c r="A867" s="106">
        <v>41658.23951388889</v>
      </c>
      <c r="B867" s="110">
        <v>226636.56</v>
      </c>
      <c r="C867" s="100">
        <v>29.952300000000001</v>
      </c>
      <c r="D867">
        <v>-4.7879999999999999E-2</v>
      </c>
      <c r="E867" s="108">
        <v>3.7355200000000002</v>
      </c>
      <c r="F867" s="102">
        <v>0</v>
      </c>
      <c r="G867" s="98">
        <v>0.41</v>
      </c>
      <c r="H867" s="115">
        <v>500</v>
      </c>
    </row>
    <row r="868" spans="1:8" x14ac:dyDescent="0.2">
      <c r="A868" s="106">
        <v>41658.242986111109</v>
      </c>
      <c r="B868" s="110">
        <v>226936.56</v>
      </c>
      <c r="C868" s="100">
        <v>30.000499999999999</v>
      </c>
      <c r="D868">
        <v>-3.5860000000000003E-2</v>
      </c>
      <c r="E868" s="108">
        <v>3.7353900000000002</v>
      </c>
      <c r="F868" s="102">
        <v>0</v>
      </c>
      <c r="G868" s="98">
        <v>0.41</v>
      </c>
      <c r="H868" s="115">
        <v>500</v>
      </c>
    </row>
    <row r="869" spans="1:8" x14ac:dyDescent="0.2">
      <c r="A869" s="106">
        <v>41658.246458333335</v>
      </c>
      <c r="B869" s="110">
        <v>227236.56</v>
      </c>
      <c r="C869" s="100">
        <v>29.979500000000002</v>
      </c>
      <c r="D869">
        <v>6.1600000000000002E-2</v>
      </c>
      <c r="E869" s="108">
        <v>3.7353999999999998</v>
      </c>
      <c r="F869" s="102">
        <v>0</v>
      </c>
      <c r="G869" s="98">
        <v>0.41</v>
      </c>
      <c r="H869" s="115">
        <v>500</v>
      </c>
    </row>
    <row r="870" spans="1:8" x14ac:dyDescent="0.2">
      <c r="A870" s="106">
        <v>41658.249930555554</v>
      </c>
      <c r="B870" s="110">
        <v>227536.56</v>
      </c>
      <c r="C870" s="100">
        <v>29.985900000000001</v>
      </c>
      <c r="D870">
        <v>-7.1970000000000006E-2</v>
      </c>
      <c r="E870" s="108">
        <v>3.7352599999999998</v>
      </c>
      <c r="F870" s="102">
        <v>0</v>
      </c>
      <c r="G870" s="98">
        <v>0.41</v>
      </c>
      <c r="H870" s="115">
        <v>500</v>
      </c>
    </row>
    <row r="871" spans="1:8" x14ac:dyDescent="0.2">
      <c r="A871" s="106">
        <v>41658.25340277778</v>
      </c>
      <c r="B871" s="110">
        <v>227836.56</v>
      </c>
      <c r="C871" s="100">
        <v>29.952999999999999</v>
      </c>
      <c r="D871">
        <v>4.1770000000000002E-2</v>
      </c>
      <c r="E871" s="108">
        <v>3.7352599999999998</v>
      </c>
      <c r="F871" s="102">
        <v>0</v>
      </c>
      <c r="G871" s="98">
        <v>0.41</v>
      </c>
      <c r="H871" s="115">
        <v>500</v>
      </c>
    </row>
    <row r="872" spans="1:8" x14ac:dyDescent="0.2">
      <c r="A872" s="106">
        <v>41658.256874999999</v>
      </c>
      <c r="B872" s="110">
        <v>228136.56</v>
      </c>
      <c r="C872" s="100">
        <v>29.9636</v>
      </c>
      <c r="D872">
        <v>-1.26E-2</v>
      </c>
      <c r="E872" s="108">
        <v>3.7353100000000001</v>
      </c>
      <c r="F872" s="102">
        <v>0</v>
      </c>
      <c r="G872" s="98">
        <v>0.41</v>
      </c>
      <c r="H872" s="115">
        <v>500</v>
      </c>
    </row>
    <row r="873" spans="1:8" x14ac:dyDescent="0.2">
      <c r="A873" s="106">
        <v>41658.260347222225</v>
      </c>
      <c r="B873" s="110">
        <v>228436.56</v>
      </c>
      <c r="C873" s="100">
        <v>29.927299999999999</v>
      </c>
      <c r="D873">
        <v>-8.6169999999999997E-2</v>
      </c>
      <c r="E873" s="108">
        <v>3.7353299999999998</v>
      </c>
      <c r="F873" s="102">
        <v>0</v>
      </c>
      <c r="G873" s="98">
        <v>0.41</v>
      </c>
      <c r="H873" s="115">
        <v>500</v>
      </c>
    </row>
    <row r="874" spans="1:8" x14ac:dyDescent="0.2">
      <c r="A874" s="106">
        <v>41658.263819444444</v>
      </c>
      <c r="B874" s="110">
        <v>228736.56</v>
      </c>
      <c r="C874" s="100">
        <v>29.941400000000002</v>
      </c>
      <c r="D874">
        <v>5.2049999999999999E-2</v>
      </c>
      <c r="E874" s="108">
        <v>3.7353999999999998</v>
      </c>
      <c r="F874" s="102">
        <v>0</v>
      </c>
      <c r="G874" s="98">
        <v>0.41</v>
      </c>
      <c r="H874" s="115">
        <v>500</v>
      </c>
    </row>
    <row r="875" spans="1:8" x14ac:dyDescent="0.2">
      <c r="A875" s="106">
        <v>41658.267291666663</v>
      </c>
      <c r="B875" s="110">
        <v>229036.56</v>
      </c>
      <c r="C875" s="100">
        <v>29.9361</v>
      </c>
      <c r="D875">
        <v>-8.548E-2</v>
      </c>
      <c r="E875" s="108">
        <v>3.7353800000000001</v>
      </c>
      <c r="F875" s="102">
        <v>0</v>
      </c>
      <c r="G875" s="98">
        <v>0.41</v>
      </c>
      <c r="H875" s="115">
        <v>500</v>
      </c>
    </row>
    <row r="876" spans="1:8" x14ac:dyDescent="0.2">
      <c r="A876" s="106">
        <v>41658.27076388889</v>
      </c>
      <c r="B876" s="110">
        <v>229336.56</v>
      </c>
      <c r="C876" s="100">
        <v>29.950700000000001</v>
      </c>
      <c r="D876">
        <v>-1.651E-2</v>
      </c>
      <c r="E876" s="108">
        <v>3.7353499999999999</v>
      </c>
      <c r="F876" s="102">
        <v>0</v>
      </c>
      <c r="G876" s="98">
        <v>0.41</v>
      </c>
      <c r="H876" s="115">
        <v>500</v>
      </c>
    </row>
    <row r="877" spans="1:8" x14ac:dyDescent="0.2">
      <c r="A877" s="106">
        <v>41658.274236111109</v>
      </c>
      <c r="B877" s="110">
        <v>229636.56</v>
      </c>
      <c r="C877" s="100">
        <v>29.932300000000001</v>
      </c>
      <c r="D877">
        <v>-7.0230000000000001E-2</v>
      </c>
      <c r="E877" s="108">
        <v>3.7354699999999998</v>
      </c>
      <c r="F877" s="102">
        <v>0</v>
      </c>
      <c r="G877" s="98">
        <v>0.41</v>
      </c>
      <c r="H877" s="115">
        <v>500</v>
      </c>
    </row>
    <row r="878" spans="1:8" x14ac:dyDescent="0.2">
      <c r="A878" s="106">
        <v>41658.277708333335</v>
      </c>
      <c r="B878" s="110">
        <v>229936.56</v>
      </c>
      <c r="C878" s="100">
        <v>29.965699999999998</v>
      </c>
      <c r="D878">
        <v>-7.5990000000000002E-2</v>
      </c>
      <c r="E878" s="108">
        <v>3.73522</v>
      </c>
      <c r="F878" s="102">
        <v>0</v>
      </c>
      <c r="G878" s="98">
        <v>0.41</v>
      </c>
      <c r="H878" s="115">
        <v>500</v>
      </c>
    </row>
    <row r="879" spans="1:8" x14ac:dyDescent="0.2">
      <c r="A879" s="106">
        <v>41658.281180555554</v>
      </c>
      <c r="B879" s="110">
        <v>230236.56</v>
      </c>
      <c r="C879" s="100">
        <v>29.943000000000001</v>
      </c>
      <c r="D879">
        <v>-4.0570000000000002E-2</v>
      </c>
      <c r="E879" s="108">
        <v>3.7353000000000001</v>
      </c>
      <c r="F879" s="102">
        <v>0</v>
      </c>
      <c r="G879" s="98">
        <v>0.41</v>
      </c>
      <c r="H879" s="115">
        <v>500</v>
      </c>
    </row>
    <row r="880" spans="1:8" x14ac:dyDescent="0.2">
      <c r="A880" s="106">
        <v>41658.28465277778</v>
      </c>
      <c r="B880" s="110">
        <v>230536.56</v>
      </c>
      <c r="C880" s="100">
        <v>29.926400000000001</v>
      </c>
      <c r="D880">
        <v>-1.225E-2</v>
      </c>
      <c r="E880" s="108">
        <v>3.7351800000000002</v>
      </c>
      <c r="F880" s="102">
        <v>0</v>
      </c>
      <c r="G880" s="98">
        <v>0.41</v>
      </c>
      <c r="H880" s="115">
        <v>500</v>
      </c>
    </row>
    <row r="881" spans="1:8" x14ac:dyDescent="0.2">
      <c r="A881" s="106">
        <v>41658.288124999999</v>
      </c>
      <c r="B881" s="110">
        <v>230836.56</v>
      </c>
      <c r="C881" s="100">
        <v>29.928999999999998</v>
      </c>
      <c r="D881">
        <v>2.3869999999999999E-2</v>
      </c>
      <c r="E881" s="108">
        <v>3.7351100000000002</v>
      </c>
      <c r="F881" s="102">
        <v>0</v>
      </c>
      <c r="G881" s="98">
        <v>0.41</v>
      </c>
      <c r="H881" s="115">
        <v>500</v>
      </c>
    </row>
    <row r="882" spans="1:8" x14ac:dyDescent="0.2">
      <c r="A882" s="106">
        <v>41658.291597222225</v>
      </c>
      <c r="B882" s="110">
        <v>231136.56</v>
      </c>
      <c r="C882" s="100">
        <v>29.928100000000001</v>
      </c>
      <c r="D882">
        <v>-1.6959999999999999E-2</v>
      </c>
      <c r="E882" s="108">
        <v>3.7350500000000002</v>
      </c>
      <c r="F882" s="102">
        <v>0</v>
      </c>
      <c r="G882" s="98">
        <v>0.41</v>
      </c>
      <c r="H882" s="115">
        <v>500</v>
      </c>
    </row>
    <row r="883" spans="1:8" x14ac:dyDescent="0.2">
      <c r="A883" s="106">
        <v>41658.295069444444</v>
      </c>
      <c r="B883" s="110">
        <v>231436.56</v>
      </c>
      <c r="C883" s="100">
        <v>29.939699999999998</v>
      </c>
      <c r="D883">
        <v>6.5070000000000003E-2</v>
      </c>
      <c r="E883" s="108">
        <v>3.7350599999999998</v>
      </c>
      <c r="F883" s="102">
        <v>0</v>
      </c>
      <c r="G883" s="98">
        <v>0.41</v>
      </c>
      <c r="H883" s="115">
        <v>500</v>
      </c>
    </row>
    <row r="884" spans="1:8" x14ac:dyDescent="0.2">
      <c r="A884" s="106">
        <v>41658.298541666663</v>
      </c>
      <c r="B884" s="110">
        <v>231736.56</v>
      </c>
      <c r="C884" s="100">
        <v>29.918199999999999</v>
      </c>
      <c r="D884">
        <v>-9.3710000000000002E-2</v>
      </c>
      <c r="E884" s="108">
        <v>3.7347600000000001</v>
      </c>
      <c r="F884" s="102">
        <v>0</v>
      </c>
      <c r="G884" s="98">
        <v>0.41</v>
      </c>
      <c r="H884" s="115">
        <v>500</v>
      </c>
    </row>
    <row r="885" spans="1:8" x14ac:dyDescent="0.2">
      <c r="A885" s="106">
        <v>41658.30201388889</v>
      </c>
      <c r="B885" s="110">
        <v>232036.56</v>
      </c>
      <c r="C885" s="100">
        <v>29.926300000000001</v>
      </c>
      <c r="D885">
        <v>-9.2280000000000001E-2</v>
      </c>
      <c r="E885" s="108">
        <v>3.7346900000000001</v>
      </c>
      <c r="F885" s="102">
        <v>0</v>
      </c>
      <c r="G885" s="98">
        <v>0.41</v>
      </c>
      <c r="H885" s="115">
        <v>500</v>
      </c>
    </row>
    <row r="886" spans="1:8" x14ac:dyDescent="0.2">
      <c r="A886" s="106">
        <v>41658.305486111109</v>
      </c>
      <c r="B886" s="110">
        <v>232336.56</v>
      </c>
      <c r="C886" s="100">
        <v>29.8994</v>
      </c>
      <c r="D886">
        <v>1.272E-2</v>
      </c>
      <c r="E886" s="108">
        <v>3.7347899999999998</v>
      </c>
      <c r="F886" s="102">
        <v>0</v>
      </c>
      <c r="G886" s="98">
        <v>0.41</v>
      </c>
      <c r="H886" s="115">
        <v>500</v>
      </c>
    </row>
    <row r="887" spans="1:8" x14ac:dyDescent="0.2">
      <c r="A887" s="106">
        <v>41658.308958333335</v>
      </c>
      <c r="B887" s="110">
        <v>232636.56</v>
      </c>
      <c r="C887" s="100">
        <v>29.889600000000002</v>
      </c>
      <c r="D887">
        <v>-1.686E-2</v>
      </c>
      <c r="E887" s="108">
        <v>3.7347000000000001</v>
      </c>
      <c r="F887" s="102">
        <v>0</v>
      </c>
      <c r="G887" s="98">
        <v>0.41</v>
      </c>
      <c r="H887" s="115">
        <v>500</v>
      </c>
    </row>
    <row r="888" spans="1:8" x14ac:dyDescent="0.2">
      <c r="A888" s="106">
        <v>41658.312430555554</v>
      </c>
      <c r="B888" s="110">
        <v>232936.56</v>
      </c>
      <c r="C888" s="100">
        <v>29.872800000000002</v>
      </c>
      <c r="D888">
        <v>3.2599999999999997E-2</v>
      </c>
      <c r="E888" s="108">
        <v>3.7344900000000001</v>
      </c>
      <c r="F888" s="102">
        <v>0</v>
      </c>
      <c r="G888" s="98">
        <v>0.41</v>
      </c>
      <c r="H888" s="115">
        <v>500</v>
      </c>
    </row>
    <row r="889" spans="1:8" x14ac:dyDescent="0.2">
      <c r="A889" s="106">
        <v>41658.31590277778</v>
      </c>
      <c r="B889" s="110">
        <v>233236.56</v>
      </c>
      <c r="C889" s="100">
        <v>29.874500000000001</v>
      </c>
      <c r="D889">
        <v>-1.2099999999999999E-3</v>
      </c>
      <c r="E889" s="108">
        <v>3.7343299999999999</v>
      </c>
      <c r="F889" s="102">
        <v>0</v>
      </c>
      <c r="G889" s="98">
        <v>0.41</v>
      </c>
      <c r="H889" s="115">
        <v>500</v>
      </c>
    </row>
    <row r="890" spans="1:8" x14ac:dyDescent="0.2">
      <c r="A890" s="106">
        <v>41658.319374999999</v>
      </c>
      <c r="B890" s="110">
        <v>233536.56</v>
      </c>
      <c r="C890" s="100">
        <v>29.8657</v>
      </c>
      <c r="D890">
        <v>-8.906E-2</v>
      </c>
      <c r="E890" s="108">
        <v>3.7343299999999999</v>
      </c>
      <c r="F890" s="102">
        <v>0</v>
      </c>
      <c r="G890" s="98">
        <v>0.41</v>
      </c>
      <c r="H890" s="115">
        <v>500</v>
      </c>
    </row>
    <row r="891" spans="1:8" x14ac:dyDescent="0.2">
      <c r="A891" s="106">
        <v>41658.322847222225</v>
      </c>
      <c r="B891" s="110">
        <v>233836.56</v>
      </c>
      <c r="C891" s="100">
        <v>29.874199999999998</v>
      </c>
      <c r="D891">
        <v>-8.2170000000000007E-2</v>
      </c>
      <c r="E891" s="108">
        <v>3.7341700000000002</v>
      </c>
      <c r="F891" s="102">
        <v>0</v>
      </c>
      <c r="G891" s="98">
        <v>0.41</v>
      </c>
      <c r="H891" s="115">
        <v>500</v>
      </c>
    </row>
    <row r="892" spans="1:8" x14ac:dyDescent="0.2">
      <c r="A892" s="106">
        <v>41658.326319444444</v>
      </c>
      <c r="B892" s="110">
        <v>234136.56</v>
      </c>
      <c r="C892" s="100">
        <v>29.863600000000002</v>
      </c>
      <c r="D892">
        <v>-8.9959999999999998E-2</v>
      </c>
      <c r="E892" s="108">
        <v>3.7342200000000001</v>
      </c>
      <c r="F892" s="102">
        <v>0</v>
      </c>
      <c r="G892" s="98">
        <v>0.41</v>
      </c>
      <c r="H892" s="115">
        <v>500</v>
      </c>
    </row>
    <row r="893" spans="1:8" x14ac:dyDescent="0.2">
      <c r="A893" s="106">
        <v>41658.329791666663</v>
      </c>
      <c r="B893" s="110">
        <v>234436.56</v>
      </c>
      <c r="C893" s="100">
        <v>29.844999999999999</v>
      </c>
      <c r="D893">
        <v>5.4879999999999998E-2</v>
      </c>
      <c r="E893" s="108">
        <v>3.7340599999999999</v>
      </c>
      <c r="F893" s="102">
        <v>0</v>
      </c>
      <c r="G893" s="98">
        <v>0.41</v>
      </c>
      <c r="H893" s="115">
        <v>500</v>
      </c>
    </row>
    <row r="894" spans="1:8" x14ac:dyDescent="0.2">
      <c r="A894" s="106">
        <v>41658.33326388889</v>
      </c>
      <c r="B894" s="110">
        <v>234736.56</v>
      </c>
      <c r="C894" s="100">
        <v>29.865100000000002</v>
      </c>
      <c r="D894">
        <v>3.3070000000000002E-2</v>
      </c>
      <c r="E894" s="108">
        <v>3.73427</v>
      </c>
      <c r="F894" s="102">
        <v>0</v>
      </c>
      <c r="G894" s="98">
        <v>0.41</v>
      </c>
      <c r="H894" s="115">
        <v>500</v>
      </c>
    </row>
    <row r="895" spans="1:8" x14ac:dyDescent="0.2">
      <c r="A895" s="106">
        <v>41658.336736111109</v>
      </c>
      <c r="B895" s="110">
        <v>235036.56</v>
      </c>
      <c r="C895" s="100">
        <v>29.866599999999998</v>
      </c>
      <c r="D895">
        <v>4.8030000000000003E-2</v>
      </c>
      <c r="E895" s="108">
        <v>3.7341899999999999</v>
      </c>
      <c r="F895" s="102">
        <v>0</v>
      </c>
      <c r="G895" s="98">
        <v>0.41</v>
      </c>
      <c r="H895" s="115">
        <v>500</v>
      </c>
    </row>
    <row r="896" spans="1:8" x14ac:dyDescent="0.2">
      <c r="A896" s="106">
        <v>41658.340208333335</v>
      </c>
      <c r="B896" s="110">
        <v>235336.56</v>
      </c>
      <c r="C896" s="100">
        <v>29.833100000000002</v>
      </c>
      <c r="D896">
        <v>-9.3020000000000005E-2</v>
      </c>
      <c r="E896" s="108">
        <v>3.7341500000000001</v>
      </c>
      <c r="F896" s="102">
        <v>0</v>
      </c>
      <c r="G896" s="98">
        <v>0.41</v>
      </c>
      <c r="H896" s="115">
        <v>500</v>
      </c>
    </row>
    <row r="897" spans="1:8" x14ac:dyDescent="0.2">
      <c r="A897" s="106">
        <v>41658.343680555554</v>
      </c>
      <c r="B897" s="110">
        <v>235636.56</v>
      </c>
      <c r="C897" s="100">
        <v>29.862400000000001</v>
      </c>
      <c r="D897">
        <v>-2.8899999999999999E-2</v>
      </c>
      <c r="E897" s="108">
        <v>3.7341700000000002</v>
      </c>
      <c r="F897" s="102">
        <v>0</v>
      </c>
      <c r="G897" s="98">
        <v>0.41</v>
      </c>
      <c r="H897" s="115">
        <v>500</v>
      </c>
    </row>
    <row r="898" spans="1:8" x14ac:dyDescent="0.2">
      <c r="A898" s="106">
        <v>41658.34715277778</v>
      </c>
      <c r="B898" s="110">
        <v>235936.56</v>
      </c>
      <c r="C898" s="100">
        <v>29.857299999999999</v>
      </c>
      <c r="D898">
        <v>-7.9759999999999998E-2</v>
      </c>
      <c r="E898" s="108">
        <v>3.7341799999999998</v>
      </c>
      <c r="F898" s="102">
        <v>0</v>
      </c>
      <c r="G898" s="98">
        <v>0.41</v>
      </c>
      <c r="H898" s="115">
        <v>500</v>
      </c>
    </row>
    <row r="899" spans="1:8" x14ac:dyDescent="0.2">
      <c r="A899" s="106">
        <v>41658.350624999999</v>
      </c>
      <c r="B899" s="110">
        <v>236236.56</v>
      </c>
      <c r="C899" s="100">
        <v>29.827300000000001</v>
      </c>
      <c r="D899">
        <v>-1.431E-2</v>
      </c>
      <c r="E899" s="108">
        <v>3.73421</v>
      </c>
      <c r="F899" s="102">
        <v>0</v>
      </c>
      <c r="G899" s="98">
        <v>0.41</v>
      </c>
      <c r="H899" s="115">
        <v>500</v>
      </c>
    </row>
    <row r="900" spans="1:8" x14ac:dyDescent="0.2">
      <c r="A900" s="106">
        <v>41658.354097222225</v>
      </c>
      <c r="B900" s="110">
        <v>236536.56</v>
      </c>
      <c r="C900" s="100">
        <v>29.855499999999999</v>
      </c>
      <c r="D900">
        <v>-3.9079999999999997E-2</v>
      </c>
      <c r="E900" s="108">
        <v>3.7342300000000002</v>
      </c>
      <c r="F900" s="102">
        <v>0</v>
      </c>
      <c r="G900" s="98">
        <v>0.41</v>
      </c>
      <c r="H900" s="115">
        <v>500</v>
      </c>
    </row>
    <row r="901" spans="1:8" x14ac:dyDescent="0.2">
      <c r="A901" s="106">
        <v>41658.357569444444</v>
      </c>
      <c r="B901" s="110">
        <v>236836.56</v>
      </c>
      <c r="C901" s="100">
        <v>29.857299999999999</v>
      </c>
      <c r="D901">
        <v>-2.5430000000000001E-2</v>
      </c>
      <c r="E901" s="108">
        <v>3.7340599999999999</v>
      </c>
      <c r="F901" s="102">
        <v>0</v>
      </c>
      <c r="G901" s="98">
        <v>0.41</v>
      </c>
      <c r="H901" s="115">
        <v>500</v>
      </c>
    </row>
    <row r="902" spans="1:8" x14ac:dyDescent="0.2">
      <c r="A902" s="106">
        <v>41658.361041666663</v>
      </c>
      <c r="B902" s="110">
        <v>237136.56</v>
      </c>
      <c r="C902" s="100">
        <v>29.828199999999999</v>
      </c>
      <c r="D902">
        <v>-8.9679999999999996E-2</v>
      </c>
      <c r="E902" s="108">
        <v>3.7342599999999999</v>
      </c>
      <c r="F902" s="102">
        <v>0</v>
      </c>
      <c r="G902" s="98">
        <v>0.41</v>
      </c>
      <c r="H902" s="115">
        <v>500</v>
      </c>
    </row>
    <row r="903" spans="1:8" x14ac:dyDescent="0.2">
      <c r="A903" s="106">
        <v>41658.36451388889</v>
      </c>
      <c r="B903" s="110">
        <v>237436.56</v>
      </c>
      <c r="C903" s="100">
        <v>29.8447</v>
      </c>
      <c r="D903">
        <v>-8.6569999999999994E-2</v>
      </c>
      <c r="E903" s="108">
        <v>3.73407</v>
      </c>
      <c r="F903" s="102">
        <v>0</v>
      </c>
      <c r="G903" s="98">
        <v>0.41</v>
      </c>
      <c r="H903" s="115">
        <v>500</v>
      </c>
    </row>
    <row r="904" spans="1:8" x14ac:dyDescent="0.2">
      <c r="A904" s="106">
        <v>41658.367986111109</v>
      </c>
      <c r="B904" s="110">
        <v>237736.56</v>
      </c>
      <c r="C904" s="100">
        <v>29.8506</v>
      </c>
      <c r="D904">
        <v>-1.1820000000000001E-2</v>
      </c>
      <c r="E904" s="108">
        <v>3.7341500000000001</v>
      </c>
      <c r="F904" s="102">
        <v>0</v>
      </c>
      <c r="G904" s="98">
        <v>0.41</v>
      </c>
      <c r="H904" s="115">
        <v>500</v>
      </c>
    </row>
    <row r="905" spans="1:8" x14ac:dyDescent="0.2">
      <c r="A905" s="106">
        <v>41658.371458333335</v>
      </c>
      <c r="B905" s="110">
        <v>238036.56</v>
      </c>
      <c r="C905" s="100">
        <v>29.844999999999999</v>
      </c>
      <c r="D905">
        <v>1.976E-2</v>
      </c>
      <c r="E905" s="108">
        <v>3.7341199999999999</v>
      </c>
      <c r="F905" s="102">
        <v>0</v>
      </c>
      <c r="G905" s="98">
        <v>0.41</v>
      </c>
      <c r="H905" s="115">
        <v>500</v>
      </c>
    </row>
    <row r="906" spans="1:8" x14ac:dyDescent="0.2">
      <c r="A906" s="106">
        <v>41658.374930555554</v>
      </c>
      <c r="B906" s="110">
        <v>238336.56</v>
      </c>
      <c r="C906" s="100">
        <v>29.841000000000001</v>
      </c>
      <c r="D906">
        <v>-8.4900000000000003E-2</v>
      </c>
      <c r="E906" s="108">
        <v>3.7341299999999999</v>
      </c>
      <c r="F906" s="102">
        <v>0</v>
      </c>
      <c r="G906" s="98">
        <v>0.41</v>
      </c>
      <c r="H906" s="115">
        <v>500</v>
      </c>
    </row>
    <row r="907" spans="1:8" x14ac:dyDescent="0.2">
      <c r="A907" s="106">
        <v>41658.37840277778</v>
      </c>
      <c r="B907" s="110">
        <v>238636.56</v>
      </c>
      <c r="C907" s="100">
        <v>29.862500000000001</v>
      </c>
      <c r="D907">
        <v>2.3720000000000001E-2</v>
      </c>
      <c r="E907" s="108">
        <v>3.73414</v>
      </c>
      <c r="F907" s="102">
        <v>0</v>
      </c>
      <c r="G907" s="98">
        <v>0.41</v>
      </c>
      <c r="H907" s="115">
        <v>500</v>
      </c>
    </row>
    <row r="908" spans="1:8" x14ac:dyDescent="0.2">
      <c r="A908" s="106">
        <v>41658.381874999999</v>
      </c>
      <c r="B908" s="110">
        <v>238936.56</v>
      </c>
      <c r="C908" s="100">
        <v>29.8444</v>
      </c>
      <c r="D908">
        <v>-3.6990000000000002E-2</v>
      </c>
      <c r="E908" s="108">
        <v>3.7341500000000001</v>
      </c>
      <c r="F908" s="102">
        <v>0</v>
      </c>
      <c r="G908" s="98">
        <v>0.41</v>
      </c>
      <c r="H908" s="115">
        <v>500</v>
      </c>
    </row>
    <row r="909" spans="1:8" x14ac:dyDescent="0.2">
      <c r="A909" s="106">
        <v>41658.385347222225</v>
      </c>
      <c r="B909" s="110">
        <v>239236.56</v>
      </c>
      <c r="C909" s="100">
        <v>29.831800000000001</v>
      </c>
      <c r="D909">
        <v>4.5030000000000001E-2</v>
      </c>
      <c r="E909" s="108">
        <v>3.73407</v>
      </c>
      <c r="F909" s="102">
        <v>0</v>
      </c>
      <c r="G909" s="98">
        <v>0.41</v>
      </c>
      <c r="H909" s="115">
        <v>500</v>
      </c>
    </row>
    <row r="910" spans="1:8" x14ac:dyDescent="0.2">
      <c r="A910" s="106">
        <v>41658.388819444444</v>
      </c>
      <c r="B910" s="110">
        <v>239536.56</v>
      </c>
      <c r="C910" s="100">
        <v>29.8428</v>
      </c>
      <c r="D910">
        <v>-2.2610000000000002E-2</v>
      </c>
      <c r="E910" s="108">
        <v>3.7340399999999998</v>
      </c>
      <c r="F910" s="102">
        <v>0</v>
      </c>
      <c r="G910" s="98">
        <v>0.41</v>
      </c>
      <c r="H910" s="115">
        <v>500</v>
      </c>
    </row>
    <row r="911" spans="1:8" x14ac:dyDescent="0.2">
      <c r="A911" s="106">
        <v>41658.392291666663</v>
      </c>
      <c r="B911" s="110">
        <v>239836.56</v>
      </c>
      <c r="C911" s="100">
        <v>29.8477</v>
      </c>
      <c r="D911">
        <v>-7.9769999999999994E-2</v>
      </c>
      <c r="E911" s="108">
        <v>3.7339799999999999</v>
      </c>
      <c r="F911" s="102">
        <v>0</v>
      </c>
      <c r="G911" s="98">
        <v>0.41</v>
      </c>
      <c r="H911" s="115">
        <v>500</v>
      </c>
    </row>
    <row r="912" spans="1:8" x14ac:dyDescent="0.2">
      <c r="A912" s="106">
        <v>41658.39576388889</v>
      </c>
      <c r="B912" s="110">
        <v>240136.56</v>
      </c>
      <c r="C912" s="100">
        <v>29.832799999999999</v>
      </c>
      <c r="D912">
        <v>3.0210000000000001E-2</v>
      </c>
      <c r="E912" s="108">
        <v>3.7340300000000002</v>
      </c>
      <c r="F912" s="102">
        <v>0</v>
      </c>
      <c r="G912" s="98">
        <v>0.41</v>
      </c>
      <c r="H912" s="115">
        <v>500</v>
      </c>
    </row>
    <row r="913" spans="1:8" x14ac:dyDescent="0.2">
      <c r="A913" s="106">
        <v>41658.399236111109</v>
      </c>
      <c r="B913" s="110">
        <v>240436.56</v>
      </c>
      <c r="C913" s="100">
        <v>29.8459</v>
      </c>
      <c r="D913">
        <v>-3.1850000000000003E-2</v>
      </c>
      <c r="E913" s="108">
        <v>3.7340900000000001</v>
      </c>
      <c r="F913" s="102">
        <v>0</v>
      </c>
      <c r="G913" s="98">
        <v>0.41</v>
      </c>
      <c r="H913" s="115">
        <v>500</v>
      </c>
    </row>
    <row r="914" spans="1:8" x14ac:dyDescent="0.2">
      <c r="A914" s="106">
        <v>41658.402708333335</v>
      </c>
      <c r="B914" s="110">
        <v>240736.56</v>
      </c>
      <c r="C914" s="100">
        <v>29.852399999999999</v>
      </c>
      <c r="D914">
        <v>-1.967E-2</v>
      </c>
      <c r="E914" s="108">
        <v>3.7339199999999999</v>
      </c>
      <c r="F914" s="102">
        <v>0</v>
      </c>
      <c r="G914" s="98">
        <v>0.41</v>
      </c>
      <c r="H914" s="115">
        <v>500</v>
      </c>
    </row>
    <row r="915" spans="1:8" x14ac:dyDescent="0.2">
      <c r="A915" s="106">
        <v>41658.406180555554</v>
      </c>
      <c r="B915" s="110">
        <v>241036.56</v>
      </c>
      <c r="C915" s="100">
        <v>29.851099999999999</v>
      </c>
      <c r="D915">
        <v>6.1510000000000002E-2</v>
      </c>
      <c r="E915" s="108">
        <v>3.7340599999999999</v>
      </c>
      <c r="F915" s="102">
        <v>0</v>
      </c>
      <c r="G915" s="98">
        <v>0.41</v>
      </c>
      <c r="H915" s="115">
        <v>500</v>
      </c>
    </row>
    <row r="916" spans="1:8" x14ac:dyDescent="0.2">
      <c r="A916" s="106">
        <v>41658.40965277778</v>
      </c>
      <c r="B916" s="110">
        <v>241336.56</v>
      </c>
      <c r="C916" s="100">
        <v>29.842600000000001</v>
      </c>
      <c r="D916">
        <v>-2.3230000000000001E-2</v>
      </c>
      <c r="E916" s="108">
        <v>3.7339899999999999</v>
      </c>
      <c r="F916" s="102">
        <v>0</v>
      </c>
      <c r="G916" s="98">
        <v>0.41</v>
      </c>
      <c r="H916" s="115">
        <v>500</v>
      </c>
    </row>
    <row r="917" spans="1:8" x14ac:dyDescent="0.2">
      <c r="A917" s="106">
        <v>41658.413124999999</v>
      </c>
      <c r="B917" s="110">
        <v>241636.56</v>
      </c>
      <c r="C917" s="100">
        <v>29.856999999999999</v>
      </c>
      <c r="D917">
        <v>3.3270000000000001E-2</v>
      </c>
      <c r="E917" s="108">
        <v>3.7339600000000002</v>
      </c>
      <c r="F917" s="102">
        <v>0</v>
      </c>
      <c r="G917" s="98">
        <v>0.41</v>
      </c>
      <c r="H917" s="115">
        <v>500</v>
      </c>
    </row>
    <row r="918" spans="1:8" x14ac:dyDescent="0.2">
      <c r="A918" s="106">
        <v>41658.416597222225</v>
      </c>
      <c r="B918" s="110">
        <v>241936.56</v>
      </c>
      <c r="C918" s="100">
        <v>29.8612</v>
      </c>
      <c r="D918">
        <v>5.8569999999999997E-2</v>
      </c>
      <c r="E918" s="108">
        <v>3.734</v>
      </c>
      <c r="F918" s="102">
        <v>0</v>
      </c>
      <c r="G918" s="98">
        <v>0.41</v>
      </c>
      <c r="H918" s="115">
        <v>500</v>
      </c>
    </row>
    <row r="919" spans="1:8" x14ac:dyDescent="0.2">
      <c r="A919" s="106">
        <v>41658.420069444444</v>
      </c>
      <c r="B919" s="110">
        <v>242236.56</v>
      </c>
      <c r="C919" s="100">
        <v>29.840599999999998</v>
      </c>
      <c r="D919">
        <v>-5.6559999999999999E-2</v>
      </c>
      <c r="E919" s="108">
        <v>3.7339000000000002</v>
      </c>
      <c r="F919" s="102">
        <v>0</v>
      </c>
      <c r="G919" s="98">
        <v>0.41</v>
      </c>
      <c r="H919" s="115">
        <v>500</v>
      </c>
    </row>
    <row r="920" spans="1:8" x14ac:dyDescent="0.2">
      <c r="A920" s="106">
        <v>41658.423541666663</v>
      </c>
      <c r="B920" s="110">
        <v>242536.56</v>
      </c>
      <c r="C920" s="100">
        <v>29.843900000000001</v>
      </c>
      <c r="D920">
        <v>4.07E-2</v>
      </c>
      <c r="E920" s="108">
        <v>3.7339799999999999</v>
      </c>
      <c r="F920" s="102">
        <v>0</v>
      </c>
      <c r="G920" s="98">
        <v>0.41</v>
      </c>
      <c r="H920" s="115">
        <v>500</v>
      </c>
    </row>
    <row r="921" spans="1:8" x14ac:dyDescent="0.2">
      <c r="A921" s="106">
        <v>41658.42701388889</v>
      </c>
      <c r="B921" s="110">
        <v>242836.56</v>
      </c>
      <c r="C921" s="100">
        <v>29.848500000000001</v>
      </c>
      <c r="D921">
        <v>-2.3879999999999998E-2</v>
      </c>
      <c r="E921" s="108">
        <v>3.7341899999999999</v>
      </c>
      <c r="F921" s="102">
        <v>0</v>
      </c>
      <c r="G921" s="98">
        <v>0.41</v>
      </c>
      <c r="H921" s="115">
        <v>500</v>
      </c>
    </row>
    <row r="922" spans="1:8" x14ac:dyDescent="0.2">
      <c r="A922" s="106">
        <v>41658.430486111109</v>
      </c>
      <c r="B922" s="110">
        <v>243136.56</v>
      </c>
      <c r="C922" s="100">
        <v>29.854199999999999</v>
      </c>
      <c r="D922">
        <v>-1.9869999999999999E-2</v>
      </c>
      <c r="E922" s="108">
        <v>3.7339699999999998</v>
      </c>
      <c r="F922" s="102">
        <v>0</v>
      </c>
      <c r="G922" s="98">
        <v>0.41</v>
      </c>
      <c r="H922" s="115">
        <v>500</v>
      </c>
    </row>
    <row r="923" spans="1:8" x14ac:dyDescent="0.2">
      <c r="A923" s="106">
        <v>41658.433958333335</v>
      </c>
      <c r="B923" s="110">
        <v>243436.56</v>
      </c>
      <c r="C923" s="100">
        <v>29.851600000000001</v>
      </c>
      <c r="D923">
        <v>2.2300000000000002E-3</v>
      </c>
      <c r="E923" s="108">
        <v>3.7338200000000001</v>
      </c>
      <c r="F923" s="102">
        <v>0</v>
      </c>
      <c r="G923" s="98">
        <v>0.41</v>
      </c>
      <c r="H923" s="115">
        <v>500</v>
      </c>
    </row>
    <row r="924" spans="1:8" x14ac:dyDescent="0.2">
      <c r="A924" s="106">
        <v>41658.437430555554</v>
      </c>
      <c r="B924" s="110">
        <v>243736.56</v>
      </c>
      <c r="C924" s="100">
        <v>29.845500000000001</v>
      </c>
      <c r="D924">
        <v>-1.162E-2</v>
      </c>
      <c r="E924" s="108">
        <v>3.7338300000000002</v>
      </c>
      <c r="F924" s="102">
        <v>0</v>
      </c>
      <c r="G924" s="98">
        <v>0.41</v>
      </c>
      <c r="H924" s="115">
        <v>500</v>
      </c>
    </row>
    <row r="925" spans="1:8" x14ac:dyDescent="0.2">
      <c r="A925" s="106">
        <v>41658.44090277778</v>
      </c>
      <c r="B925" s="110">
        <v>244036.56</v>
      </c>
      <c r="C925" s="100">
        <v>29.837700000000002</v>
      </c>
      <c r="D925">
        <v>4.6949999999999999E-2</v>
      </c>
      <c r="E925" s="108">
        <v>3.7340900000000001</v>
      </c>
      <c r="F925" s="102">
        <v>0</v>
      </c>
      <c r="G925" s="98">
        <v>0.41</v>
      </c>
      <c r="H925" s="115">
        <v>500</v>
      </c>
    </row>
    <row r="926" spans="1:8" x14ac:dyDescent="0.2">
      <c r="A926" s="106">
        <v>41658.444374999999</v>
      </c>
      <c r="B926" s="110">
        <v>244336.56</v>
      </c>
      <c r="C926" s="100">
        <v>29.8626</v>
      </c>
      <c r="D926">
        <v>6.0560000000000003E-2</v>
      </c>
      <c r="E926" s="108">
        <v>3.7340900000000001</v>
      </c>
      <c r="F926" s="102">
        <v>0</v>
      </c>
      <c r="G926" s="98">
        <v>0.41</v>
      </c>
      <c r="H926" s="115">
        <v>500</v>
      </c>
    </row>
    <row r="927" spans="1:8" x14ac:dyDescent="0.2">
      <c r="A927" s="106">
        <v>41658.447847222225</v>
      </c>
      <c r="B927" s="110">
        <v>244636.56</v>
      </c>
      <c r="C927" s="100">
        <v>29.863600000000002</v>
      </c>
      <c r="D927">
        <v>-2.3400000000000001E-2</v>
      </c>
      <c r="E927" s="108">
        <v>3.7340399999999998</v>
      </c>
      <c r="F927" s="102">
        <v>0</v>
      </c>
      <c r="G927" s="98">
        <v>0.41</v>
      </c>
      <c r="H927" s="115">
        <v>500</v>
      </c>
    </row>
    <row r="928" spans="1:8" x14ac:dyDescent="0.2">
      <c r="A928" s="106">
        <v>41658.451319444444</v>
      </c>
      <c r="B928" s="110">
        <v>244936.56</v>
      </c>
      <c r="C928" s="100">
        <v>29.875900000000001</v>
      </c>
      <c r="D928">
        <v>-8.1820000000000004E-2</v>
      </c>
      <c r="E928" s="108">
        <v>3.7339199999999999</v>
      </c>
      <c r="F928" s="102">
        <v>0</v>
      </c>
      <c r="G928" s="98">
        <v>0.41</v>
      </c>
      <c r="H928" s="115">
        <v>500</v>
      </c>
    </row>
    <row r="929" spans="1:8" x14ac:dyDescent="0.2">
      <c r="A929" s="106">
        <v>41658.454791666663</v>
      </c>
      <c r="B929" s="110">
        <v>245236.56</v>
      </c>
      <c r="C929" s="100">
        <v>29.860199999999999</v>
      </c>
      <c r="D929">
        <v>-4.0200000000000001E-3</v>
      </c>
      <c r="E929" s="108">
        <v>3.7340499999999999</v>
      </c>
      <c r="F929" s="102">
        <v>0</v>
      </c>
      <c r="G929" s="98">
        <v>0.41</v>
      </c>
      <c r="H929" s="115">
        <v>500</v>
      </c>
    </row>
    <row r="930" spans="1:8" x14ac:dyDescent="0.2">
      <c r="A930" s="106">
        <v>41658.45826388889</v>
      </c>
      <c r="B930" s="110">
        <v>245536.56</v>
      </c>
      <c r="C930" s="100">
        <v>29.869299999999999</v>
      </c>
      <c r="D930">
        <v>-1.277E-2</v>
      </c>
      <c r="E930" s="108">
        <v>3.7340200000000001</v>
      </c>
      <c r="F930" s="102">
        <v>0</v>
      </c>
      <c r="G930" s="98">
        <v>0.41</v>
      </c>
      <c r="H930" s="115">
        <v>500</v>
      </c>
    </row>
    <row r="931" spans="1:8" x14ac:dyDescent="0.2">
      <c r="A931" s="106">
        <v>41658.461736111109</v>
      </c>
      <c r="B931" s="110">
        <v>245836.56</v>
      </c>
      <c r="C931" s="100">
        <v>29.867899999999999</v>
      </c>
      <c r="D931">
        <v>-1.9470000000000001E-2</v>
      </c>
      <c r="E931" s="108">
        <v>3.73421</v>
      </c>
      <c r="F931" s="102">
        <v>0</v>
      </c>
      <c r="G931" s="98">
        <v>0.41</v>
      </c>
      <c r="H931" s="115">
        <v>500</v>
      </c>
    </row>
    <row r="932" spans="1:8" x14ac:dyDescent="0.2">
      <c r="A932" s="106">
        <v>41658.465208333335</v>
      </c>
      <c r="B932" s="110">
        <v>246136.56</v>
      </c>
      <c r="C932" s="100">
        <v>29.875800000000002</v>
      </c>
      <c r="D932">
        <v>-2.0500000000000002E-3</v>
      </c>
      <c r="E932" s="108">
        <v>3.7343000000000002</v>
      </c>
      <c r="F932" s="102">
        <v>0</v>
      </c>
      <c r="G932" s="98">
        <v>0.41</v>
      </c>
      <c r="H932" s="115">
        <v>500</v>
      </c>
    </row>
    <row r="933" spans="1:8" x14ac:dyDescent="0.2">
      <c r="A933" s="106">
        <v>41658.468680555554</v>
      </c>
      <c r="B933" s="110">
        <v>246436.56</v>
      </c>
      <c r="C933" s="100">
        <v>29.9008</v>
      </c>
      <c r="D933">
        <v>-1.1089999999999999E-2</v>
      </c>
      <c r="E933" s="108">
        <v>3.7344900000000001</v>
      </c>
      <c r="F933" s="102">
        <v>0</v>
      </c>
      <c r="G933" s="98">
        <v>0.41</v>
      </c>
      <c r="H933" s="115">
        <v>500</v>
      </c>
    </row>
    <row r="934" spans="1:8" x14ac:dyDescent="0.2">
      <c r="A934" s="106">
        <v>41658.47215277778</v>
      </c>
      <c r="B934" s="110">
        <v>246736.56</v>
      </c>
      <c r="C934" s="100">
        <v>29.873000000000001</v>
      </c>
      <c r="D934">
        <v>-3.508E-2</v>
      </c>
      <c r="E934" s="108">
        <v>3.7345000000000002</v>
      </c>
      <c r="F934" s="102">
        <v>0</v>
      </c>
      <c r="G934" s="98">
        <v>0.41</v>
      </c>
      <c r="H934" s="115">
        <v>500</v>
      </c>
    </row>
    <row r="935" spans="1:8" x14ac:dyDescent="0.2">
      <c r="A935" s="106">
        <v>41658.475624999999</v>
      </c>
      <c r="B935" s="110">
        <v>247036.56</v>
      </c>
      <c r="C935" s="100">
        <v>29.908799999999999</v>
      </c>
      <c r="D935">
        <v>-2.6849999999999999E-2</v>
      </c>
      <c r="E935" s="108">
        <v>3.73461</v>
      </c>
      <c r="F935" s="102">
        <v>0</v>
      </c>
      <c r="G935" s="98">
        <v>0.41</v>
      </c>
      <c r="H935" s="115">
        <v>500</v>
      </c>
    </row>
    <row r="936" spans="1:8" x14ac:dyDescent="0.2">
      <c r="A936" s="106">
        <v>41658.479097222225</v>
      </c>
      <c r="B936" s="110">
        <v>247336.56</v>
      </c>
      <c r="C936" s="100">
        <v>29.903700000000001</v>
      </c>
      <c r="D936">
        <v>3.6159999999999998E-2</v>
      </c>
      <c r="E936" s="108">
        <v>3.7347700000000001</v>
      </c>
      <c r="F936" s="102">
        <v>0</v>
      </c>
      <c r="G936" s="98">
        <v>0.41</v>
      </c>
      <c r="H936" s="115">
        <v>500</v>
      </c>
    </row>
    <row r="937" spans="1:8" x14ac:dyDescent="0.2">
      <c r="A937" s="106">
        <v>41658.482569444444</v>
      </c>
      <c r="B937" s="110">
        <v>247636.56</v>
      </c>
      <c r="C937" s="100">
        <v>29.938500000000001</v>
      </c>
      <c r="D937">
        <v>-4.7600000000000003E-3</v>
      </c>
      <c r="E937" s="108">
        <v>3.7347100000000002</v>
      </c>
      <c r="F937" s="102">
        <v>0</v>
      </c>
      <c r="G937" s="98">
        <v>0.41</v>
      </c>
      <c r="H937" s="115">
        <v>500</v>
      </c>
    </row>
    <row r="938" spans="1:8" x14ac:dyDescent="0.2">
      <c r="A938" s="106">
        <v>41658.486041666663</v>
      </c>
      <c r="B938" s="110">
        <v>247936.56</v>
      </c>
      <c r="C938" s="100">
        <v>29.890899999999998</v>
      </c>
      <c r="D938">
        <v>-1.469E-2</v>
      </c>
      <c r="E938" s="108">
        <v>3.7347100000000002</v>
      </c>
      <c r="F938" s="102">
        <v>0</v>
      </c>
      <c r="G938" s="98">
        <v>0.41</v>
      </c>
      <c r="H938" s="115">
        <v>500</v>
      </c>
    </row>
    <row r="939" spans="1:8" x14ac:dyDescent="0.2">
      <c r="A939" s="106">
        <v>41658.48951388889</v>
      </c>
      <c r="B939" s="110">
        <v>248236.56</v>
      </c>
      <c r="C939" s="100">
        <v>29.909199999999998</v>
      </c>
      <c r="D939">
        <v>-8.9569999999999997E-2</v>
      </c>
      <c r="E939" s="108">
        <v>3.7344400000000002</v>
      </c>
      <c r="F939" s="102">
        <v>0</v>
      </c>
      <c r="G939" s="98">
        <v>0.41</v>
      </c>
      <c r="H939" s="115">
        <v>500</v>
      </c>
    </row>
    <row r="940" spans="1:8" x14ac:dyDescent="0.2">
      <c r="A940" s="106">
        <v>41658.492986111109</v>
      </c>
      <c r="B940" s="110">
        <v>248536.56</v>
      </c>
      <c r="C940" s="100">
        <v>29.904499999999999</v>
      </c>
      <c r="D940">
        <v>-5.568E-2</v>
      </c>
      <c r="E940" s="108">
        <v>3.7345199999999998</v>
      </c>
      <c r="F940" s="102">
        <v>0</v>
      </c>
      <c r="G940" s="98">
        <v>0.41</v>
      </c>
      <c r="H940" s="115">
        <v>500</v>
      </c>
    </row>
    <row r="941" spans="1:8" x14ac:dyDescent="0.2">
      <c r="A941" s="106">
        <v>41658.496458333335</v>
      </c>
      <c r="B941" s="110">
        <v>248836.56</v>
      </c>
      <c r="C941" s="100">
        <v>29.916399999999999</v>
      </c>
      <c r="D941">
        <v>-2.615E-2</v>
      </c>
      <c r="E941" s="108">
        <v>3.7346200000000001</v>
      </c>
      <c r="F941" s="102">
        <v>0</v>
      </c>
      <c r="G941" s="98">
        <v>0.41</v>
      </c>
      <c r="H941" s="115">
        <v>500</v>
      </c>
    </row>
    <row r="942" spans="1:8" x14ac:dyDescent="0.2">
      <c r="A942" s="106">
        <v>41658.499930555554</v>
      </c>
      <c r="B942" s="110">
        <v>249136.56</v>
      </c>
      <c r="C942" s="100">
        <v>29.9283</v>
      </c>
      <c r="D942">
        <v>-3.1040000000000002E-2</v>
      </c>
      <c r="E942" s="108">
        <v>3.7343099999999998</v>
      </c>
      <c r="F942" s="102">
        <v>0</v>
      </c>
      <c r="G942" s="98">
        <v>0.41</v>
      </c>
      <c r="H942" s="115">
        <v>500</v>
      </c>
    </row>
    <row r="943" spans="1:8" x14ac:dyDescent="0.2">
      <c r="A943" s="106">
        <v>41658.50340277778</v>
      </c>
      <c r="B943" s="110">
        <v>249436.56</v>
      </c>
      <c r="C943" s="100">
        <v>29.887699999999999</v>
      </c>
      <c r="D943">
        <v>-7.7399999999999997E-2</v>
      </c>
      <c r="E943" s="108">
        <v>3.7343500000000001</v>
      </c>
      <c r="F943" s="102">
        <v>0</v>
      </c>
      <c r="G943" s="98">
        <v>0.41</v>
      </c>
      <c r="H943" s="115">
        <v>500</v>
      </c>
    </row>
    <row r="944" spans="1:8" x14ac:dyDescent="0.2">
      <c r="A944" s="106">
        <v>41658.506874999999</v>
      </c>
      <c r="B944" s="110">
        <v>249736.56</v>
      </c>
      <c r="C944" s="100">
        <v>29.891100000000002</v>
      </c>
      <c r="D944">
        <v>-9.0270000000000003E-2</v>
      </c>
      <c r="E944" s="108">
        <v>3.7341799999999998</v>
      </c>
      <c r="F944" s="102">
        <v>0</v>
      </c>
      <c r="G944" s="98">
        <v>0.41</v>
      </c>
      <c r="H944" s="115">
        <v>500</v>
      </c>
    </row>
    <row r="945" spans="1:8" x14ac:dyDescent="0.2">
      <c r="A945" s="106">
        <v>41658.510347222225</v>
      </c>
      <c r="B945" s="110">
        <v>250036.56</v>
      </c>
      <c r="C945" s="100">
        <v>29.892900000000001</v>
      </c>
      <c r="D945">
        <v>-1.388E-2</v>
      </c>
      <c r="E945" s="108">
        <v>3.7341199999999999</v>
      </c>
      <c r="F945" s="102">
        <v>0</v>
      </c>
      <c r="G945" s="98">
        <v>0.41</v>
      </c>
      <c r="H945" s="115">
        <v>500</v>
      </c>
    </row>
    <row r="946" spans="1:8" x14ac:dyDescent="0.2">
      <c r="A946" s="106">
        <v>41658.513819444444</v>
      </c>
      <c r="B946" s="110">
        <v>250336.56</v>
      </c>
      <c r="C946" s="100">
        <v>29.9115</v>
      </c>
      <c r="D946">
        <v>-2.794E-2</v>
      </c>
      <c r="E946" s="108">
        <v>3.7343199999999999</v>
      </c>
      <c r="F946" s="102">
        <v>0</v>
      </c>
      <c r="G946" s="98">
        <v>0.41</v>
      </c>
      <c r="H946" s="115">
        <v>500</v>
      </c>
    </row>
    <row r="947" spans="1:8" x14ac:dyDescent="0.2">
      <c r="A947" s="106">
        <v>41658.517291666663</v>
      </c>
      <c r="B947" s="110">
        <v>250636.56</v>
      </c>
      <c r="C947" s="100">
        <v>29.898</v>
      </c>
      <c r="D947">
        <v>-5.3800000000000002E-3</v>
      </c>
      <c r="E947" s="108">
        <v>3.73427</v>
      </c>
      <c r="F947" s="102">
        <v>0</v>
      </c>
      <c r="G947" s="98">
        <v>0.41</v>
      </c>
      <c r="H947" s="115">
        <v>500</v>
      </c>
    </row>
    <row r="948" spans="1:8" x14ac:dyDescent="0.2">
      <c r="A948" s="106">
        <v>41658.52076388889</v>
      </c>
      <c r="B948" s="110">
        <v>250936.56</v>
      </c>
      <c r="C948" s="100">
        <v>29.8843</v>
      </c>
      <c r="D948">
        <v>4.9079999999999999E-2</v>
      </c>
      <c r="E948" s="108">
        <v>3.7340900000000001</v>
      </c>
      <c r="F948" s="102">
        <v>0</v>
      </c>
      <c r="G948" s="98">
        <v>0.41</v>
      </c>
      <c r="H948" s="115">
        <v>500</v>
      </c>
    </row>
    <row r="949" spans="1:8" x14ac:dyDescent="0.2">
      <c r="A949" s="106">
        <v>41658.524236111109</v>
      </c>
      <c r="B949" s="110">
        <v>251236.56</v>
      </c>
      <c r="C949" s="100">
        <v>29.881900000000002</v>
      </c>
      <c r="D949">
        <v>-8.2650000000000001E-2</v>
      </c>
      <c r="E949" s="108">
        <v>3.7339600000000002</v>
      </c>
      <c r="F949" s="102">
        <v>0</v>
      </c>
      <c r="G949" s="98">
        <v>0.41</v>
      </c>
      <c r="H949" s="115">
        <v>500</v>
      </c>
    </row>
    <row r="950" spans="1:8" x14ac:dyDescent="0.2">
      <c r="A950" s="106">
        <v>41658.527708333335</v>
      </c>
      <c r="B950" s="110">
        <v>251536.56</v>
      </c>
      <c r="C950" s="100">
        <v>29.8537</v>
      </c>
      <c r="D950">
        <v>-7.5020000000000003E-2</v>
      </c>
      <c r="E950" s="108">
        <v>3.7340300000000002</v>
      </c>
      <c r="F950" s="102">
        <v>0</v>
      </c>
      <c r="G950" s="98">
        <v>0.41</v>
      </c>
      <c r="H950" s="115">
        <v>500</v>
      </c>
    </row>
    <row r="951" spans="1:8" x14ac:dyDescent="0.2">
      <c r="A951" s="106">
        <v>41658.531180555554</v>
      </c>
      <c r="B951" s="110">
        <v>251836.56</v>
      </c>
      <c r="C951" s="100">
        <v>29.8688</v>
      </c>
      <c r="D951">
        <v>-7.3690000000000005E-2</v>
      </c>
      <c r="E951" s="108">
        <v>3.7339199999999999</v>
      </c>
      <c r="F951" s="102">
        <v>0</v>
      </c>
      <c r="G951" s="98">
        <v>0.41</v>
      </c>
      <c r="H951" s="115">
        <v>500</v>
      </c>
    </row>
    <row r="952" spans="1:8" x14ac:dyDescent="0.2">
      <c r="A952" s="106">
        <v>41658.53465277778</v>
      </c>
      <c r="B952" s="110">
        <v>252136.56</v>
      </c>
      <c r="C952" s="100">
        <v>29.8628</v>
      </c>
      <c r="D952">
        <v>1.24E-2</v>
      </c>
      <c r="E952" s="108">
        <v>3.734</v>
      </c>
      <c r="F952" s="102">
        <v>0</v>
      </c>
      <c r="G952" s="98">
        <v>0.41</v>
      </c>
      <c r="H952" s="115">
        <v>500</v>
      </c>
    </row>
    <row r="953" spans="1:8" x14ac:dyDescent="0.2">
      <c r="A953" s="106">
        <v>41658.538124999999</v>
      </c>
      <c r="B953" s="110">
        <v>252436.56</v>
      </c>
      <c r="C953" s="100">
        <v>29.873999999999999</v>
      </c>
      <c r="D953">
        <v>-7.9350000000000004E-2</v>
      </c>
      <c r="E953" s="108">
        <v>3.7339699999999998</v>
      </c>
      <c r="F953" s="102">
        <v>0</v>
      </c>
      <c r="G953" s="98">
        <v>0.41</v>
      </c>
      <c r="H953" s="115">
        <v>500</v>
      </c>
    </row>
    <row r="954" spans="1:8" x14ac:dyDescent="0.2">
      <c r="A954" s="106">
        <v>41658.541597222225</v>
      </c>
      <c r="B954" s="110">
        <v>252736.56</v>
      </c>
      <c r="C954" s="100">
        <v>29.863900000000001</v>
      </c>
      <c r="D954">
        <v>5.9339999999999997E-2</v>
      </c>
      <c r="E954" s="108">
        <v>3.7342200000000001</v>
      </c>
      <c r="F954" s="102">
        <v>0</v>
      </c>
      <c r="G954" s="98">
        <v>0.41</v>
      </c>
      <c r="H954" s="115">
        <v>500</v>
      </c>
    </row>
    <row r="955" spans="1:8" x14ac:dyDescent="0.2">
      <c r="A955" s="106">
        <v>41658.545069444444</v>
      </c>
      <c r="B955" s="110">
        <v>253036.56</v>
      </c>
      <c r="C955" s="100">
        <v>29.8841</v>
      </c>
      <c r="D955">
        <v>5.525E-2</v>
      </c>
      <c r="E955" s="108">
        <v>3.7340499999999999</v>
      </c>
      <c r="F955" s="102">
        <v>0</v>
      </c>
      <c r="G955" s="98">
        <v>0.41</v>
      </c>
      <c r="H955" s="115">
        <v>500</v>
      </c>
    </row>
    <row r="956" spans="1:8" x14ac:dyDescent="0.2">
      <c r="A956" s="106">
        <v>41658.548541666663</v>
      </c>
      <c r="B956" s="110">
        <v>253336.56</v>
      </c>
      <c r="C956" s="100">
        <v>29.885300000000001</v>
      </c>
      <c r="D956">
        <v>-7.6439999999999994E-2</v>
      </c>
      <c r="E956" s="108">
        <v>3.7342399999999998</v>
      </c>
      <c r="F956" s="102">
        <v>0</v>
      </c>
      <c r="G956" s="98">
        <v>0.41</v>
      </c>
      <c r="H956" s="115">
        <v>500</v>
      </c>
    </row>
    <row r="957" spans="1:8" x14ac:dyDescent="0.2">
      <c r="A957" s="106">
        <v>41658.55201388889</v>
      </c>
      <c r="B957" s="110">
        <v>253636.56</v>
      </c>
      <c r="C957" s="100">
        <v>29.8931</v>
      </c>
      <c r="D957">
        <v>-2.981E-2</v>
      </c>
      <c r="E957" s="108">
        <v>3.7344300000000001</v>
      </c>
      <c r="F957" s="102">
        <v>0</v>
      </c>
      <c r="G957" s="98">
        <v>0.41</v>
      </c>
      <c r="H957" s="115">
        <v>500</v>
      </c>
    </row>
    <row r="958" spans="1:8" x14ac:dyDescent="0.2">
      <c r="A958" s="106">
        <v>41658.555486111109</v>
      </c>
      <c r="B958" s="110">
        <v>253936.56</v>
      </c>
      <c r="C958" s="100">
        <v>29.869700000000002</v>
      </c>
      <c r="D958">
        <v>5.6419999999999998E-2</v>
      </c>
      <c r="E958" s="108">
        <v>3.73421</v>
      </c>
      <c r="F958" s="102">
        <v>0</v>
      </c>
      <c r="G958" s="98">
        <v>0.41</v>
      </c>
      <c r="H958" s="115">
        <v>500</v>
      </c>
    </row>
    <row r="959" spans="1:8" x14ac:dyDescent="0.2">
      <c r="A959" s="106">
        <v>41658.558958333335</v>
      </c>
      <c r="B959" s="110">
        <v>254236.56</v>
      </c>
      <c r="C959" s="100">
        <v>29.891300000000001</v>
      </c>
      <c r="D959">
        <v>1.0149999999999999E-2</v>
      </c>
      <c r="E959" s="108">
        <v>3.7344900000000001</v>
      </c>
      <c r="F959" s="102">
        <v>0</v>
      </c>
      <c r="G959" s="98">
        <v>0.41</v>
      </c>
      <c r="H959" s="115">
        <v>500</v>
      </c>
    </row>
    <row r="960" spans="1:8" x14ac:dyDescent="0.2">
      <c r="A960" s="106">
        <v>41658.562430555554</v>
      </c>
      <c r="B960" s="110">
        <v>254536.56</v>
      </c>
      <c r="C960" s="100">
        <v>29.902000000000001</v>
      </c>
      <c r="D960">
        <v>-7.5889999999999999E-2</v>
      </c>
      <c r="E960" s="108">
        <v>3.73434</v>
      </c>
      <c r="F960" s="102">
        <v>0</v>
      </c>
      <c r="G960" s="98">
        <v>0.41</v>
      </c>
      <c r="H960" s="115">
        <v>500</v>
      </c>
    </row>
    <row r="961" spans="1:8" x14ac:dyDescent="0.2">
      <c r="A961" s="106">
        <v>41658.56590277778</v>
      </c>
      <c r="B961" s="110">
        <v>254836.56</v>
      </c>
      <c r="C961" s="100">
        <v>29.910499999999999</v>
      </c>
      <c r="D961">
        <v>4.7160000000000001E-2</v>
      </c>
      <c r="E961" s="108">
        <v>3.7344900000000001</v>
      </c>
      <c r="F961" s="102">
        <v>0</v>
      </c>
      <c r="G961" s="98">
        <v>0.41</v>
      </c>
      <c r="H961" s="115">
        <v>500</v>
      </c>
    </row>
    <row r="962" spans="1:8" x14ac:dyDescent="0.2">
      <c r="A962" s="106">
        <v>41658.569374999999</v>
      </c>
      <c r="B962" s="110">
        <v>255136.56</v>
      </c>
      <c r="C962" s="100">
        <v>29.916599999999999</v>
      </c>
      <c r="D962">
        <v>-5.1220000000000002E-2</v>
      </c>
      <c r="E962" s="108">
        <v>3.7345899999999999</v>
      </c>
      <c r="F962" s="102">
        <v>0</v>
      </c>
      <c r="G962" s="98">
        <v>0.41</v>
      </c>
      <c r="H962" s="115">
        <v>500</v>
      </c>
    </row>
    <row r="963" spans="1:8" x14ac:dyDescent="0.2">
      <c r="A963" s="106">
        <v>41658.572847222225</v>
      </c>
      <c r="B963" s="110">
        <v>255436.56</v>
      </c>
      <c r="C963" s="100">
        <v>29.922000000000001</v>
      </c>
      <c r="D963">
        <v>3.9199999999999999E-2</v>
      </c>
      <c r="E963" s="108">
        <v>3.7347000000000001</v>
      </c>
      <c r="F963" s="102">
        <v>0</v>
      </c>
      <c r="G963" s="98">
        <v>0.41</v>
      </c>
      <c r="H963" s="115">
        <v>500</v>
      </c>
    </row>
    <row r="964" spans="1:8" x14ac:dyDescent="0.2">
      <c r="A964" s="106">
        <v>41658.576319444444</v>
      </c>
      <c r="B964" s="110">
        <v>255736.56</v>
      </c>
      <c r="C964" s="100">
        <v>29.928699999999999</v>
      </c>
      <c r="D964">
        <v>-3.2829999999999998E-2</v>
      </c>
      <c r="E964" s="108">
        <v>3.7346900000000001</v>
      </c>
      <c r="F964" s="102">
        <v>0</v>
      </c>
      <c r="G964" s="98">
        <v>0.41</v>
      </c>
      <c r="H964" s="115">
        <v>500</v>
      </c>
    </row>
    <row r="965" spans="1:8" x14ac:dyDescent="0.2">
      <c r="A965" s="106">
        <v>41658.579791666663</v>
      </c>
      <c r="B965" s="110">
        <v>256036.56</v>
      </c>
      <c r="C965" s="100">
        <v>29.9192</v>
      </c>
      <c r="D965">
        <v>-7.442E-2</v>
      </c>
      <c r="E965" s="108">
        <v>3.7347800000000002</v>
      </c>
      <c r="F965" s="102">
        <v>0</v>
      </c>
      <c r="G965" s="98">
        <v>0.41</v>
      </c>
      <c r="H965" s="115">
        <v>500</v>
      </c>
    </row>
    <row r="966" spans="1:8" x14ac:dyDescent="0.2">
      <c r="A966" s="106">
        <v>41658.58326388889</v>
      </c>
      <c r="B966" s="110">
        <v>256336.56</v>
      </c>
      <c r="C966" s="100">
        <v>29.925799999999999</v>
      </c>
      <c r="D966">
        <v>-3.0429999999999999E-2</v>
      </c>
      <c r="E966" s="108">
        <v>3.7348400000000002</v>
      </c>
      <c r="F966" s="102">
        <v>0</v>
      </c>
      <c r="G966" s="98">
        <v>0.41</v>
      </c>
      <c r="H966" s="115">
        <v>500</v>
      </c>
    </row>
    <row r="967" spans="1:8" x14ac:dyDescent="0.2">
      <c r="A967" s="106">
        <v>41658.586736111109</v>
      </c>
      <c r="B967" s="110">
        <v>256636.56</v>
      </c>
      <c r="C967" s="100">
        <v>29.9178</v>
      </c>
      <c r="D967">
        <v>5.4379999999999998E-2</v>
      </c>
      <c r="E967" s="108">
        <v>3.7347399999999999</v>
      </c>
      <c r="F967" s="102">
        <v>0</v>
      </c>
      <c r="G967" s="98">
        <v>0.41</v>
      </c>
      <c r="H967" s="115">
        <v>500</v>
      </c>
    </row>
    <row r="968" spans="1:8" x14ac:dyDescent="0.2">
      <c r="A968" s="106">
        <v>41658.590208333335</v>
      </c>
      <c r="B968" s="110">
        <v>256936.56</v>
      </c>
      <c r="C968" s="100">
        <v>29.906400000000001</v>
      </c>
      <c r="D968">
        <v>4.1759999999999999E-2</v>
      </c>
      <c r="E968" s="108">
        <v>3.7348499999999998</v>
      </c>
      <c r="F968" s="102">
        <v>0</v>
      </c>
      <c r="G968" s="98">
        <v>0.41</v>
      </c>
      <c r="H968" s="115">
        <v>500</v>
      </c>
    </row>
    <row r="969" spans="1:8" x14ac:dyDescent="0.2">
      <c r="A969" s="106">
        <v>41658.593680555554</v>
      </c>
      <c r="B969" s="110">
        <v>257236.56</v>
      </c>
      <c r="C969" s="100">
        <v>29.9176</v>
      </c>
      <c r="D969">
        <v>-6.6899999999999998E-3</v>
      </c>
      <c r="E969" s="108">
        <v>3.7346699999999999</v>
      </c>
      <c r="F969" s="102">
        <v>0</v>
      </c>
      <c r="G969" s="98">
        <v>0.41</v>
      </c>
      <c r="H969" s="115">
        <v>500</v>
      </c>
    </row>
    <row r="970" spans="1:8" x14ac:dyDescent="0.2">
      <c r="A970" s="106">
        <v>41658.59715277778</v>
      </c>
      <c r="B970" s="110">
        <v>257536.56</v>
      </c>
      <c r="C970" s="100">
        <v>29.9329</v>
      </c>
      <c r="D970">
        <v>-1.1220000000000001E-2</v>
      </c>
      <c r="E970" s="108">
        <v>3.73475</v>
      </c>
      <c r="F970" s="102">
        <v>0</v>
      </c>
      <c r="G970" s="98">
        <v>0.41</v>
      </c>
      <c r="H970" s="115">
        <v>500</v>
      </c>
    </row>
    <row r="971" spans="1:8" x14ac:dyDescent="0.2">
      <c r="A971" s="106">
        <v>41658.600624999999</v>
      </c>
      <c r="B971" s="110">
        <v>257836.56</v>
      </c>
      <c r="C971" s="100">
        <v>29.930800000000001</v>
      </c>
      <c r="D971">
        <v>6.0819999999999999E-2</v>
      </c>
      <c r="E971" s="108">
        <v>3.7347999999999999</v>
      </c>
      <c r="F971" s="102">
        <v>0</v>
      </c>
      <c r="G971" s="98">
        <v>0.41</v>
      </c>
      <c r="H971" s="115">
        <v>500</v>
      </c>
    </row>
    <row r="972" spans="1:8" x14ac:dyDescent="0.2">
      <c r="A972" s="106">
        <v>41658.604097222225</v>
      </c>
      <c r="B972" s="110">
        <v>258136.56</v>
      </c>
      <c r="C972" s="100">
        <v>29.945900000000002</v>
      </c>
      <c r="D972">
        <v>-1.498E-2</v>
      </c>
      <c r="E972" s="108">
        <v>3.73482</v>
      </c>
      <c r="F972" s="102">
        <v>0</v>
      </c>
      <c r="G972" s="98">
        <v>0.41</v>
      </c>
      <c r="H972" s="115">
        <v>500</v>
      </c>
    </row>
    <row r="973" spans="1:8" x14ac:dyDescent="0.2">
      <c r="A973" s="106">
        <v>41658.607569444444</v>
      </c>
      <c r="B973" s="110">
        <v>258436.56</v>
      </c>
      <c r="C973" s="100">
        <v>29.9315</v>
      </c>
      <c r="D973">
        <v>-8.8859999999999995E-2</v>
      </c>
      <c r="E973" s="108">
        <v>3.7348599999999998</v>
      </c>
      <c r="F973" s="102">
        <v>0</v>
      </c>
      <c r="G973" s="98">
        <v>0.41</v>
      </c>
      <c r="H973" s="115">
        <v>500</v>
      </c>
    </row>
    <row r="974" spans="1:8" x14ac:dyDescent="0.2">
      <c r="A974" s="106">
        <v>41658.611041666663</v>
      </c>
      <c r="B974" s="110">
        <v>258736.56</v>
      </c>
      <c r="C974" s="100">
        <v>29.933299999999999</v>
      </c>
      <c r="D974">
        <v>-3.98E-3</v>
      </c>
      <c r="E974" s="108">
        <v>3.73489</v>
      </c>
      <c r="F974" s="102">
        <v>0</v>
      </c>
      <c r="G974" s="98">
        <v>0.41</v>
      </c>
      <c r="H974" s="115">
        <v>500</v>
      </c>
    </row>
    <row r="975" spans="1:8" x14ac:dyDescent="0.2">
      <c r="A975" s="106">
        <v>41658.61451388889</v>
      </c>
      <c r="B975" s="110">
        <v>259036.56</v>
      </c>
      <c r="C975" s="100">
        <v>29.930900000000001</v>
      </c>
      <c r="D975">
        <v>1.07E-3</v>
      </c>
      <c r="E975" s="108">
        <v>3.7347299999999999</v>
      </c>
      <c r="F975" s="102">
        <v>0</v>
      </c>
      <c r="G975" s="98">
        <v>0.41</v>
      </c>
      <c r="H975" s="115">
        <v>500</v>
      </c>
    </row>
    <row r="976" spans="1:8" x14ac:dyDescent="0.2">
      <c r="A976" s="106">
        <v>41658.617986111109</v>
      </c>
      <c r="B976" s="110">
        <v>259336.56</v>
      </c>
      <c r="C976" s="100">
        <v>29.9392</v>
      </c>
      <c r="D976">
        <v>-7.5500000000000003E-3</v>
      </c>
      <c r="E976" s="108">
        <v>3.7350300000000001</v>
      </c>
      <c r="F976" s="102">
        <v>0</v>
      </c>
      <c r="G976" s="98">
        <v>0.41</v>
      </c>
      <c r="H976" s="115">
        <v>500</v>
      </c>
    </row>
    <row r="977" spans="1:8" x14ac:dyDescent="0.2">
      <c r="A977" s="106">
        <v>41658.621458333335</v>
      </c>
      <c r="B977" s="110">
        <v>259636.56</v>
      </c>
      <c r="C977" s="100">
        <v>29.932400000000001</v>
      </c>
      <c r="D977">
        <v>-1.7700000000000001E-3</v>
      </c>
      <c r="E977" s="108">
        <v>3.7348599999999998</v>
      </c>
      <c r="F977" s="102">
        <v>0</v>
      </c>
      <c r="G977" s="98">
        <v>0.41</v>
      </c>
      <c r="H977" s="115">
        <v>500</v>
      </c>
    </row>
    <row r="978" spans="1:8" x14ac:dyDescent="0.2">
      <c r="A978" s="106">
        <v>41658.624930555554</v>
      </c>
      <c r="B978" s="110">
        <v>259936.56</v>
      </c>
      <c r="C978" s="100">
        <v>29.931899999999999</v>
      </c>
      <c r="D978">
        <v>-8.8069999999999996E-2</v>
      </c>
      <c r="E978" s="108">
        <v>3.7350599999999998</v>
      </c>
      <c r="F978" s="102">
        <v>0</v>
      </c>
      <c r="G978" s="98">
        <v>0.41</v>
      </c>
      <c r="H978" s="115">
        <v>500</v>
      </c>
    </row>
    <row r="979" spans="1:8" x14ac:dyDescent="0.2">
      <c r="A979" s="106">
        <v>41658.62840277778</v>
      </c>
      <c r="B979" s="110">
        <v>260236.56</v>
      </c>
      <c r="C979" s="100">
        <v>29.951699999999999</v>
      </c>
      <c r="D979">
        <v>7.3499999999999998E-3</v>
      </c>
      <c r="E979" s="108">
        <v>3.7351200000000002</v>
      </c>
      <c r="F979" s="102">
        <v>0</v>
      </c>
      <c r="G979" s="98">
        <v>0.41</v>
      </c>
      <c r="H979" s="115">
        <v>500</v>
      </c>
    </row>
    <row r="980" spans="1:8" x14ac:dyDescent="0.2">
      <c r="A980" s="106">
        <v>41658.631874999999</v>
      </c>
      <c r="B980" s="110">
        <v>260536.56</v>
      </c>
      <c r="C980" s="100">
        <v>29.947199999999999</v>
      </c>
      <c r="D980">
        <v>-4.8370000000000003E-2</v>
      </c>
      <c r="E980" s="108">
        <v>3.7350300000000001</v>
      </c>
      <c r="F980" s="102">
        <v>0</v>
      </c>
      <c r="G980" s="98">
        <v>0.41</v>
      </c>
      <c r="H980" s="115">
        <v>500</v>
      </c>
    </row>
    <row r="981" spans="1:8" x14ac:dyDescent="0.2">
      <c r="A981" s="106">
        <v>41658.635347222225</v>
      </c>
      <c r="B981" s="110">
        <v>260836.56</v>
      </c>
      <c r="C981" s="100">
        <v>29.936199999999999</v>
      </c>
      <c r="D981">
        <v>-7.5660000000000005E-2</v>
      </c>
      <c r="E981" s="108">
        <v>3.7350599999999998</v>
      </c>
      <c r="F981" s="102">
        <v>0</v>
      </c>
      <c r="G981" s="98">
        <v>0.41</v>
      </c>
      <c r="H981" s="115">
        <v>500</v>
      </c>
    </row>
    <row r="982" spans="1:8" x14ac:dyDescent="0.2">
      <c r="A982" s="106">
        <v>41658.638819444444</v>
      </c>
      <c r="B982" s="110">
        <v>261136.56</v>
      </c>
      <c r="C982" s="100">
        <v>29.9467</v>
      </c>
      <c r="D982">
        <v>-4.0869999999999997E-2</v>
      </c>
      <c r="E982" s="108">
        <v>3.7350300000000001</v>
      </c>
      <c r="F982" s="102">
        <v>0</v>
      </c>
      <c r="G982" s="98">
        <v>0.41</v>
      </c>
      <c r="H982" s="115">
        <v>500</v>
      </c>
    </row>
    <row r="983" spans="1:8" x14ac:dyDescent="0.2">
      <c r="A983" s="106">
        <v>41658.642291666663</v>
      </c>
      <c r="B983" s="110">
        <v>261436.56</v>
      </c>
      <c r="C983" s="100">
        <v>29.939699999999998</v>
      </c>
      <c r="D983">
        <v>-7.2099999999999997E-2</v>
      </c>
      <c r="E983" s="108">
        <v>3.7350699999999999</v>
      </c>
      <c r="F983" s="102">
        <v>0</v>
      </c>
      <c r="G983" s="98">
        <v>0.41</v>
      </c>
      <c r="H983" s="115">
        <v>500</v>
      </c>
    </row>
    <row r="984" spans="1:8" x14ac:dyDescent="0.2">
      <c r="A984" s="106">
        <v>41658.64576388889</v>
      </c>
      <c r="B984" s="110">
        <v>261736.56</v>
      </c>
      <c r="C984" s="100">
        <v>29.955200000000001</v>
      </c>
      <c r="D984">
        <v>-7.9659999999999995E-2</v>
      </c>
      <c r="E984" s="108">
        <v>3.7349800000000002</v>
      </c>
      <c r="F984" s="102">
        <v>0</v>
      </c>
      <c r="G984" s="98">
        <v>0.41</v>
      </c>
      <c r="H984" s="115">
        <v>500</v>
      </c>
    </row>
    <row r="985" spans="1:8" x14ac:dyDescent="0.2">
      <c r="A985" s="106">
        <v>41658.649236111109</v>
      </c>
      <c r="B985" s="110">
        <v>262036.56</v>
      </c>
      <c r="C985" s="100">
        <v>29.941299999999998</v>
      </c>
      <c r="D985">
        <v>-4.1149999999999999E-2</v>
      </c>
      <c r="E985" s="108">
        <v>3.73488</v>
      </c>
      <c r="F985" s="102">
        <v>0</v>
      </c>
      <c r="G985" s="98">
        <v>0.41</v>
      </c>
      <c r="H985" s="115">
        <v>500</v>
      </c>
    </row>
    <row r="986" spans="1:8" x14ac:dyDescent="0.2">
      <c r="A986" s="106">
        <v>41658.652708333335</v>
      </c>
      <c r="B986" s="110">
        <v>262336.56</v>
      </c>
      <c r="C986" s="100">
        <v>29.937100000000001</v>
      </c>
      <c r="D986">
        <v>-2.2509999999999999E-2</v>
      </c>
      <c r="E986" s="108">
        <v>3.7347899999999998</v>
      </c>
      <c r="F986" s="102">
        <v>0</v>
      </c>
      <c r="G986" s="98">
        <v>0.41</v>
      </c>
      <c r="H986" s="115">
        <v>500</v>
      </c>
    </row>
    <row r="987" spans="1:8" x14ac:dyDescent="0.2">
      <c r="A987" s="106">
        <v>41658.656180555554</v>
      </c>
      <c r="B987" s="110">
        <v>262636.56</v>
      </c>
      <c r="C987" s="100">
        <v>29.937999999999999</v>
      </c>
      <c r="D987">
        <v>-8.5319999999999993E-2</v>
      </c>
      <c r="E987" s="108">
        <v>3.73475</v>
      </c>
      <c r="F987" s="102">
        <v>0</v>
      </c>
      <c r="G987" s="98">
        <v>0.41</v>
      </c>
      <c r="H987" s="115">
        <v>500</v>
      </c>
    </row>
    <row r="988" spans="1:8" x14ac:dyDescent="0.2">
      <c r="A988" s="106">
        <v>41658.65965277778</v>
      </c>
      <c r="B988" s="110">
        <v>262936.56</v>
      </c>
      <c r="C988" s="100">
        <v>29.9404</v>
      </c>
      <c r="D988">
        <v>1.141E-2</v>
      </c>
      <c r="E988" s="108">
        <v>3.7346599999999999</v>
      </c>
      <c r="F988" s="102">
        <v>0</v>
      </c>
      <c r="G988" s="98">
        <v>0.41</v>
      </c>
      <c r="H988" s="115">
        <v>500</v>
      </c>
    </row>
    <row r="989" spans="1:8" x14ac:dyDescent="0.2">
      <c r="A989" s="106">
        <v>41658.663124999999</v>
      </c>
      <c r="B989" s="110">
        <v>263236.56</v>
      </c>
      <c r="C989" s="100">
        <v>29.9361</v>
      </c>
      <c r="D989">
        <v>-5.8399999999999997E-3</v>
      </c>
      <c r="E989" s="108">
        <v>3.73447</v>
      </c>
      <c r="F989" s="102">
        <v>0</v>
      </c>
      <c r="G989" s="98">
        <v>0.41</v>
      </c>
      <c r="H989" s="115">
        <v>500</v>
      </c>
    </row>
    <row r="990" spans="1:8" x14ac:dyDescent="0.2">
      <c r="A990" s="106">
        <v>41658.666597222225</v>
      </c>
      <c r="B990" s="110">
        <v>263536.56</v>
      </c>
      <c r="C990" s="100">
        <v>29.9115</v>
      </c>
      <c r="D990">
        <v>-1.9720000000000001E-2</v>
      </c>
      <c r="E990" s="108">
        <v>3.7347299999999999</v>
      </c>
      <c r="F990" s="102">
        <v>0</v>
      </c>
      <c r="G990" s="98">
        <v>0.41</v>
      </c>
      <c r="H990" s="115">
        <v>500</v>
      </c>
    </row>
    <row r="991" spans="1:8" x14ac:dyDescent="0.2">
      <c r="A991" s="106">
        <v>41658.670069444444</v>
      </c>
      <c r="B991" s="110">
        <v>263836.56</v>
      </c>
      <c r="C991" s="100">
        <v>29.922699999999999</v>
      </c>
      <c r="D991">
        <v>2.8549999999999999E-2</v>
      </c>
      <c r="E991" s="108">
        <v>3.7345600000000001</v>
      </c>
      <c r="F991" s="102">
        <v>0</v>
      </c>
      <c r="G991" s="98">
        <v>0.41</v>
      </c>
      <c r="H991" s="115">
        <v>500</v>
      </c>
    </row>
    <row r="992" spans="1:8" x14ac:dyDescent="0.2">
      <c r="A992" s="106">
        <v>41658.673541666663</v>
      </c>
      <c r="B992" s="110">
        <v>264136.56</v>
      </c>
      <c r="C992" s="100">
        <v>29.927199999999999</v>
      </c>
      <c r="D992">
        <v>1.5270000000000001E-2</v>
      </c>
      <c r="E992" s="108">
        <v>3.7347600000000001</v>
      </c>
      <c r="F992" s="102">
        <v>0</v>
      </c>
      <c r="G992" s="98">
        <v>0.41</v>
      </c>
      <c r="H992" s="115">
        <v>500</v>
      </c>
    </row>
    <row r="993" spans="1:8" x14ac:dyDescent="0.2">
      <c r="A993" s="106">
        <v>41658.67701388889</v>
      </c>
      <c r="B993" s="110">
        <v>264436.56</v>
      </c>
      <c r="C993" s="100">
        <v>29.9209</v>
      </c>
      <c r="D993">
        <v>4.7499999999999999E-3</v>
      </c>
      <c r="E993" s="108">
        <v>3.7346300000000001</v>
      </c>
      <c r="F993" s="102">
        <v>0</v>
      </c>
      <c r="G993" s="98">
        <v>0.41</v>
      </c>
      <c r="H993" s="115">
        <v>500</v>
      </c>
    </row>
    <row r="994" spans="1:8" x14ac:dyDescent="0.2">
      <c r="A994" s="106">
        <v>41658.680486111109</v>
      </c>
      <c r="B994" s="110">
        <v>264736.56</v>
      </c>
      <c r="C994" s="100">
        <v>29.921700000000001</v>
      </c>
      <c r="D994">
        <v>-1.8089999999999998E-2</v>
      </c>
      <c r="E994" s="108">
        <v>3.7348400000000002</v>
      </c>
      <c r="F994" s="102">
        <v>0</v>
      </c>
      <c r="G994" s="98">
        <v>0.41</v>
      </c>
      <c r="H994" s="115">
        <v>500</v>
      </c>
    </row>
    <row r="995" spans="1:8" x14ac:dyDescent="0.2">
      <c r="A995" s="106">
        <v>41658.683958333335</v>
      </c>
      <c r="B995" s="110">
        <v>265036.56</v>
      </c>
      <c r="C995" s="100">
        <v>29.8994</v>
      </c>
      <c r="D995">
        <v>-8.1299999999999997E-2</v>
      </c>
      <c r="E995" s="108">
        <v>3.7347399999999999</v>
      </c>
      <c r="F995" s="102">
        <v>0</v>
      </c>
      <c r="G995" s="98">
        <v>0.41</v>
      </c>
      <c r="H995" s="115">
        <v>500</v>
      </c>
    </row>
    <row r="996" spans="1:8" x14ac:dyDescent="0.2">
      <c r="A996" s="106">
        <v>41658.687430555554</v>
      </c>
      <c r="B996" s="110">
        <v>265336.56</v>
      </c>
      <c r="C996" s="100">
        <v>29.909500000000001</v>
      </c>
      <c r="D996">
        <v>5.4510000000000003E-2</v>
      </c>
      <c r="E996" s="108">
        <v>3.7347700000000001</v>
      </c>
      <c r="F996" s="102">
        <v>0</v>
      </c>
      <c r="G996" s="98">
        <v>0.41</v>
      </c>
      <c r="H996" s="115">
        <v>500</v>
      </c>
    </row>
    <row r="997" spans="1:8" x14ac:dyDescent="0.2">
      <c r="A997" s="106">
        <v>41658.69090277778</v>
      </c>
      <c r="B997" s="110">
        <v>265636.56</v>
      </c>
      <c r="C997" s="100">
        <v>29.908000000000001</v>
      </c>
      <c r="D997">
        <v>-5.1799999999999999E-2</v>
      </c>
      <c r="E997" s="108">
        <v>3.7348300000000001</v>
      </c>
      <c r="F997" s="102">
        <v>0</v>
      </c>
      <c r="G997" s="98">
        <v>0.41</v>
      </c>
      <c r="H997" s="115">
        <v>500</v>
      </c>
    </row>
    <row r="998" spans="1:8" x14ac:dyDescent="0.2">
      <c r="A998" s="106">
        <v>41658.694374999999</v>
      </c>
      <c r="B998" s="110">
        <v>265936.56</v>
      </c>
      <c r="C998" s="100">
        <v>29.9129</v>
      </c>
      <c r="D998">
        <v>-1.5730000000000001E-2</v>
      </c>
      <c r="E998" s="108">
        <v>3.7347600000000001</v>
      </c>
      <c r="F998" s="102">
        <v>0</v>
      </c>
      <c r="G998" s="98">
        <v>0.41</v>
      </c>
      <c r="H998" s="115">
        <v>500</v>
      </c>
    </row>
    <row r="999" spans="1:8" x14ac:dyDescent="0.2">
      <c r="A999" s="106">
        <v>41658.697847222225</v>
      </c>
      <c r="B999" s="110">
        <v>266236.56</v>
      </c>
      <c r="C999" s="100">
        <v>29.9221</v>
      </c>
      <c r="D999">
        <v>-2.962E-2</v>
      </c>
      <c r="E999" s="108">
        <v>3.73482</v>
      </c>
      <c r="F999" s="102">
        <v>0</v>
      </c>
      <c r="G999" s="98">
        <v>0.41</v>
      </c>
      <c r="H999" s="115">
        <v>500</v>
      </c>
    </row>
    <row r="1000" spans="1:8" x14ac:dyDescent="0.2">
      <c r="A1000" s="106">
        <v>41658.701319444444</v>
      </c>
      <c r="B1000" s="110">
        <v>266536.56</v>
      </c>
      <c r="C1000" s="100">
        <v>29.9209</v>
      </c>
      <c r="D1000">
        <v>-8.4600000000000005E-3</v>
      </c>
      <c r="E1000" s="108">
        <v>3.7349100000000002</v>
      </c>
      <c r="F1000" s="102">
        <v>0</v>
      </c>
      <c r="G1000" s="98">
        <v>0.41</v>
      </c>
      <c r="H1000" s="115">
        <v>500</v>
      </c>
    </row>
    <row r="1001" spans="1:8" x14ac:dyDescent="0.2">
      <c r="A1001" s="106">
        <v>41658.704791666663</v>
      </c>
      <c r="B1001" s="110">
        <v>266836.56</v>
      </c>
      <c r="C1001" s="100">
        <v>29.9025</v>
      </c>
      <c r="D1001">
        <v>-2.053E-2</v>
      </c>
      <c r="E1001" s="108">
        <v>3.73481</v>
      </c>
      <c r="F1001" s="102">
        <v>0</v>
      </c>
      <c r="G1001" s="98">
        <v>0.41</v>
      </c>
      <c r="H1001" s="115">
        <v>500</v>
      </c>
    </row>
    <row r="1002" spans="1:8" x14ac:dyDescent="0.2">
      <c r="A1002" s="106">
        <v>41658.70826388889</v>
      </c>
      <c r="B1002" s="110">
        <v>267136.56</v>
      </c>
      <c r="C1002" s="100">
        <v>29.910399999999999</v>
      </c>
      <c r="D1002">
        <v>-3.2289999999999999E-2</v>
      </c>
      <c r="E1002" s="108">
        <v>3.7347299999999999</v>
      </c>
      <c r="F1002" s="102">
        <v>0</v>
      </c>
      <c r="G1002" s="98">
        <v>0.41</v>
      </c>
      <c r="H1002" s="115">
        <v>500</v>
      </c>
    </row>
    <row r="1003" spans="1:8" x14ac:dyDescent="0.2">
      <c r="A1003" s="106">
        <v>41658.711736111109</v>
      </c>
      <c r="B1003" s="110">
        <v>267436.56</v>
      </c>
      <c r="C1003" s="100">
        <v>29.919</v>
      </c>
      <c r="D1003">
        <v>-5.8200000000000002E-2</v>
      </c>
      <c r="E1003" s="108">
        <v>3.7347000000000001</v>
      </c>
      <c r="F1003" s="102">
        <v>0</v>
      </c>
      <c r="G1003" s="98">
        <v>0.41</v>
      </c>
      <c r="H1003" s="115">
        <v>500</v>
      </c>
    </row>
    <row r="1004" spans="1:8" x14ac:dyDescent="0.2">
      <c r="A1004" s="106">
        <v>41658.715208333335</v>
      </c>
      <c r="B1004" s="110">
        <v>267736.56</v>
      </c>
      <c r="C1004" s="100">
        <v>29.911799999999999</v>
      </c>
      <c r="D1004">
        <v>-5.8630000000000002E-2</v>
      </c>
      <c r="E1004" s="108">
        <v>3.7347700000000001</v>
      </c>
      <c r="F1004" s="102">
        <v>0</v>
      </c>
      <c r="G1004" s="98">
        <v>0.41</v>
      </c>
      <c r="H1004" s="115">
        <v>500</v>
      </c>
    </row>
    <row r="1005" spans="1:8" x14ac:dyDescent="0.2">
      <c r="A1005" s="106">
        <v>41658.718680555554</v>
      </c>
      <c r="B1005" s="110">
        <v>268036.56</v>
      </c>
      <c r="C1005" s="100">
        <v>29.915900000000001</v>
      </c>
      <c r="D1005">
        <v>-1.3559999999999999E-2</v>
      </c>
      <c r="E1005" s="108">
        <v>3.7347199999999998</v>
      </c>
      <c r="F1005" s="102">
        <v>0</v>
      </c>
      <c r="G1005" s="98">
        <v>0.41</v>
      </c>
      <c r="H1005" s="115">
        <v>500</v>
      </c>
    </row>
    <row r="1006" spans="1:8" x14ac:dyDescent="0.2">
      <c r="A1006" s="106">
        <v>41658.72215277778</v>
      </c>
      <c r="B1006" s="110">
        <v>268336.56</v>
      </c>
      <c r="C1006" s="100">
        <v>29.930299999999999</v>
      </c>
      <c r="D1006">
        <v>-1.16E-3</v>
      </c>
      <c r="E1006" s="108">
        <v>3.7347100000000002</v>
      </c>
      <c r="F1006" s="102">
        <v>0</v>
      </c>
      <c r="G1006" s="98">
        <v>0.41</v>
      </c>
      <c r="H1006" s="115">
        <v>500</v>
      </c>
    </row>
    <row r="1007" spans="1:8" x14ac:dyDescent="0.2">
      <c r="A1007" s="106">
        <v>41658.725624999999</v>
      </c>
      <c r="B1007" s="110">
        <v>268636.56</v>
      </c>
      <c r="C1007" s="100">
        <v>29.915700000000001</v>
      </c>
      <c r="D1007">
        <v>3.1469999999999998E-2</v>
      </c>
      <c r="E1007" s="108">
        <v>3.73475</v>
      </c>
      <c r="F1007" s="102">
        <v>0</v>
      </c>
      <c r="G1007" s="98">
        <v>0.41</v>
      </c>
      <c r="H1007" s="115">
        <v>500</v>
      </c>
    </row>
    <row r="1008" spans="1:8" x14ac:dyDescent="0.2">
      <c r="A1008" s="106">
        <v>41658.729097222225</v>
      </c>
      <c r="B1008" s="110">
        <v>268936.56</v>
      </c>
      <c r="C1008" s="100">
        <v>29.910299999999999</v>
      </c>
      <c r="D1008">
        <v>4.0090000000000001E-2</v>
      </c>
      <c r="E1008" s="108">
        <v>3.7347199999999998</v>
      </c>
      <c r="F1008" s="102">
        <v>0</v>
      </c>
      <c r="G1008" s="98">
        <v>0.41</v>
      </c>
      <c r="H1008" s="115">
        <v>500</v>
      </c>
    </row>
    <row r="1009" spans="1:8" x14ac:dyDescent="0.2">
      <c r="A1009" s="106">
        <v>41658.732569444444</v>
      </c>
      <c r="B1009" s="110">
        <v>269236.56</v>
      </c>
      <c r="C1009" s="100">
        <v>29.912600000000001</v>
      </c>
      <c r="D1009">
        <v>-3.04E-2</v>
      </c>
      <c r="E1009" s="108">
        <v>3.7347000000000001</v>
      </c>
      <c r="F1009" s="102">
        <v>0</v>
      </c>
      <c r="G1009" s="98">
        <v>0.41</v>
      </c>
      <c r="H1009" s="115">
        <v>500</v>
      </c>
    </row>
    <row r="1010" spans="1:8" x14ac:dyDescent="0.2">
      <c r="A1010" s="106">
        <v>41658.736041666663</v>
      </c>
      <c r="B1010" s="110">
        <v>269536.56</v>
      </c>
      <c r="C1010" s="100">
        <v>29.914899999999999</v>
      </c>
      <c r="D1010">
        <v>3.7499999999999999E-3</v>
      </c>
      <c r="E1010" s="108">
        <v>3.7347600000000001</v>
      </c>
      <c r="F1010" s="102">
        <v>0</v>
      </c>
      <c r="G1010" s="98">
        <v>0.41</v>
      </c>
      <c r="H1010" s="115">
        <v>500</v>
      </c>
    </row>
    <row r="1011" spans="1:8" x14ac:dyDescent="0.2">
      <c r="A1011" s="106">
        <v>41658.73951388889</v>
      </c>
      <c r="B1011" s="110">
        <v>269836.56</v>
      </c>
      <c r="C1011" s="100">
        <v>29.9178</v>
      </c>
      <c r="D1011">
        <v>2.8819999999999998E-2</v>
      </c>
      <c r="E1011" s="108">
        <v>3.7349100000000002</v>
      </c>
      <c r="F1011" s="102">
        <v>0</v>
      </c>
      <c r="G1011" s="98">
        <v>0.41</v>
      </c>
      <c r="H1011" s="115">
        <v>500</v>
      </c>
    </row>
    <row r="1012" spans="1:8" x14ac:dyDescent="0.2">
      <c r="A1012" s="106">
        <v>41658.742986111109</v>
      </c>
      <c r="B1012" s="110">
        <v>270136.56</v>
      </c>
      <c r="C1012" s="100">
        <v>29.926400000000001</v>
      </c>
      <c r="D1012">
        <v>3.1940000000000003E-2</v>
      </c>
      <c r="E1012" s="108">
        <v>3.7349700000000001</v>
      </c>
      <c r="F1012" s="102">
        <v>0</v>
      </c>
      <c r="G1012" s="98">
        <v>0.41</v>
      </c>
      <c r="H1012" s="115">
        <v>500</v>
      </c>
    </row>
    <row r="1013" spans="1:8" x14ac:dyDescent="0.2">
      <c r="A1013" s="106">
        <v>41658.746458333335</v>
      </c>
      <c r="B1013" s="110">
        <v>270436.56</v>
      </c>
      <c r="C1013" s="100">
        <v>29.908200000000001</v>
      </c>
      <c r="D1013">
        <v>-6.9540000000000005E-2</v>
      </c>
      <c r="E1013" s="108">
        <v>3.7350300000000001</v>
      </c>
      <c r="F1013" s="102">
        <v>0</v>
      </c>
      <c r="G1013" s="98">
        <v>0.41</v>
      </c>
      <c r="H1013" s="115">
        <v>500</v>
      </c>
    </row>
    <row r="1014" spans="1:8" x14ac:dyDescent="0.2">
      <c r="A1014" s="106">
        <v>41658.749930555554</v>
      </c>
      <c r="B1014" s="110">
        <v>270736.56</v>
      </c>
      <c r="C1014" s="100">
        <v>29.901700000000002</v>
      </c>
      <c r="D1014">
        <v>-6.0760000000000002E-2</v>
      </c>
      <c r="E1014" s="108">
        <v>3.73481</v>
      </c>
      <c r="F1014" s="102">
        <v>0</v>
      </c>
      <c r="G1014" s="98">
        <v>0.41</v>
      </c>
      <c r="H1014" s="115">
        <v>500</v>
      </c>
    </row>
    <row r="1015" spans="1:8" x14ac:dyDescent="0.2">
      <c r="A1015" s="106">
        <v>41658.75340277778</v>
      </c>
      <c r="B1015" s="110">
        <v>271036.56</v>
      </c>
      <c r="C1015" s="100">
        <v>29.9145</v>
      </c>
      <c r="D1015">
        <v>4.3360000000000003E-2</v>
      </c>
      <c r="E1015" s="108">
        <v>3.7348300000000001</v>
      </c>
      <c r="F1015" s="102">
        <v>0</v>
      </c>
      <c r="G1015" s="98">
        <v>0.41</v>
      </c>
      <c r="H1015" s="115">
        <v>500</v>
      </c>
    </row>
    <row r="1016" spans="1:8" x14ac:dyDescent="0.2">
      <c r="A1016" s="106">
        <v>41658.756874999999</v>
      </c>
      <c r="B1016" s="110">
        <v>271336.56</v>
      </c>
      <c r="C1016" s="100">
        <v>29.9038</v>
      </c>
      <c r="D1016">
        <v>5.9639999999999999E-2</v>
      </c>
      <c r="E1016" s="108">
        <v>3.7347700000000001</v>
      </c>
      <c r="F1016" s="102">
        <v>0</v>
      </c>
      <c r="G1016" s="98">
        <v>0.41</v>
      </c>
      <c r="H1016" s="115">
        <v>500</v>
      </c>
    </row>
    <row r="1017" spans="1:8" x14ac:dyDescent="0.2">
      <c r="A1017" s="106">
        <v>41658.760347222225</v>
      </c>
      <c r="B1017" s="110">
        <v>271636.56</v>
      </c>
      <c r="C1017" s="100">
        <v>29.919699999999999</v>
      </c>
      <c r="D1017">
        <v>-5.7950000000000002E-2</v>
      </c>
      <c r="E1017" s="108">
        <v>3.73488</v>
      </c>
      <c r="F1017" s="102">
        <v>0</v>
      </c>
      <c r="G1017" s="98">
        <v>0.41</v>
      </c>
      <c r="H1017" s="115">
        <v>500</v>
      </c>
    </row>
    <row r="1018" spans="1:8" x14ac:dyDescent="0.2">
      <c r="A1018" s="106">
        <v>41658.763819444444</v>
      </c>
      <c r="B1018" s="110">
        <v>271936.56</v>
      </c>
      <c r="C1018" s="100">
        <v>29.921099999999999</v>
      </c>
      <c r="D1018">
        <v>3.6209999999999999E-2</v>
      </c>
      <c r="E1018" s="108">
        <v>3.7350099999999999</v>
      </c>
      <c r="F1018" s="102">
        <v>0</v>
      </c>
      <c r="G1018" s="98">
        <v>0.41</v>
      </c>
      <c r="H1018" s="115">
        <v>500</v>
      </c>
    </row>
    <row r="1019" spans="1:8" x14ac:dyDescent="0.2">
      <c r="A1019" s="106">
        <v>41658.767291666663</v>
      </c>
      <c r="B1019" s="110">
        <v>272236.56</v>
      </c>
      <c r="C1019" s="100">
        <v>29.925899999999999</v>
      </c>
      <c r="D1019">
        <v>5.2300000000000003E-3</v>
      </c>
      <c r="E1019" s="108">
        <v>3.7350099999999999</v>
      </c>
      <c r="F1019" s="102">
        <v>0</v>
      </c>
      <c r="G1019" s="98">
        <v>0.41</v>
      </c>
      <c r="H1019" s="115">
        <v>500</v>
      </c>
    </row>
    <row r="1020" spans="1:8" x14ac:dyDescent="0.2">
      <c r="A1020" s="106">
        <v>41658.77076388889</v>
      </c>
      <c r="B1020" s="110">
        <v>272536.56</v>
      </c>
      <c r="C1020" s="100">
        <v>29.935700000000001</v>
      </c>
      <c r="D1020">
        <v>-8.9039999999999994E-2</v>
      </c>
      <c r="E1020" s="108">
        <v>3.73489</v>
      </c>
      <c r="F1020" s="102">
        <v>0</v>
      </c>
      <c r="G1020" s="98">
        <v>0.41</v>
      </c>
      <c r="H1020" s="115">
        <v>500</v>
      </c>
    </row>
    <row r="1021" spans="1:8" x14ac:dyDescent="0.2">
      <c r="A1021" s="106">
        <v>41658.774236111109</v>
      </c>
      <c r="B1021" s="110">
        <v>272836.56</v>
      </c>
      <c r="C1021" s="100">
        <v>29.918299999999999</v>
      </c>
      <c r="D1021">
        <v>7.4799999999999997E-3</v>
      </c>
      <c r="E1021" s="108">
        <v>3.7349399999999999</v>
      </c>
      <c r="F1021" s="102">
        <v>0</v>
      </c>
      <c r="G1021" s="98">
        <v>0.41</v>
      </c>
      <c r="H1021" s="115">
        <v>500</v>
      </c>
    </row>
    <row r="1022" spans="1:8" x14ac:dyDescent="0.2">
      <c r="A1022" s="106">
        <v>41658.777708333335</v>
      </c>
      <c r="B1022" s="110">
        <v>273136.56</v>
      </c>
      <c r="C1022" s="100">
        <v>29.913699999999999</v>
      </c>
      <c r="D1022">
        <v>2.6960000000000001E-2</v>
      </c>
      <c r="E1022" s="108">
        <v>3.7349299999999999</v>
      </c>
      <c r="F1022" s="102">
        <v>0</v>
      </c>
      <c r="G1022" s="98">
        <v>0.41</v>
      </c>
      <c r="H1022" s="115">
        <v>500</v>
      </c>
    </row>
    <row r="1023" spans="1:8" x14ac:dyDescent="0.2">
      <c r="A1023" s="106">
        <v>41658.781180555554</v>
      </c>
      <c r="B1023" s="110">
        <v>273436.56</v>
      </c>
      <c r="C1023" s="100">
        <v>29.9392</v>
      </c>
      <c r="D1023">
        <v>3.9989999999999998E-2</v>
      </c>
      <c r="E1023" s="108">
        <v>3.73488</v>
      </c>
      <c r="F1023" s="102">
        <v>0</v>
      </c>
      <c r="G1023" s="98">
        <v>0.41</v>
      </c>
      <c r="H1023" s="115">
        <v>500</v>
      </c>
    </row>
    <row r="1024" spans="1:8" x14ac:dyDescent="0.2">
      <c r="A1024" s="106">
        <v>41658.78465277778</v>
      </c>
      <c r="B1024" s="110">
        <v>273736.56</v>
      </c>
      <c r="C1024" s="100">
        <v>29.9389</v>
      </c>
      <c r="D1024">
        <v>-6.2050000000000001E-2</v>
      </c>
      <c r="E1024" s="108">
        <v>3.7349199999999998</v>
      </c>
      <c r="F1024" s="102">
        <v>0</v>
      </c>
      <c r="G1024" s="98">
        <v>0.41</v>
      </c>
      <c r="H1024" s="115">
        <v>500</v>
      </c>
    </row>
    <row r="1025" spans="1:8" x14ac:dyDescent="0.2">
      <c r="A1025" s="106">
        <v>41658.788124999999</v>
      </c>
      <c r="B1025" s="110">
        <v>274036.56</v>
      </c>
      <c r="C1025" s="100">
        <v>29.912099999999999</v>
      </c>
      <c r="D1025">
        <v>-6.4269999999999994E-2</v>
      </c>
      <c r="E1025" s="108">
        <v>3.7349399999999999</v>
      </c>
      <c r="F1025" s="102">
        <v>0</v>
      </c>
      <c r="G1025" s="98">
        <v>0.41</v>
      </c>
      <c r="H1025" s="115">
        <v>500</v>
      </c>
    </row>
    <row r="1026" spans="1:8" x14ac:dyDescent="0.2">
      <c r="A1026" s="106">
        <v>41658.791597222225</v>
      </c>
      <c r="B1026" s="110">
        <v>274336.56</v>
      </c>
      <c r="C1026" s="100">
        <v>29.9315</v>
      </c>
      <c r="D1026">
        <v>6.2039999999999998E-2</v>
      </c>
      <c r="E1026" s="108">
        <v>3.7348400000000002</v>
      </c>
      <c r="F1026" s="102">
        <v>0</v>
      </c>
      <c r="G1026" s="98">
        <v>0.41</v>
      </c>
      <c r="H1026" s="115">
        <v>500</v>
      </c>
    </row>
    <row r="1027" spans="1:8" x14ac:dyDescent="0.2">
      <c r="A1027" s="106">
        <v>41658.795069444444</v>
      </c>
      <c r="B1027" s="110">
        <v>274636.56</v>
      </c>
      <c r="C1027" s="100">
        <v>29.9253</v>
      </c>
      <c r="D1027">
        <v>-3.6229999999999998E-2</v>
      </c>
      <c r="E1027" s="108">
        <v>3.7349299999999999</v>
      </c>
      <c r="F1027" s="102">
        <v>0</v>
      </c>
      <c r="G1027" s="98">
        <v>0.41</v>
      </c>
      <c r="H1027" s="115">
        <v>500</v>
      </c>
    </row>
    <row r="1028" spans="1:8" x14ac:dyDescent="0.2">
      <c r="A1028" s="106">
        <v>41658.798541666663</v>
      </c>
      <c r="B1028" s="110">
        <v>274936.56</v>
      </c>
      <c r="C1028" s="100">
        <v>29.9238</v>
      </c>
      <c r="D1028">
        <v>-5.1819999999999998E-2</v>
      </c>
      <c r="E1028" s="108">
        <v>3.7348599999999998</v>
      </c>
      <c r="F1028" s="102">
        <v>0</v>
      </c>
      <c r="G1028" s="98">
        <v>0.41</v>
      </c>
      <c r="H1028" s="115">
        <v>500</v>
      </c>
    </row>
    <row r="1029" spans="1:8" x14ac:dyDescent="0.2">
      <c r="A1029" s="106">
        <v>41658.80201388889</v>
      </c>
      <c r="B1029" s="110">
        <v>275236.56</v>
      </c>
      <c r="C1029" s="100">
        <v>29.918299999999999</v>
      </c>
      <c r="D1029">
        <v>-4.6859999999999999E-2</v>
      </c>
      <c r="E1029" s="108">
        <v>3.7349000000000001</v>
      </c>
      <c r="F1029" s="102">
        <v>0</v>
      </c>
      <c r="G1029" s="98">
        <v>0.41</v>
      </c>
      <c r="H1029" s="115">
        <v>500</v>
      </c>
    </row>
    <row r="1030" spans="1:8" x14ac:dyDescent="0.2">
      <c r="A1030" s="106">
        <v>41658.805486111109</v>
      </c>
      <c r="B1030" s="110">
        <v>275536.56</v>
      </c>
      <c r="C1030" s="100">
        <v>29.919599999999999</v>
      </c>
      <c r="D1030">
        <v>5.9389999999999998E-2</v>
      </c>
      <c r="E1030" s="108">
        <v>3.73515</v>
      </c>
      <c r="F1030" s="102">
        <v>0</v>
      </c>
      <c r="G1030" s="98">
        <v>0.41</v>
      </c>
      <c r="H1030" s="115">
        <v>500</v>
      </c>
    </row>
    <row r="1031" spans="1:8" x14ac:dyDescent="0.2">
      <c r="A1031" s="106">
        <v>41658.808958333335</v>
      </c>
      <c r="B1031" s="110">
        <v>275836.56</v>
      </c>
      <c r="C1031" s="100">
        <v>29.9237</v>
      </c>
      <c r="D1031">
        <v>-1.2460000000000001E-2</v>
      </c>
      <c r="E1031" s="108">
        <v>3.7349600000000001</v>
      </c>
      <c r="F1031" s="102">
        <v>0</v>
      </c>
      <c r="G1031" s="98">
        <v>0.41</v>
      </c>
      <c r="H1031" s="115">
        <v>500</v>
      </c>
    </row>
    <row r="1032" spans="1:8" x14ac:dyDescent="0.2">
      <c r="A1032" s="106">
        <v>41658.812430555554</v>
      </c>
      <c r="B1032" s="110">
        <v>276136.56</v>
      </c>
      <c r="C1032" s="100">
        <v>29.940899999999999</v>
      </c>
      <c r="D1032">
        <v>-3.458E-2</v>
      </c>
      <c r="E1032" s="108">
        <v>3.73495</v>
      </c>
      <c r="F1032" s="102">
        <v>0</v>
      </c>
      <c r="G1032" s="98">
        <v>0.41</v>
      </c>
      <c r="H1032" s="115">
        <v>500</v>
      </c>
    </row>
    <row r="1033" spans="1:8" x14ac:dyDescent="0.2">
      <c r="A1033" s="106">
        <v>41658.81590277778</v>
      </c>
      <c r="B1033" s="110">
        <v>276436.56</v>
      </c>
      <c r="C1033" s="100">
        <v>29.933499999999999</v>
      </c>
      <c r="D1033">
        <v>6.1859999999999998E-2</v>
      </c>
      <c r="E1033" s="108">
        <v>3.7350300000000001</v>
      </c>
      <c r="F1033" s="102">
        <v>0</v>
      </c>
      <c r="G1033" s="98">
        <v>0.41</v>
      </c>
      <c r="H1033" s="115">
        <v>500</v>
      </c>
    </row>
    <row r="1034" spans="1:8" x14ac:dyDescent="0.2">
      <c r="A1034" s="106">
        <v>41658.819374999999</v>
      </c>
      <c r="B1034" s="110">
        <v>276736.56</v>
      </c>
      <c r="C1034" s="100">
        <v>29.934000000000001</v>
      </c>
      <c r="D1034">
        <v>-1.5100000000000001E-2</v>
      </c>
      <c r="E1034" s="108">
        <v>3.7351200000000002</v>
      </c>
      <c r="F1034" s="102">
        <v>0</v>
      </c>
      <c r="G1034" s="98">
        <v>0.41</v>
      </c>
      <c r="H1034" s="115">
        <v>500</v>
      </c>
    </row>
    <row r="1035" spans="1:8" x14ac:dyDescent="0.2">
      <c r="A1035" s="106">
        <v>41658.822847222225</v>
      </c>
      <c r="B1035" s="110">
        <v>277036.56</v>
      </c>
      <c r="C1035" s="100">
        <v>29.941800000000001</v>
      </c>
      <c r="D1035">
        <v>-2.2040000000000001E-2</v>
      </c>
      <c r="E1035" s="108">
        <v>3.7351100000000002</v>
      </c>
      <c r="F1035" s="102">
        <v>0</v>
      </c>
      <c r="G1035" s="98">
        <v>0.41</v>
      </c>
      <c r="H1035" s="115">
        <v>500</v>
      </c>
    </row>
    <row r="1036" spans="1:8" x14ac:dyDescent="0.2">
      <c r="A1036" s="106">
        <v>41658.826319444444</v>
      </c>
      <c r="B1036" s="110">
        <v>277336.56</v>
      </c>
      <c r="C1036" s="100">
        <v>29.9466</v>
      </c>
      <c r="D1036">
        <v>-1.3220000000000001E-2</v>
      </c>
      <c r="E1036" s="108">
        <v>3.7351000000000001</v>
      </c>
      <c r="F1036" s="102">
        <v>0</v>
      </c>
      <c r="G1036" s="98">
        <v>0.41</v>
      </c>
      <c r="H1036" s="115">
        <v>500</v>
      </c>
    </row>
    <row r="1037" spans="1:8" x14ac:dyDescent="0.2">
      <c r="A1037" s="106">
        <v>41658.829791666663</v>
      </c>
      <c r="B1037" s="110">
        <v>277636.56</v>
      </c>
      <c r="C1037" s="100">
        <v>29.938600000000001</v>
      </c>
      <c r="D1037">
        <v>-8.8489999999999999E-2</v>
      </c>
      <c r="E1037" s="108">
        <v>3.7351000000000001</v>
      </c>
      <c r="F1037" s="102">
        <v>0</v>
      </c>
      <c r="G1037" s="98">
        <v>0.41</v>
      </c>
      <c r="H1037" s="115">
        <v>500</v>
      </c>
    </row>
    <row r="1038" spans="1:8" x14ac:dyDescent="0.2">
      <c r="A1038" s="106">
        <v>41658.83326388889</v>
      </c>
      <c r="B1038" s="110">
        <v>277936.56</v>
      </c>
      <c r="C1038" s="100">
        <v>29.953399999999998</v>
      </c>
      <c r="D1038">
        <v>-3.8830000000000003E-2</v>
      </c>
      <c r="E1038" s="108">
        <v>3.7351200000000002</v>
      </c>
      <c r="F1038" s="102">
        <v>0</v>
      </c>
      <c r="G1038" s="98">
        <v>0.41</v>
      </c>
      <c r="H1038" s="115">
        <v>500</v>
      </c>
    </row>
    <row r="1039" spans="1:8" x14ac:dyDescent="0.2">
      <c r="A1039" s="106">
        <v>41658.836736111109</v>
      </c>
      <c r="B1039" s="110">
        <v>278236.56</v>
      </c>
      <c r="C1039" s="100">
        <v>29.949400000000001</v>
      </c>
      <c r="D1039">
        <v>-1.8010000000000002E-2</v>
      </c>
      <c r="E1039" s="108">
        <v>3.73495</v>
      </c>
      <c r="F1039" s="102">
        <v>0</v>
      </c>
      <c r="G1039" s="98">
        <v>0.41</v>
      </c>
      <c r="H1039" s="115">
        <v>500</v>
      </c>
    </row>
    <row r="1040" spans="1:8" x14ac:dyDescent="0.2">
      <c r="A1040" s="106">
        <v>41658.840208333335</v>
      </c>
      <c r="B1040" s="110">
        <v>278536.56</v>
      </c>
      <c r="C1040" s="100">
        <v>29.948699999999999</v>
      </c>
      <c r="D1040">
        <v>-7.3590000000000003E-2</v>
      </c>
      <c r="E1040" s="108">
        <v>3.7352300000000001</v>
      </c>
      <c r="F1040" s="102">
        <v>0</v>
      </c>
      <c r="G1040" s="98">
        <v>0.41</v>
      </c>
      <c r="H1040" s="115">
        <v>500</v>
      </c>
    </row>
    <row r="1041" spans="1:8" x14ac:dyDescent="0.2">
      <c r="A1041" s="106">
        <v>41658.843680555554</v>
      </c>
      <c r="B1041" s="110">
        <v>278836.56</v>
      </c>
      <c r="C1041" s="100">
        <v>29.9116</v>
      </c>
      <c r="D1041">
        <v>-4.2889999999999998E-2</v>
      </c>
      <c r="E1041" s="108">
        <v>3.7351100000000002</v>
      </c>
      <c r="F1041" s="102">
        <v>0</v>
      </c>
      <c r="G1041" s="98">
        <v>0.41</v>
      </c>
      <c r="H1041" s="115">
        <v>500</v>
      </c>
    </row>
    <row r="1042" spans="1:8" x14ac:dyDescent="0.2">
      <c r="A1042" s="106">
        <v>41658.84715277778</v>
      </c>
      <c r="B1042" s="110">
        <v>279136.56</v>
      </c>
      <c r="C1042" s="100">
        <v>29.9407</v>
      </c>
      <c r="D1042">
        <v>5.4969999999999998E-2</v>
      </c>
      <c r="E1042" s="108">
        <v>3.73516</v>
      </c>
      <c r="F1042" s="102">
        <v>0</v>
      </c>
      <c r="G1042" s="98">
        <v>0.41</v>
      </c>
      <c r="H1042" s="115">
        <v>500</v>
      </c>
    </row>
    <row r="1043" spans="1:8" x14ac:dyDescent="0.2">
      <c r="A1043" s="106">
        <v>41658.850624999999</v>
      </c>
      <c r="B1043" s="110">
        <v>279436.56</v>
      </c>
      <c r="C1043" s="100">
        <v>29.949400000000001</v>
      </c>
      <c r="D1043">
        <v>-8.5489999999999997E-2</v>
      </c>
      <c r="E1043" s="108">
        <v>3.7350400000000001</v>
      </c>
      <c r="F1043" s="102">
        <v>0</v>
      </c>
      <c r="G1043" s="98">
        <v>0.41</v>
      </c>
      <c r="H1043" s="115">
        <v>500</v>
      </c>
    </row>
    <row r="1044" spans="1:8" x14ac:dyDescent="0.2">
      <c r="A1044" s="106">
        <v>41658.854097222225</v>
      </c>
      <c r="B1044" s="110">
        <v>279736.56</v>
      </c>
      <c r="C1044" s="100">
        <v>29.950199999999999</v>
      </c>
      <c r="D1044">
        <v>-8.3229999999999998E-2</v>
      </c>
      <c r="E1044" s="108">
        <v>3.7349899999999998</v>
      </c>
      <c r="F1044" s="102">
        <v>0</v>
      </c>
      <c r="G1044" s="98">
        <v>0.41</v>
      </c>
      <c r="H1044" s="115">
        <v>500</v>
      </c>
    </row>
    <row r="1045" spans="1:8" x14ac:dyDescent="0.2">
      <c r="A1045" s="106">
        <v>41658.857569444444</v>
      </c>
      <c r="B1045" s="110">
        <v>280036.56</v>
      </c>
      <c r="C1045" s="100">
        <v>29.933800000000002</v>
      </c>
      <c r="D1045">
        <v>-2.3040000000000001E-2</v>
      </c>
      <c r="E1045" s="108">
        <v>3.7349000000000001</v>
      </c>
      <c r="F1045" s="102">
        <v>0</v>
      </c>
      <c r="G1045" s="98">
        <v>0.41</v>
      </c>
      <c r="H1045" s="115">
        <v>500</v>
      </c>
    </row>
    <row r="1046" spans="1:8" x14ac:dyDescent="0.2">
      <c r="A1046" s="106">
        <v>41658.861041666663</v>
      </c>
      <c r="B1046" s="110">
        <v>280336.56</v>
      </c>
      <c r="C1046" s="100">
        <v>29.9496</v>
      </c>
      <c r="D1046">
        <v>-7.4200000000000004E-3</v>
      </c>
      <c r="E1046" s="108">
        <v>3.73489</v>
      </c>
      <c r="F1046" s="102">
        <v>0</v>
      </c>
      <c r="G1046" s="98">
        <v>0.41</v>
      </c>
      <c r="H1046" s="115">
        <v>500</v>
      </c>
    </row>
    <row r="1047" spans="1:8" x14ac:dyDescent="0.2">
      <c r="A1047" s="106">
        <v>41658.86451388889</v>
      </c>
      <c r="B1047" s="110">
        <v>280636.56</v>
      </c>
      <c r="C1047" s="100">
        <v>29.921800000000001</v>
      </c>
      <c r="D1047">
        <v>-2.036E-2</v>
      </c>
      <c r="E1047" s="108">
        <v>3.7350300000000001</v>
      </c>
      <c r="F1047" s="102">
        <v>0</v>
      </c>
      <c r="G1047" s="98">
        <v>0.41</v>
      </c>
      <c r="H1047" s="115">
        <v>500</v>
      </c>
    </row>
    <row r="1048" spans="1:8" x14ac:dyDescent="0.2">
      <c r="A1048" s="106">
        <v>41658.867986111109</v>
      </c>
      <c r="B1048" s="110">
        <v>280936.56</v>
      </c>
      <c r="C1048" s="100">
        <v>29.947399999999998</v>
      </c>
      <c r="D1048">
        <v>6.0290000000000003E-2</v>
      </c>
      <c r="E1048" s="108">
        <v>3.7351299999999998</v>
      </c>
      <c r="F1048" s="102">
        <v>0</v>
      </c>
      <c r="G1048" s="98">
        <v>0.41</v>
      </c>
      <c r="H1048" s="115">
        <v>500</v>
      </c>
    </row>
    <row r="1049" spans="1:8" x14ac:dyDescent="0.2">
      <c r="A1049" s="106">
        <v>41658.871458333335</v>
      </c>
      <c r="B1049" s="110">
        <v>281236.56</v>
      </c>
      <c r="C1049" s="100">
        <v>29.952300000000001</v>
      </c>
      <c r="D1049">
        <v>4.6690000000000002E-2</v>
      </c>
      <c r="E1049" s="108">
        <v>3.73495</v>
      </c>
      <c r="F1049" s="102">
        <v>0</v>
      </c>
      <c r="G1049" s="98">
        <v>0.41</v>
      </c>
      <c r="H1049" s="115">
        <v>500</v>
      </c>
    </row>
    <row r="1050" spans="1:8" x14ac:dyDescent="0.2">
      <c r="A1050" s="106">
        <v>41658.874930555554</v>
      </c>
      <c r="B1050" s="110">
        <v>281536.56</v>
      </c>
      <c r="C1050" s="100">
        <v>29.932700000000001</v>
      </c>
      <c r="D1050">
        <v>-2.358E-2</v>
      </c>
      <c r="E1050" s="108">
        <v>3.73489</v>
      </c>
      <c r="F1050" s="102">
        <v>0</v>
      </c>
      <c r="G1050" s="98">
        <v>0.41</v>
      </c>
      <c r="H1050" s="115">
        <v>500</v>
      </c>
    </row>
    <row r="1051" spans="1:8" x14ac:dyDescent="0.2">
      <c r="A1051" s="106">
        <v>41658.87840277778</v>
      </c>
      <c r="B1051" s="110">
        <v>281836.56</v>
      </c>
      <c r="C1051" s="100">
        <v>29.907299999999999</v>
      </c>
      <c r="D1051">
        <v>5.253E-2</v>
      </c>
      <c r="E1051" s="108">
        <v>3.73489</v>
      </c>
      <c r="F1051" s="102">
        <v>0</v>
      </c>
      <c r="G1051" s="98">
        <v>0.41</v>
      </c>
      <c r="H1051" s="115">
        <v>500</v>
      </c>
    </row>
    <row r="1052" spans="1:8" x14ac:dyDescent="0.2">
      <c r="A1052" s="106">
        <v>41658.881874999999</v>
      </c>
      <c r="B1052" s="110">
        <v>282136.56</v>
      </c>
      <c r="C1052" s="100">
        <v>29.931699999999999</v>
      </c>
      <c r="D1052">
        <v>-6.0000000000000002E-5</v>
      </c>
      <c r="E1052" s="108">
        <v>3.7350300000000001</v>
      </c>
      <c r="F1052" s="102">
        <v>0</v>
      </c>
      <c r="G1052" s="98">
        <v>0.41</v>
      </c>
      <c r="H1052" s="115">
        <v>500</v>
      </c>
    </row>
    <row r="1053" spans="1:8" x14ac:dyDescent="0.2">
      <c r="A1053" s="106">
        <v>41658.885347222225</v>
      </c>
      <c r="B1053" s="110">
        <v>282436.56</v>
      </c>
      <c r="C1053" s="100">
        <v>29.913599999999999</v>
      </c>
      <c r="D1053">
        <v>-1.7239999999999998E-2</v>
      </c>
      <c r="E1053" s="108">
        <v>3.7349800000000002</v>
      </c>
      <c r="F1053" s="102">
        <v>0</v>
      </c>
      <c r="G1053" s="98">
        <v>0.41</v>
      </c>
      <c r="H1053" s="115">
        <v>500</v>
      </c>
    </row>
    <row r="1054" spans="1:8" x14ac:dyDescent="0.2">
      <c r="A1054" s="106">
        <v>41658.888819444444</v>
      </c>
      <c r="B1054" s="110">
        <v>282736.56</v>
      </c>
      <c r="C1054" s="100">
        <v>29.9434</v>
      </c>
      <c r="D1054">
        <v>-2.1559999999999999E-2</v>
      </c>
      <c r="E1054" s="108">
        <v>3.7350099999999999</v>
      </c>
      <c r="F1054" s="102">
        <v>0</v>
      </c>
      <c r="G1054" s="98">
        <v>0.41</v>
      </c>
      <c r="H1054" s="115">
        <v>500</v>
      </c>
    </row>
    <row r="1055" spans="1:8" x14ac:dyDescent="0.2">
      <c r="A1055" s="106">
        <v>41658.892291666663</v>
      </c>
      <c r="B1055" s="110">
        <v>283036.56</v>
      </c>
      <c r="C1055" s="100">
        <v>29.9054</v>
      </c>
      <c r="D1055">
        <v>-3.64E-3</v>
      </c>
      <c r="E1055" s="108">
        <v>3.7350400000000001</v>
      </c>
      <c r="F1055" s="102">
        <v>0</v>
      </c>
      <c r="G1055" s="98">
        <v>0.41</v>
      </c>
      <c r="H1055" s="115">
        <v>500</v>
      </c>
    </row>
    <row r="1056" spans="1:8" x14ac:dyDescent="0.2">
      <c r="A1056" s="106">
        <v>41658.89576388889</v>
      </c>
      <c r="B1056" s="110">
        <v>283336.56</v>
      </c>
      <c r="C1056" s="100">
        <v>29.9314</v>
      </c>
      <c r="D1056">
        <v>6.1310000000000003E-2</v>
      </c>
      <c r="E1056" s="108">
        <v>3.7353000000000001</v>
      </c>
      <c r="F1056" s="102">
        <v>0</v>
      </c>
      <c r="G1056" s="98">
        <v>0.41</v>
      </c>
      <c r="H1056" s="115">
        <v>500</v>
      </c>
    </row>
    <row r="1057" spans="1:8" x14ac:dyDescent="0.2">
      <c r="A1057" s="106">
        <v>41658.899236111109</v>
      </c>
      <c r="B1057" s="110">
        <v>283636.56</v>
      </c>
      <c r="C1057" s="100">
        <v>29.9377</v>
      </c>
      <c r="D1057">
        <v>-6.9919999999999996E-2</v>
      </c>
      <c r="E1057" s="108">
        <v>3.7351299999999998</v>
      </c>
      <c r="F1057" s="102">
        <v>0</v>
      </c>
      <c r="G1057" s="98">
        <v>0.41</v>
      </c>
      <c r="H1057" s="115">
        <v>500</v>
      </c>
    </row>
    <row r="1058" spans="1:8" x14ac:dyDescent="0.2">
      <c r="A1058" s="106">
        <v>41658.902708333335</v>
      </c>
      <c r="B1058" s="110">
        <v>283936.56</v>
      </c>
      <c r="C1058" s="100">
        <v>29.933399999999999</v>
      </c>
      <c r="D1058">
        <v>5.7660000000000003E-2</v>
      </c>
      <c r="E1058" s="108">
        <v>3.7352300000000001</v>
      </c>
      <c r="F1058" s="102">
        <v>0</v>
      </c>
      <c r="G1058" s="98">
        <v>0.41</v>
      </c>
      <c r="H1058" s="115">
        <v>500</v>
      </c>
    </row>
    <row r="1059" spans="1:8" x14ac:dyDescent="0.2">
      <c r="A1059" s="106">
        <v>41658.906180555554</v>
      </c>
      <c r="B1059" s="110">
        <v>284236.56</v>
      </c>
      <c r="C1059" s="100">
        <v>29.938099999999999</v>
      </c>
      <c r="D1059">
        <v>-1.669E-2</v>
      </c>
      <c r="E1059" s="108">
        <v>3.7351100000000002</v>
      </c>
      <c r="F1059" s="102">
        <v>0</v>
      </c>
      <c r="G1059" s="98">
        <v>0.41</v>
      </c>
      <c r="H1059" s="115">
        <v>500</v>
      </c>
    </row>
    <row r="1060" spans="1:8" x14ac:dyDescent="0.2">
      <c r="A1060" s="106">
        <v>41658.90965277778</v>
      </c>
      <c r="B1060" s="110">
        <v>284536.56</v>
      </c>
      <c r="C1060" s="100">
        <v>29.939</v>
      </c>
      <c r="D1060">
        <v>6.2190000000000002E-2</v>
      </c>
      <c r="E1060" s="108">
        <v>3.7351899999999998</v>
      </c>
      <c r="F1060" s="102">
        <v>0</v>
      </c>
      <c r="G1060" s="98">
        <v>0.41</v>
      </c>
      <c r="H1060" s="115">
        <v>500</v>
      </c>
    </row>
    <row r="1061" spans="1:8" x14ac:dyDescent="0.2">
      <c r="A1061" s="106">
        <v>41658.913124999999</v>
      </c>
      <c r="B1061" s="110">
        <v>284836.56</v>
      </c>
      <c r="C1061" s="100">
        <v>29.9344</v>
      </c>
      <c r="D1061">
        <v>-6.8140000000000006E-2</v>
      </c>
      <c r="E1061" s="108">
        <v>3.7351200000000002</v>
      </c>
      <c r="F1061" s="102">
        <v>0</v>
      </c>
      <c r="G1061" s="98">
        <v>0.41</v>
      </c>
      <c r="H1061" s="115">
        <v>500</v>
      </c>
    </row>
    <row r="1062" spans="1:8" x14ac:dyDescent="0.2">
      <c r="A1062" s="106">
        <v>41658.916597222225</v>
      </c>
      <c r="B1062" s="110">
        <v>285136.56</v>
      </c>
      <c r="C1062" s="100">
        <v>29.932600000000001</v>
      </c>
      <c r="D1062">
        <v>-2.1080000000000002E-2</v>
      </c>
      <c r="E1062" s="108">
        <v>3.7351000000000001</v>
      </c>
      <c r="F1062" s="102">
        <v>0</v>
      </c>
      <c r="G1062" s="98">
        <v>0.41</v>
      </c>
      <c r="H1062" s="115">
        <v>500</v>
      </c>
    </row>
    <row r="1063" spans="1:8" x14ac:dyDescent="0.2">
      <c r="A1063" s="106">
        <v>41658.920069444444</v>
      </c>
      <c r="B1063" s="110">
        <v>285436.56</v>
      </c>
      <c r="C1063" s="100">
        <v>29.938800000000001</v>
      </c>
      <c r="D1063">
        <v>-1.4030000000000001E-2</v>
      </c>
      <c r="E1063" s="108">
        <v>3.7351700000000001</v>
      </c>
      <c r="F1063" s="102">
        <v>0</v>
      </c>
      <c r="G1063" s="98">
        <v>0.41</v>
      </c>
      <c r="H1063" s="115">
        <v>500</v>
      </c>
    </row>
    <row r="1064" spans="1:8" x14ac:dyDescent="0.2">
      <c r="A1064" s="106">
        <v>41658.923541666663</v>
      </c>
      <c r="B1064" s="110">
        <v>285736.56</v>
      </c>
      <c r="C1064" s="100">
        <v>29.931799999999999</v>
      </c>
      <c r="D1064">
        <v>-8.1699999999999995E-2</v>
      </c>
      <c r="E1064" s="108">
        <v>3.7351800000000002</v>
      </c>
      <c r="F1064" s="102">
        <v>0</v>
      </c>
      <c r="G1064" s="98">
        <v>0.41</v>
      </c>
      <c r="H1064" s="115">
        <v>500</v>
      </c>
    </row>
    <row r="1065" spans="1:8" x14ac:dyDescent="0.2">
      <c r="A1065" s="106">
        <v>41658.92701388889</v>
      </c>
      <c r="B1065" s="110">
        <v>286036.56</v>
      </c>
      <c r="C1065" s="100">
        <v>29.938199999999998</v>
      </c>
      <c r="D1065">
        <v>-8.5500000000000007E-2</v>
      </c>
      <c r="E1065" s="108">
        <v>3.7350099999999999</v>
      </c>
      <c r="F1065" s="102">
        <v>0</v>
      </c>
      <c r="G1065" s="98">
        <v>0.41</v>
      </c>
      <c r="H1065" s="115">
        <v>500</v>
      </c>
    </row>
    <row r="1066" spans="1:8" x14ac:dyDescent="0.2">
      <c r="A1066" s="106">
        <v>41658.930486111109</v>
      </c>
      <c r="B1066" s="110">
        <v>286336.56</v>
      </c>
      <c r="C1066" s="100">
        <v>29.941500000000001</v>
      </c>
      <c r="D1066">
        <v>-5.1499999999999997E-2</v>
      </c>
      <c r="E1066" s="108">
        <v>3.7351100000000002</v>
      </c>
      <c r="F1066" s="102">
        <v>0</v>
      </c>
      <c r="G1066" s="98">
        <v>0.41</v>
      </c>
      <c r="H1066" s="115">
        <v>500</v>
      </c>
    </row>
    <row r="1067" spans="1:8" x14ac:dyDescent="0.2">
      <c r="A1067" s="106">
        <v>41658.933958333335</v>
      </c>
      <c r="B1067" s="110">
        <v>286636.56</v>
      </c>
      <c r="C1067" s="100">
        <v>29.9438</v>
      </c>
      <c r="D1067">
        <v>-1.9529999999999999E-2</v>
      </c>
      <c r="E1067" s="108">
        <v>3.7352799999999999</v>
      </c>
      <c r="F1067" s="102">
        <v>0</v>
      </c>
      <c r="G1067" s="98">
        <v>0.41</v>
      </c>
      <c r="H1067" s="115">
        <v>500</v>
      </c>
    </row>
    <row r="1068" spans="1:8" x14ac:dyDescent="0.2">
      <c r="A1068" s="106">
        <v>41658.937430555554</v>
      </c>
      <c r="B1068" s="110">
        <v>286936.56</v>
      </c>
      <c r="C1068" s="100">
        <v>29.9404</v>
      </c>
      <c r="D1068">
        <v>-8.931E-2</v>
      </c>
      <c r="E1068" s="108">
        <v>3.7350699999999999</v>
      </c>
      <c r="F1068" s="102">
        <v>0</v>
      </c>
      <c r="G1068" s="98">
        <v>0.41</v>
      </c>
      <c r="H1068" s="115">
        <v>500</v>
      </c>
    </row>
    <row r="1069" spans="1:8" x14ac:dyDescent="0.2">
      <c r="A1069" s="106">
        <v>41658.94090277778</v>
      </c>
      <c r="B1069" s="110">
        <v>287236.56</v>
      </c>
      <c r="C1069" s="100">
        <v>29.941299999999998</v>
      </c>
      <c r="D1069">
        <v>5.3800000000000002E-3</v>
      </c>
      <c r="E1069" s="108">
        <v>3.7351700000000001</v>
      </c>
      <c r="F1069" s="102">
        <v>0</v>
      </c>
      <c r="G1069" s="98">
        <v>0.41</v>
      </c>
      <c r="H1069" s="115">
        <v>500</v>
      </c>
    </row>
    <row r="1070" spans="1:8" x14ac:dyDescent="0.2">
      <c r="A1070" s="106">
        <v>41658.944374999999</v>
      </c>
      <c r="B1070" s="110">
        <v>287536.56</v>
      </c>
      <c r="C1070" s="100">
        <v>29.905799999999999</v>
      </c>
      <c r="D1070">
        <v>9.0200000000000002E-3</v>
      </c>
      <c r="E1070" s="108">
        <v>3.7351899999999998</v>
      </c>
      <c r="F1070" s="102">
        <v>0</v>
      </c>
      <c r="G1070" s="98">
        <v>0.41</v>
      </c>
      <c r="H1070" s="115">
        <v>500</v>
      </c>
    </row>
    <row r="1071" spans="1:8" x14ac:dyDescent="0.2">
      <c r="A1071" s="106">
        <v>41658.947847222225</v>
      </c>
      <c r="B1071" s="110">
        <v>287836.56</v>
      </c>
      <c r="C1071" s="100">
        <v>29.927</v>
      </c>
      <c r="D1071">
        <v>-8.1460000000000005E-2</v>
      </c>
      <c r="E1071" s="108">
        <v>3.73509</v>
      </c>
      <c r="F1071" s="102">
        <v>0</v>
      </c>
      <c r="G1071" s="98">
        <v>0.41</v>
      </c>
      <c r="H1071" s="115">
        <v>500</v>
      </c>
    </row>
    <row r="1072" spans="1:8" x14ac:dyDescent="0.2">
      <c r="A1072" s="106">
        <v>41658.951319444444</v>
      </c>
      <c r="B1072" s="110">
        <v>288136.56</v>
      </c>
      <c r="C1072" s="100">
        <v>29.9375</v>
      </c>
      <c r="D1072">
        <v>-8.9700000000000005E-3</v>
      </c>
      <c r="E1072" s="108">
        <v>3.7353399999999999</v>
      </c>
      <c r="F1072" s="102">
        <v>0</v>
      </c>
      <c r="G1072" s="98">
        <v>0.41</v>
      </c>
      <c r="H1072" s="115">
        <v>500</v>
      </c>
    </row>
    <row r="1073" spans="1:8" x14ac:dyDescent="0.2">
      <c r="A1073" s="106">
        <v>41658.954791666663</v>
      </c>
      <c r="B1073" s="110">
        <v>288436.56</v>
      </c>
      <c r="C1073" s="100">
        <v>29.941299999999998</v>
      </c>
      <c r="D1073">
        <v>-6.3640000000000002E-2</v>
      </c>
      <c r="E1073" s="108">
        <v>3.7351999999999999</v>
      </c>
      <c r="F1073" s="102">
        <v>0</v>
      </c>
      <c r="G1073" s="98">
        <v>0.41</v>
      </c>
      <c r="H1073" s="115">
        <v>500</v>
      </c>
    </row>
    <row r="1074" spans="1:8" x14ac:dyDescent="0.2">
      <c r="A1074" s="106">
        <v>41658.95826388889</v>
      </c>
      <c r="B1074" s="110">
        <v>288736.56</v>
      </c>
      <c r="C1074" s="100">
        <v>29.913499999999999</v>
      </c>
      <c r="D1074">
        <v>6.1069999999999999E-2</v>
      </c>
      <c r="E1074" s="108">
        <v>3.7351800000000002</v>
      </c>
      <c r="F1074" s="102">
        <v>0</v>
      </c>
      <c r="G1074" s="98">
        <v>0.41</v>
      </c>
      <c r="H1074" s="115">
        <v>500</v>
      </c>
    </row>
    <row r="1075" spans="1:8" x14ac:dyDescent="0.2">
      <c r="A1075" s="106">
        <v>41658.961736111109</v>
      </c>
      <c r="B1075" s="110">
        <v>289036.56</v>
      </c>
      <c r="C1075" s="100">
        <v>29.938600000000001</v>
      </c>
      <c r="D1075">
        <v>-3.304E-2</v>
      </c>
      <c r="E1075" s="108">
        <v>3.7353399999999999</v>
      </c>
      <c r="F1075" s="102">
        <v>0</v>
      </c>
      <c r="G1075" s="98">
        <v>0.41</v>
      </c>
      <c r="H1075" s="115">
        <v>500</v>
      </c>
    </row>
    <row r="1076" spans="1:8" x14ac:dyDescent="0.2">
      <c r="A1076" s="106">
        <v>41658.965208333335</v>
      </c>
      <c r="B1076" s="110">
        <v>289336.56</v>
      </c>
      <c r="C1076" s="100">
        <v>29.927</v>
      </c>
      <c r="D1076">
        <v>-7.7469999999999997E-2</v>
      </c>
      <c r="E1076" s="108">
        <v>3.7353900000000002</v>
      </c>
      <c r="F1076" s="102">
        <v>0</v>
      </c>
      <c r="G1076" s="98">
        <v>0.41</v>
      </c>
      <c r="H1076" s="115">
        <v>500</v>
      </c>
    </row>
    <row r="1077" spans="1:8" x14ac:dyDescent="0.2">
      <c r="A1077" s="106">
        <v>41658.968680555554</v>
      </c>
      <c r="B1077" s="110">
        <v>289636.56</v>
      </c>
      <c r="C1077" s="100">
        <v>29.942</v>
      </c>
      <c r="D1077">
        <v>-8.9940000000000006E-2</v>
      </c>
      <c r="E1077" s="108">
        <v>3.73522</v>
      </c>
      <c r="F1077" s="102">
        <v>0</v>
      </c>
      <c r="G1077" s="98">
        <v>0.41</v>
      </c>
      <c r="H1077" s="115">
        <v>500</v>
      </c>
    </row>
    <row r="1078" spans="1:8" x14ac:dyDescent="0.2">
      <c r="A1078" s="106">
        <v>41658.97215277778</v>
      </c>
      <c r="B1078" s="110">
        <v>289936.56</v>
      </c>
      <c r="C1078" s="100">
        <v>29.933599999999998</v>
      </c>
      <c r="D1078">
        <v>-8.4559999999999996E-2</v>
      </c>
      <c r="E1078" s="108">
        <v>3.7352799999999999</v>
      </c>
      <c r="F1078" s="102">
        <v>0</v>
      </c>
      <c r="G1078" s="98">
        <v>0.41</v>
      </c>
      <c r="H1078" s="115">
        <v>500</v>
      </c>
    </row>
    <row r="1079" spans="1:8" x14ac:dyDescent="0.2">
      <c r="A1079" s="106">
        <v>41658.975624999999</v>
      </c>
      <c r="B1079" s="110">
        <v>290236.56</v>
      </c>
      <c r="C1079" s="100">
        <v>29.9329</v>
      </c>
      <c r="D1079">
        <v>5.731E-2</v>
      </c>
      <c r="E1079" s="108">
        <v>3.7351899999999998</v>
      </c>
      <c r="F1079" s="102">
        <v>0</v>
      </c>
      <c r="G1079" s="98">
        <v>0.41</v>
      </c>
      <c r="H1079" s="115">
        <v>500</v>
      </c>
    </row>
    <row r="1080" spans="1:8" x14ac:dyDescent="0.2">
      <c r="A1080" s="106">
        <v>41658.979097222225</v>
      </c>
      <c r="B1080" s="110">
        <v>290536.56</v>
      </c>
      <c r="C1080" s="100">
        <v>29.934899999999999</v>
      </c>
      <c r="D1080">
        <v>-3.3730000000000003E-2</v>
      </c>
      <c r="E1080" s="108">
        <v>3.73522</v>
      </c>
      <c r="F1080" s="102">
        <v>0</v>
      </c>
      <c r="G1080" s="98">
        <v>0.41</v>
      </c>
      <c r="H1080" s="115">
        <v>500</v>
      </c>
    </row>
    <row r="1081" spans="1:8" x14ac:dyDescent="0.2">
      <c r="A1081" s="106">
        <v>41658.982569444444</v>
      </c>
      <c r="B1081" s="110">
        <v>290836.56</v>
      </c>
      <c r="C1081" s="100">
        <v>29.9299</v>
      </c>
      <c r="D1081">
        <v>-7.4319999999999997E-2</v>
      </c>
      <c r="E1081" s="108">
        <v>3.73495</v>
      </c>
      <c r="F1081" s="102">
        <v>0</v>
      </c>
      <c r="G1081" s="98">
        <v>0.41</v>
      </c>
      <c r="H1081" s="115">
        <v>500</v>
      </c>
    </row>
    <row r="1082" spans="1:8" x14ac:dyDescent="0.2">
      <c r="A1082" s="106">
        <v>41658.986041666663</v>
      </c>
      <c r="B1082" s="110">
        <v>291136.56</v>
      </c>
      <c r="C1082" s="100">
        <v>29.906199999999998</v>
      </c>
      <c r="D1082">
        <v>-2.469E-2</v>
      </c>
      <c r="E1082" s="108">
        <v>3.7348400000000002</v>
      </c>
      <c r="F1082" s="102">
        <v>0</v>
      </c>
      <c r="G1082" s="98">
        <v>0.41</v>
      </c>
      <c r="H1082" s="115">
        <v>500</v>
      </c>
    </row>
    <row r="1083" spans="1:8" x14ac:dyDescent="0.2">
      <c r="A1083" s="106">
        <v>41658.98951388889</v>
      </c>
      <c r="B1083" s="110">
        <v>291436.56</v>
      </c>
      <c r="C1083" s="100">
        <v>29.9148</v>
      </c>
      <c r="D1083">
        <v>2.07E-2</v>
      </c>
      <c r="E1083" s="108">
        <v>3.7349700000000001</v>
      </c>
      <c r="F1083" s="102">
        <v>0</v>
      </c>
      <c r="G1083" s="98">
        <v>0.41</v>
      </c>
      <c r="H1083" s="115">
        <v>500</v>
      </c>
    </row>
    <row r="1084" spans="1:8" x14ac:dyDescent="0.2">
      <c r="A1084" s="106">
        <v>41658.992986111109</v>
      </c>
      <c r="B1084" s="110">
        <v>291736.56</v>
      </c>
      <c r="C1084" s="100">
        <v>29.899899999999999</v>
      </c>
      <c r="D1084">
        <v>-3.1179999999999999E-2</v>
      </c>
      <c r="E1084" s="108">
        <v>3.7346499999999998</v>
      </c>
      <c r="F1084" s="102">
        <v>0</v>
      </c>
      <c r="G1084" s="98">
        <v>0.41</v>
      </c>
      <c r="H1084" s="115">
        <v>500</v>
      </c>
    </row>
    <row r="1085" spans="1:8" x14ac:dyDescent="0.2">
      <c r="A1085" s="106">
        <v>41658.996458333335</v>
      </c>
      <c r="B1085" s="110">
        <v>292036.56</v>
      </c>
      <c r="C1085" s="100">
        <v>29.907599999999999</v>
      </c>
      <c r="D1085">
        <v>-8.2299999999999998E-2</v>
      </c>
      <c r="E1085" s="108">
        <v>3.7347800000000002</v>
      </c>
      <c r="F1085" s="102">
        <v>0</v>
      </c>
      <c r="G1085" s="98">
        <v>0.41</v>
      </c>
      <c r="H1085" s="115">
        <v>500</v>
      </c>
    </row>
    <row r="1086" spans="1:8" x14ac:dyDescent="0.2">
      <c r="A1086" s="106">
        <v>41658.999930555554</v>
      </c>
      <c r="B1086" s="110">
        <v>292336.56</v>
      </c>
      <c r="C1086" s="100">
        <v>29.8872</v>
      </c>
      <c r="D1086">
        <v>-8.1320000000000003E-2</v>
      </c>
      <c r="E1086" s="108">
        <v>3.7346300000000001</v>
      </c>
      <c r="F1086" s="102">
        <v>0</v>
      </c>
      <c r="G1086" s="98">
        <v>0.41</v>
      </c>
      <c r="H1086" s="115">
        <v>500</v>
      </c>
    </row>
    <row r="1087" spans="1:8" x14ac:dyDescent="0.2">
      <c r="A1087" s="106">
        <v>41659.00340277778</v>
      </c>
      <c r="B1087" s="110">
        <v>292636.56</v>
      </c>
      <c r="C1087" s="100">
        <v>29.892499999999998</v>
      </c>
      <c r="D1087">
        <v>-7.2730000000000003E-2</v>
      </c>
      <c r="E1087" s="108">
        <v>3.7343500000000001</v>
      </c>
      <c r="F1087" s="102">
        <v>0</v>
      </c>
      <c r="G1087" s="98">
        <v>0.41</v>
      </c>
      <c r="H1087" s="115">
        <v>500</v>
      </c>
    </row>
    <row r="1088" spans="1:8" x14ac:dyDescent="0.2">
      <c r="A1088" s="106">
        <v>41659.006874999999</v>
      </c>
      <c r="B1088" s="110">
        <v>292936.56</v>
      </c>
      <c r="C1088" s="100">
        <v>29.889700000000001</v>
      </c>
      <c r="D1088">
        <v>-5.5500000000000002E-3</v>
      </c>
      <c r="E1088" s="108">
        <v>3.7344200000000001</v>
      </c>
      <c r="F1088" s="102">
        <v>0</v>
      </c>
      <c r="G1088" s="98">
        <v>0.41</v>
      </c>
      <c r="H1088" s="115">
        <v>500</v>
      </c>
    </row>
    <row r="1089" spans="1:8" x14ac:dyDescent="0.2">
      <c r="A1089" s="106">
        <v>41659.010347222225</v>
      </c>
      <c r="B1089" s="110">
        <v>293236.56</v>
      </c>
      <c r="C1089" s="100">
        <v>29.874199999999998</v>
      </c>
      <c r="D1089">
        <v>2.605E-2</v>
      </c>
      <c r="E1089" s="108">
        <v>3.7342900000000001</v>
      </c>
      <c r="F1089" s="102">
        <v>0</v>
      </c>
      <c r="G1089" s="98">
        <v>0.41</v>
      </c>
      <c r="H1089" s="115">
        <v>500</v>
      </c>
    </row>
    <row r="1090" spans="1:8" x14ac:dyDescent="0.2">
      <c r="A1090" s="106">
        <v>41659.013819444444</v>
      </c>
      <c r="B1090" s="110">
        <v>293536.56</v>
      </c>
      <c r="C1090" s="100">
        <v>29.843900000000001</v>
      </c>
      <c r="D1090">
        <v>1.3520000000000001E-2</v>
      </c>
      <c r="E1090" s="108">
        <v>3.7343700000000002</v>
      </c>
      <c r="F1090" s="102">
        <v>0</v>
      </c>
      <c r="G1090" s="98">
        <v>0.41</v>
      </c>
      <c r="H1090" s="115">
        <v>500</v>
      </c>
    </row>
    <row r="1091" spans="1:8" x14ac:dyDescent="0.2">
      <c r="A1091" s="106">
        <v>41659.017291666663</v>
      </c>
      <c r="B1091" s="110">
        <v>293836.56</v>
      </c>
      <c r="C1091" s="100">
        <v>29.8645</v>
      </c>
      <c r="D1091">
        <v>-2.3E-2</v>
      </c>
      <c r="E1091" s="108">
        <v>3.73434</v>
      </c>
      <c r="F1091" s="102">
        <v>0</v>
      </c>
      <c r="G1091" s="98">
        <v>0.41</v>
      </c>
      <c r="H1091" s="115">
        <v>500</v>
      </c>
    </row>
    <row r="1092" spans="1:8" x14ac:dyDescent="0.2">
      <c r="A1092" s="106">
        <v>41659.02076388889</v>
      </c>
      <c r="B1092" s="110">
        <v>294136.56</v>
      </c>
      <c r="C1092" s="100">
        <v>29.835100000000001</v>
      </c>
      <c r="D1092">
        <v>-1.1690000000000001E-2</v>
      </c>
      <c r="E1092" s="108">
        <v>3.7343000000000002</v>
      </c>
      <c r="F1092" s="102">
        <v>0</v>
      </c>
      <c r="G1092" s="98">
        <v>0.41</v>
      </c>
      <c r="H1092" s="115">
        <v>500</v>
      </c>
    </row>
    <row r="1093" spans="1:8" x14ac:dyDescent="0.2">
      <c r="A1093" s="106">
        <v>41659.024236111109</v>
      </c>
      <c r="B1093" s="110">
        <v>294436.56</v>
      </c>
      <c r="C1093" s="100">
        <v>29.856999999999999</v>
      </c>
      <c r="D1093">
        <v>-1.6969999999999999E-2</v>
      </c>
      <c r="E1093" s="108">
        <v>3.7339099999999998</v>
      </c>
      <c r="F1093" s="102">
        <v>0</v>
      </c>
      <c r="G1093" s="98">
        <v>0.41</v>
      </c>
      <c r="H1093" s="115">
        <v>500</v>
      </c>
    </row>
    <row r="1094" spans="1:8" x14ac:dyDescent="0.2">
      <c r="A1094" s="106">
        <v>41659.027708333335</v>
      </c>
      <c r="B1094" s="110">
        <v>294736.56</v>
      </c>
      <c r="C1094" s="100">
        <v>29.831499999999998</v>
      </c>
      <c r="D1094">
        <v>1.072E-2</v>
      </c>
      <c r="E1094" s="108">
        <v>3.7336200000000002</v>
      </c>
      <c r="F1094" s="102">
        <v>0</v>
      </c>
      <c r="G1094" s="98">
        <v>0.41</v>
      </c>
      <c r="H1094" s="115">
        <v>500</v>
      </c>
    </row>
    <row r="1095" spans="1:8" x14ac:dyDescent="0.2">
      <c r="A1095" s="106">
        <v>41659.031180555554</v>
      </c>
      <c r="B1095" s="110">
        <v>295036.56</v>
      </c>
      <c r="C1095" s="100">
        <v>29.8142</v>
      </c>
      <c r="D1095">
        <v>6.4999999999999997E-4</v>
      </c>
      <c r="E1095" s="108">
        <v>3.7335400000000001</v>
      </c>
      <c r="F1095" s="102">
        <v>0</v>
      </c>
      <c r="G1095" s="98">
        <v>0.41</v>
      </c>
      <c r="H1095" s="115">
        <v>500</v>
      </c>
    </row>
    <row r="1096" spans="1:8" x14ac:dyDescent="0.2">
      <c r="A1096" s="106">
        <v>41659.03465277778</v>
      </c>
      <c r="B1096" s="110">
        <v>295336.56</v>
      </c>
      <c r="C1096" s="100">
        <v>29.814</v>
      </c>
      <c r="D1096">
        <v>-3.5729999999999998E-2</v>
      </c>
      <c r="E1096" s="108">
        <v>3.7333699999999999</v>
      </c>
      <c r="F1096" s="102">
        <v>0</v>
      </c>
      <c r="G1096" s="98">
        <v>0.41</v>
      </c>
      <c r="H1096" s="115">
        <v>500</v>
      </c>
    </row>
    <row r="1097" spans="1:8" x14ac:dyDescent="0.2">
      <c r="A1097" s="106">
        <v>41659.038124999999</v>
      </c>
      <c r="B1097" s="110">
        <v>295636.56</v>
      </c>
      <c r="C1097" s="100">
        <v>29.799399999999999</v>
      </c>
      <c r="D1097">
        <v>6.1620000000000001E-2</v>
      </c>
      <c r="E1097" s="108">
        <v>3.7329699999999999</v>
      </c>
      <c r="F1097" s="102">
        <v>0</v>
      </c>
      <c r="G1097" s="98">
        <v>0.41</v>
      </c>
      <c r="H1097" s="115">
        <v>500</v>
      </c>
    </row>
    <row r="1098" spans="1:8" x14ac:dyDescent="0.2">
      <c r="A1098" s="106">
        <v>41659.041597222225</v>
      </c>
      <c r="B1098" s="110">
        <v>295936.56</v>
      </c>
      <c r="C1098" s="100">
        <v>29.785</v>
      </c>
      <c r="D1098">
        <v>-8.1570000000000004E-2</v>
      </c>
      <c r="E1098" s="108">
        <v>3.7327699999999999</v>
      </c>
      <c r="F1098" s="102">
        <v>0</v>
      </c>
      <c r="G1098" s="98">
        <v>0.41</v>
      </c>
      <c r="H1098" s="115">
        <v>500</v>
      </c>
    </row>
    <row r="1099" spans="1:8" x14ac:dyDescent="0.2">
      <c r="A1099" s="106">
        <v>41659.045069444444</v>
      </c>
      <c r="B1099" s="110">
        <v>296236.56</v>
      </c>
      <c r="C1099" s="100">
        <v>29.780799999999999</v>
      </c>
      <c r="D1099">
        <v>5.6239999999999998E-2</v>
      </c>
      <c r="E1099" s="108">
        <v>3.73237</v>
      </c>
      <c r="F1099" s="102">
        <v>0</v>
      </c>
      <c r="G1099" s="98">
        <v>0.41</v>
      </c>
      <c r="H1099" s="115">
        <v>500</v>
      </c>
    </row>
    <row r="1100" spans="1:8" x14ac:dyDescent="0.2">
      <c r="A1100" s="106">
        <v>41659.048541666663</v>
      </c>
      <c r="B1100" s="110">
        <v>296536.56</v>
      </c>
      <c r="C1100" s="100">
        <v>29.744499999999999</v>
      </c>
      <c r="D1100">
        <v>-7.4300000000000005E-2</v>
      </c>
      <c r="E1100" s="108">
        <v>3.7320700000000002</v>
      </c>
      <c r="F1100" s="102">
        <v>0</v>
      </c>
      <c r="G1100" s="98">
        <v>0.41</v>
      </c>
      <c r="H1100" s="115">
        <v>500</v>
      </c>
    </row>
    <row r="1101" spans="1:8" x14ac:dyDescent="0.2">
      <c r="A1101" s="106">
        <v>41659.05201388889</v>
      </c>
      <c r="B1101" s="110">
        <v>296836.56</v>
      </c>
      <c r="C1101" s="100">
        <v>29.7456</v>
      </c>
      <c r="D1101">
        <v>5.2420000000000001E-2</v>
      </c>
      <c r="E1101" s="108">
        <v>3.7316600000000002</v>
      </c>
      <c r="F1101" s="102">
        <v>0</v>
      </c>
      <c r="G1101" s="98">
        <v>0.41</v>
      </c>
      <c r="H1101" s="115">
        <v>500</v>
      </c>
    </row>
    <row r="1102" spans="1:8" x14ac:dyDescent="0.2">
      <c r="A1102" s="106">
        <v>41659.055486111109</v>
      </c>
      <c r="B1102" s="110">
        <v>297136.56</v>
      </c>
      <c r="C1102" s="100">
        <v>29.7241</v>
      </c>
      <c r="D1102">
        <v>5.8909999999999997E-2</v>
      </c>
      <c r="E1102" s="108">
        <v>3.7319800000000001</v>
      </c>
      <c r="F1102" s="102">
        <v>0</v>
      </c>
      <c r="G1102" s="98">
        <v>0.41</v>
      </c>
      <c r="H1102" s="115">
        <v>500</v>
      </c>
    </row>
    <row r="1103" spans="1:8" x14ac:dyDescent="0.2">
      <c r="A1103" s="106">
        <v>41659.058958333335</v>
      </c>
      <c r="B1103" s="110">
        <v>297436.56</v>
      </c>
      <c r="C1103" s="100">
        <v>29.715900000000001</v>
      </c>
      <c r="D1103">
        <v>-5.9249999999999997E-2</v>
      </c>
      <c r="E1103" s="108">
        <v>3.7317999999999998</v>
      </c>
      <c r="F1103" s="102">
        <v>0</v>
      </c>
      <c r="G1103" s="98">
        <v>0.41</v>
      </c>
      <c r="H1103" s="115">
        <v>500</v>
      </c>
    </row>
    <row r="1104" spans="1:8" x14ac:dyDescent="0.2">
      <c r="A1104" s="106">
        <v>41659.062430555554</v>
      </c>
      <c r="B1104" s="110">
        <v>297736.56</v>
      </c>
      <c r="C1104" s="100">
        <v>29.709599999999998</v>
      </c>
      <c r="D1104">
        <v>-6.0150000000000002E-2</v>
      </c>
      <c r="E1104" s="108">
        <v>3.7321200000000001</v>
      </c>
      <c r="F1104" s="102">
        <v>0</v>
      </c>
      <c r="G1104" s="98">
        <v>0.41</v>
      </c>
      <c r="H1104" s="115">
        <v>500</v>
      </c>
    </row>
    <row r="1105" spans="1:8" x14ac:dyDescent="0.2">
      <c r="A1105" s="106">
        <v>41659.06590277778</v>
      </c>
      <c r="B1105" s="110">
        <v>298036.56</v>
      </c>
      <c r="C1105" s="100">
        <v>29.712299999999999</v>
      </c>
      <c r="D1105">
        <v>4.2040000000000001E-2</v>
      </c>
      <c r="E1105" s="108">
        <v>3.7321300000000002</v>
      </c>
      <c r="F1105" s="102">
        <v>0</v>
      </c>
      <c r="G1105" s="98">
        <v>0.41</v>
      </c>
      <c r="H1105" s="115">
        <v>500</v>
      </c>
    </row>
    <row r="1106" spans="1:8" x14ac:dyDescent="0.2">
      <c r="A1106" s="106">
        <v>41659.069374999999</v>
      </c>
      <c r="B1106" s="110">
        <v>298336.56</v>
      </c>
      <c r="C1106" s="100">
        <v>29.727399999999999</v>
      </c>
      <c r="D1106">
        <v>-2.6009999999999998E-2</v>
      </c>
      <c r="E1106" s="108">
        <v>3.7321399999999998</v>
      </c>
      <c r="F1106" s="102">
        <v>0</v>
      </c>
      <c r="G1106" s="98">
        <v>0.41</v>
      </c>
      <c r="H1106" s="115">
        <v>500</v>
      </c>
    </row>
    <row r="1107" spans="1:8" x14ac:dyDescent="0.2">
      <c r="A1107" s="106">
        <v>41659.072847222225</v>
      </c>
      <c r="B1107" s="110">
        <v>298636.56</v>
      </c>
      <c r="C1107" s="100">
        <v>29.725899999999999</v>
      </c>
      <c r="D1107">
        <v>-1.7010000000000001E-2</v>
      </c>
      <c r="E1107" s="108">
        <v>3.7319100000000001</v>
      </c>
      <c r="F1107" s="102">
        <v>0</v>
      </c>
      <c r="G1107" s="98">
        <v>0.41</v>
      </c>
      <c r="H1107" s="115">
        <v>500</v>
      </c>
    </row>
    <row r="1108" spans="1:8" x14ac:dyDescent="0.2">
      <c r="A1108" s="106">
        <v>41659.076319444444</v>
      </c>
      <c r="B1108" s="110">
        <v>298936.56</v>
      </c>
      <c r="C1108" s="100">
        <v>29.7287</v>
      </c>
      <c r="D1108">
        <v>-2.8119999999999999E-2</v>
      </c>
      <c r="E1108" s="108">
        <v>3.73237</v>
      </c>
      <c r="F1108" s="102">
        <v>0</v>
      </c>
      <c r="G1108" s="98">
        <v>0.41</v>
      </c>
      <c r="H1108" s="115">
        <v>500</v>
      </c>
    </row>
    <row r="1109" spans="1:8" x14ac:dyDescent="0.2">
      <c r="A1109" s="106">
        <v>41659.079791666663</v>
      </c>
      <c r="B1109" s="110">
        <v>299236.56</v>
      </c>
      <c r="C1109" s="100">
        <v>29.738299999999999</v>
      </c>
      <c r="D1109">
        <v>-1.502E-2</v>
      </c>
      <c r="E1109" s="108">
        <v>3.73244</v>
      </c>
      <c r="F1109" s="102">
        <v>0</v>
      </c>
      <c r="G1109" s="98">
        <v>0.41</v>
      </c>
      <c r="H1109" s="115">
        <v>500</v>
      </c>
    </row>
    <row r="1110" spans="1:8" x14ac:dyDescent="0.2">
      <c r="A1110" s="106">
        <v>41659.08326388889</v>
      </c>
      <c r="B1110" s="110">
        <v>299536.56</v>
      </c>
      <c r="C1110" s="100">
        <v>29.750800000000002</v>
      </c>
      <c r="D1110">
        <v>-9.2399999999999999E-3</v>
      </c>
      <c r="E1110" s="108">
        <v>3.7324199999999998</v>
      </c>
      <c r="F1110" s="102">
        <v>0</v>
      </c>
      <c r="G1110" s="98">
        <v>0.41</v>
      </c>
      <c r="H1110" s="115">
        <v>500</v>
      </c>
    </row>
    <row r="1111" spans="1:8" x14ac:dyDescent="0.2">
      <c r="A1111" s="106">
        <v>41659.086736111109</v>
      </c>
      <c r="B1111" s="110">
        <v>299836.56</v>
      </c>
      <c r="C1111" s="100">
        <v>29.758299999999998</v>
      </c>
      <c r="D1111">
        <v>-7.3760000000000006E-2</v>
      </c>
      <c r="E1111" s="108">
        <v>3.7324999999999999</v>
      </c>
      <c r="F1111" s="102">
        <v>0</v>
      </c>
      <c r="G1111" s="98">
        <v>0.41</v>
      </c>
      <c r="H1111" s="115">
        <v>500</v>
      </c>
    </row>
    <row r="1112" spans="1:8" x14ac:dyDescent="0.2">
      <c r="A1112" s="106">
        <v>41659.090208333335</v>
      </c>
      <c r="B1112" s="110">
        <v>300136.56</v>
      </c>
      <c r="C1112" s="100">
        <v>29.767700000000001</v>
      </c>
      <c r="D1112">
        <v>-8.8620000000000004E-2</v>
      </c>
      <c r="E1112" s="108">
        <v>3.7324299999999999</v>
      </c>
      <c r="F1112" s="102">
        <v>0</v>
      </c>
      <c r="G1112" s="98">
        <v>0.41</v>
      </c>
      <c r="H1112" s="115">
        <v>500</v>
      </c>
    </row>
    <row r="1113" spans="1:8" x14ac:dyDescent="0.2">
      <c r="A1113" s="106">
        <v>41659.093680555554</v>
      </c>
      <c r="B1113" s="110">
        <v>300436.56</v>
      </c>
      <c r="C1113" s="100">
        <v>29.767099999999999</v>
      </c>
      <c r="D1113">
        <v>-1.8440000000000002E-2</v>
      </c>
      <c r="E1113" s="108">
        <v>3.7324999999999999</v>
      </c>
      <c r="F1113" s="102">
        <v>0</v>
      </c>
      <c r="G1113" s="98">
        <v>0.41</v>
      </c>
      <c r="H1113" s="115">
        <v>500</v>
      </c>
    </row>
    <row r="1114" spans="1:8" x14ac:dyDescent="0.2">
      <c r="A1114" s="106">
        <v>41659.09715277778</v>
      </c>
      <c r="B1114" s="110">
        <v>300736.56</v>
      </c>
      <c r="C1114" s="100">
        <v>29.769600000000001</v>
      </c>
      <c r="D1114">
        <v>-1.0959999999999999E-2</v>
      </c>
      <c r="E1114" s="108">
        <v>3.7327599999999999</v>
      </c>
      <c r="F1114" s="102">
        <v>0</v>
      </c>
      <c r="G1114" s="98">
        <v>0.41</v>
      </c>
      <c r="H1114" s="115">
        <v>500</v>
      </c>
    </row>
    <row r="1115" spans="1:8" x14ac:dyDescent="0.2">
      <c r="A1115" s="106">
        <v>41659.100624999999</v>
      </c>
      <c r="B1115" s="110">
        <v>301036.56</v>
      </c>
      <c r="C1115" s="100">
        <v>29.7714</v>
      </c>
      <c r="D1115">
        <v>-5.0279999999999998E-2</v>
      </c>
      <c r="E1115" s="108">
        <v>3.7328100000000002</v>
      </c>
      <c r="F1115" s="102">
        <v>0</v>
      </c>
      <c r="G1115" s="98">
        <v>0.41</v>
      </c>
      <c r="H1115" s="115">
        <v>500</v>
      </c>
    </row>
    <row r="1116" spans="1:8" x14ac:dyDescent="0.2">
      <c r="A1116" s="106">
        <v>41659.104097222225</v>
      </c>
      <c r="B1116" s="110">
        <v>301336.56</v>
      </c>
      <c r="C1116" s="100">
        <v>29.787500000000001</v>
      </c>
      <c r="D1116">
        <v>-6.83E-2</v>
      </c>
      <c r="E1116" s="108">
        <v>3.73305</v>
      </c>
      <c r="F1116" s="102">
        <v>0</v>
      </c>
      <c r="G1116" s="98">
        <v>0.41</v>
      </c>
      <c r="H1116" s="115">
        <v>500</v>
      </c>
    </row>
    <row r="1117" spans="1:8" x14ac:dyDescent="0.2">
      <c r="A1117" s="106">
        <v>41659.107569444444</v>
      </c>
      <c r="B1117" s="110">
        <v>301636.56</v>
      </c>
      <c r="C1117" s="100">
        <v>29.7851</v>
      </c>
      <c r="D1117">
        <v>-6.4000000000000003E-3</v>
      </c>
      <c r="E1117" s="108">
        <v>3.73271</v>
      </c>
      <c r="F1117" s="102">
        <v>0</v>
      </c>
      <c r="G1117" s="98">
        <v>0.41</v>
      </c>
      <c r="H1117" s="115">
        <v>500</v>
      </c>
    </row>
    <row r="1118" spans="1:8" x14ac:dyDescent="0.2">
      <c r="A1118" s="106">
        <v>41659.111041666663</v>
      </c>
      <c r="B1118" s="110">
        <v>301936.56</v>
      </c>
      <c r="C1118" s="100">
        <v>29.783899999999999</v>
      </c>
      <c r="D1118">
        <v>-7.8899999999999994E-3</v>
      </c>
      <c r="E1118" s="108">
        <v>3.7324899999999999</v>
      </c>
      <c r="F1118" s="102">
        <v>0</v>
      </c>
      <c r="G1118" s="98">
        <v>0.41</v>
      </c>
      <c r="H1118" s="115">
        <v>500</v>
      </c>
    </row>
    <row r="1119" spans="1:8" x14ac:dyDescent="0.2">
      <c r="A1119" s="106">
        <v>41659.11451388889</v>
      </c>
      <c r="B1119" s="110">
        <v>302236.56</v>
      </c>
      <c r="C1119" s="100">
        <v>29.773299999999999</v>
      </c>
      <c r="D1119">
        <v>-7.6380000000000003E-2</v>
      </c>
      <c r="E1119" s="108">
        <v>3.73244</v>
      </c>
      <c r="F1119" s="102">
        <v>0</v>
      </c>
      <c r="G1119" s="98">
        <v>0.41</v>
      </c>
      <c r="H1119" s="115">
        <v>500</v>
      </c>
    </row>
    <row r="1120" spans="1:8" x14ac:dyDescent="0.2">
      <c r="A1120" s="106">
        <v>41659.117986111109</v>
      </c>
      <c r="B1120" s="110">
        <v>302536.56</v>
      </c>
      <c r="C1120" s="100">
        <v>29.768699999999999</v>
      </c>
      <c r="D1120">
        <v>6.0609999999999997E-2</v>
      </c>
      <c r="E1120" s="108">
        <v>3.7324199999999998</v>
      </c>
      <c r="F1120" s="102">
        <v>0</v>
      </c>
      <c r="G1120" s="98">
        <v>0.41</v>
      </c>
      <c r="H1120" s="115">
        <v>500</v>
      </c>
    </row>
    <row r="1121" spans="1:8" x14ac:dyDescent="0.2">
      <c r="A1121" s="106">
        <v>41659.121458333335</v>
      </c>
      <c r="B1121" s="110">
        <v>302836.56</v>
      </c>
      <c r="C1121" s="100">
        <v>29.7621</v>
      </c>
      <c r="D1121">
        <v>5.3440000000000001E-2</v>
      </c>
      <c r="E1121" s="108">
        <v>3.7322099999999998</v>
      </c>
      <c r="F1121" s="102">
        <v>0</v>
      </c>
      <c r="G1121" s="98">
        <v>0.41</v>
      </c>
      <c r="H1121" s="115">
        <v>500</v>
      </c>
    </row>
    <row r="1122" spans="1:8" x14ac:dyDescent="0.2">
      <c r="A1122" s="106">
        <v>41659.124930555554</v>
      </c>
      <c r="B1122" s="110">
        <v>303136.56</v>
      </c>
      <c r="C1122" s="100">
        <v>29.750399999999999</v>
      </c>
      <c r="D1122">
        <v>6.0109999999999997E-2</v>
      </c>
      <c r="E1122" s="108">
        <v>3.7319599999999999</v>
      </c>
      <c r="F1122" s="102">
        <v>0</v>
      </c>
      <c r="G1122" s="98">
        <v>0.41</v>
      </c>
      <c r="H1122" s="115">
        <v>500</v>
      </c>
    </row>
    <row r="1123" spans="1:8" x14ac:dyDescent="0.2">
      <c r="A1123" s="106">
        <v>41659.12840277778</v>
      </c>
      <c r="B1123" s="110">
        <v>303436.56</v>
      </c>
      <c r="C1123" s="100">
        <v>29.748699999999999</v>
      </c>
      <c r="D1123">
        <v>-2.0650000000000002E-2</v>
      </c>
      <c r="E1123" s="108">
        <v>3.7316799999999999</v>
      </c>
      <c r="F1123" s="102">
        <v>0</v>
      </c>
      <c r="G1123" s="98">
        <v>0.41</v>
      </c>
      <c r="H1123" s="115">
        <v>500</v>
      </c>
    </row>
    <row r="1124" spans="1:8" x14ac:dyDescent="0.2">
      <c r="A1124" s="106">
        <v>41659.131874999999</v>
      </c>
      <c r="B1124" s="110">
        <v>303736.56</v>
      </c>
      <c r="C1124" s="100">
        <v>29.726299999999998</v>
      </c>
      <c r="D1124">
        <v>-2.0670000000000001E-2</v>
      </c>
      <c r="E1124" s="108">
        <v>3.7314699999999998</v>
      </c>
      <c r="F1124" s="102">
        <v>0</v>
      </c>
      <c r="G1124" s="98">
        <v>0.41</v>
      </c>
      <c r="H1124" s="115">
        <v>500</v>
      </c>
    </row>
    <row r="1125" spans="1:8" x14ac:dyDescent="0.2">
      <c r="A1125" s="106">
        <v>41659.135347222225</v>
      </c>
      <c r="B1125" s="110">
        <v>304036.56</v>
      </c>
      <c r="C1125" s="100">
        <v>29.713899999999999</v>
      </c>
      <c r="D1125">
        <v>-8.6410000000000001E-2</v>
      </c>
      <c r="E1125" s="108">
        <v>3.7309000000000001</v>
      </c>
      <c r="F1125" s="102">
        <v>0</v>
      </c>
      <c r="G1125" s="98">
        <v>0.41</v>
      </c>
      <c r="H1125" s="115">
        <v>500</v>
      </c>
    </row>
    <row r="1126" spans="1:8" x14ac:dyDescent="0.2">
      <c r="A1126" s="106">
        <v>41659.138819444444</v>
      </c>
      <c r="B1126" s="110">
        <v>304336.56</v>
      </c>
      <c r="C1126" s="100">
        <v>29.6982</v>
      </c>
      <c r="D1126">
        <v>-9.035E-2</v>
      </c>
      <c r="E1126" s="108">
        <v>3.7310300000000001</v>
      </c>
      <c r="F1126" s="102">
        <v>0</v>
      </c>
      <c r="G1126" s="98">
        <v>0.41</v>
      </c>
      <c r="H1126" s="115">
        <v>500</v>
      </c>
    </row>
    <row r="1127" spans="1:8" x14ac:dyDescent="0.2">
      <c r="A1127" s="106">
        <v>41659.142291666663</v>
      </c>
      <c r="B1127" s="110">
        <v>304636.56</v>
      </c>
      <c r="C1127" s="100">
        <v>29.693100000000001</v>
      </c>
      <c r="D1127">
        <v>-5.6299999999999996E-3</v>
      </c>
      <c r="E1127" s="108">
        <v>3.7313800000000001</v>
      </c>
      <c r="F1127" s="102">
        <v>0</v>
      </c>
      <c r="G1127" s="98">
        <v>0.41</v>
      </c>
      <c r="H1127" s="115">
        <v>500</v>
      </c>
    </row>
    <row r="1128" spans="1:8" x14ac:dyDescent="0.2">
      <c r="A1128" s="106">
        <v>41659.14576388889</v>
      </c>
      <c r="B1128" s="110">
        <v>304936.56</v>
      </c>
      <c r="C1128" s="100">
        <v>29.6936</v>
      </c>
      <c r="D1128">
        <v>-1.695E-2</v>
      </c>
      <c r="E1128" s="108">
        <v>3.7313000000000001</v>
      </c>
      <c r="F1128" s="102">
        <v>0</v>
      </c>
      <c r="G1128" s="98">
        <v>0.41</v>
      </c>
      <c r="H1128" s="115">
        <v>500</v>
      </c>
    </row>
    <row r="1129" spans="1:8" x14ac:dyDescent="0.2">
      <c r="A1129" s="106">
        <v>41659.149236111109</v>
      </c>
      <c r="B1129" s="110">
        <v>305236.56</v>
      </c>
      <c r="C1129" s="100">
        <v>29.691800000000001</v>
      </c>
      <c r="D1129">
        <v>-1.2160000000000001E-2</v>
      </c>
      <c r="E1129" s="108">
        <v>3.7317399999999998</v>
      </c>
      <c r="F1129" s="102">
        <v>0</v>
      </c>
      <c r="G1129" s="98">
        <v>0.41</v>
      </c>
      <c r="H1129" s="115">
        <v>500</v>
      </c>
    </row>
    <row r="1130" spans="1:8" x14ac:dyDescent="0.2">
      <c r="A1130" s="106">
        <v>41659.152708333335</v>
      </c>
      <c r="B1130" s="110">
        <v>305536.56</v>
      </c>
      <c r="C1130" s="100">
        <v>29.7014</v>
      </c>
      <c r="D1130">
        <v>4.0620000000000003E-2</v>
      </c>
      <c r="E1130" s="108">
        <v>3.73143</v>
      </c>
      <c r="F1130" s="102">
        <v>0</v>
      </c>
      <c r="G1130" s="98">
        <v>0.41</v>
      </c>
      <c r="H1130" s="115">
        <v>500</v>
      </c>
    </row>
    <row r="1131" spans="1:8" x14ac:dyDescent="0.2">
      <c r="A1131" s="106">
        <v>41659.156180555554</v>
      </c>
      <c r="B1131" s="110">
        <v>305836.56</v>
      </c>
      <c r="C1131" s="100">
        <v>29.712700000000002</v>
      </c>
      <c r="D1131">
        <v>-1.2460000000000001E-2</v>
      </c>
      <c r="E1131" s="108">
        <v>3.7315200000000002</v>
      </c>
      <c r="F1131" s="102">
        <v>0</v>
      </c>
      <c r="G1131" s="98">
        <v>0.41</v>
      </c>
      <c r="H1131" s="115">
        <v>500</v>
      </c>
    </row>
    <row r="1132" spans="1:8" x14ac:dyDescent="0.2">
      <c r="A1132" s="106">
        <v>41659.15965277778</v>
      </c>
      <c r="B1132" s="110">
        <v>306136.56</v>
      </c>
      <c r="C1132" s="100">
        <v>29.7303</v>
      </c>
      <c r="D1132">
        <v>-4.6289999999999998E-2</v>
      </c>
      <c r="E1132" s="108">
        <v>3.7319300000000002</v>
      </c>
      <c r="F1132" s="102">
        <v>0</v>
      </c>
      <c r="G1132" s="98">
        <v>0.41</v>
      </c>
      <c r="H1132" s="115">
        <v>500</v>
      </c>
    </row>
    <row r="1133" spans="1:8" x14ac:dyDescent="0.2">
      <c r="A1133" s="106">
        <v>41659.163124999999</v>
      </c>
      <c r="B1133" s="110">
        <v>306436.56</v>
      </c>
      <c r="C1133" s="100">
        <v>29.7288</v>
      </c>
      <c r="D1133">
        <v>6.0449999999999997E-2</v>
      </c>
      <c r="E1133" s="108">
        <v>3.7320000000000002</v>
      </c>
      <c r="F1133" s="102">
        <v>0</v>
      </c>
      <c r="G1133" s="98">
        <v>0.41</v>
      </c>
      <c r="H1133" s="115">
        <v>500</v>
      </c>
    </row>
    <row r="1134" spans="1:8" x14ac:dyDescent="0.2">
      <c r="A1134" s="106">
        <v>41659.166597222225</v>
      </c>
      <c r="B1134" s="110">
        <v>306736.56</v>
      </c>
      <c r="C1134" s="100">
        <v>29.751200000000001</v>
      </c>
      <c r="D1134">
        <v>5.0389999999999997E-2</v>
      </c>
      <c r="E1134" s="108">
        <v>3.7320899999999999</v>
      </c>
      <c r="F1134" s="102">
        <v>0</v>
      </c>
      <c r="G1134" s="98">
        <v>0.41</v>
      </c>
      <c r="H1134" s="115">
        <v>500</v>
      </c>
    </row>
    <row r="1135" spans="1:8" x14ac:dyDescent="0.2">
      <c r="A1135" s="106">
        <v>41659.170069444444</v>
      </c>
      <c r="B1135" s="110">
        <v>307036.56</v>
      </c>
      <c r="C1135" s="100">
        <v>29.749600000000001</v>
      </c>
      <c r="D1135">
        <v>-2.845E-2</v>
      </c>
      <c r="E1135" s="108">
        <v>3.7322700000000002</v>
      </c>
      <c r="F1135" s="102">
        <v>0</v>
      </c>
      <c r="G1135" s="98">
        <v>0.41</v>
      </c>
      <c r="H1135" s="115">
        <v>500</v>
      </c>
    </row>
    <row r="1136" spans="1:8" x14ac:dyDescent="0.2">
      <c r="A1136" s="106">
        <v>41659.173541666663</v>
      </c>
      <c r="B1136" s="110">
        <v>307336.56</v>
      </c>
      <c r="C1136" s="100">
        <v>29.757999999999999</v>
      </c>
      <c r="D1136">
        <v>6.1039999999999997E-2</v>
      </c>
      <c r="E1136" s="108">
        <v>3.7324299999999999</v>
      </c>
      <c r="F1136" s="102">
        <v>0</v>
      </c>
      <c r="G1136" s="98">
        <v>0.41</v>
      </c>
      <c r="H1136" s="115">
        <v>500</v>
      </c>
    </row>
    <row r="1137" spans="1:8" x14ac:dyDescent="0.2">
      <c r="A1137" s="106">
        <v>41659.17701388889</v>
      </c>
      <c r="B1137" s="110">
        <v>307636.56</v>
      </c>
      <c r="C1137" s="100">
        <v>29.767700000000001</v>
      </c>
      <c r="D1137">
        <v>-2.0979999999999999E-2</v>
      </c>
      <c r="E1137" s="108">
        <v>3.73245</v>
      </c>
      <c r="F1137" s="102">
        <v>0</v>
      </c>
      <c r="G1137" s="98">
        <v>0.41</v>
      </c>
      <c r="H1137" s="115">
        <v>500</v>
      </c>
    </row>
    <row r="1138" spans="1:8" x14ac:dyDescent="0.2">
      <c r="A1138" s="106">
        <v>41659.180486111109</v>
      </c>
      <c r="B1138" s="110">
        <v>307936.56</v>
      </c>
      <c r="C1138" s="100">
        <v>29.7761</v>
      </c>
      <c r="D1138">
        <v>-7.374E-2</v>
      </c>
      <c r="E1138" s="108">
        <v>3.7325300000000001</v>
      </c>
      <c r="F1138" s="102">
        <v>0</v>
      </c>
      <c r="G1138" s="98">
        <v>0.41</v>
      </c>
      <c r="H1138" s="115">
        <v>500</v>
      </c>
    </row>
    <row r="1139" spans="1:8" x14ac:dyDescent="0.2">
      <c r="A1139" s="106">
        <v>41659.183958333335</v>
      </c>
      <c r="B1139" s="110">
        <v>308236.56</v>
      </c>
      <c r="C1139" s="100">
        <v>29.785499999999999</v>
      </c>
      <c r="D1139">
        <v>6.055E-2</v>
      </c>
      <c r="E1139" s="108">
        <v>3.7326299999999999</v>
      </c>
      <c r="F1139" s="102">
        <v>0</v>
      </c>
      <c r="G1139" s="98">
        <v>0.41</v>
      </c>
      <c r="H1139" s="115">
        <v>500</v>
      </c>
    </row>
    <row r="1140" spans="1:8" x14ac:dyDescent="0.2">
      <c r="A1140" s="106">
        <v>41659.187430555554</v>
      </c>
      <c r="B1140" s="110">
        <v>308536.56</v>
      </c>
      <c r="C1140" s="100">
        <v>29.793700000000001</v>
      </c>
      <c r="D1140">
        <v>4.4249999999999998E-2</v>
      </c>
      <c r="E1140" s="108">
        <v>3.7327400000000002</v>
      </c>
      <c r="F1140" s="102">
        <v>0</v>
      </c>
      <c r="G1140" s="98">
        <v>0.41</v>
      </c>
      <c r="H1140" s="115">
        <v>500</v>
      </c>
    </row>
    <row r="1141" spans="1:8" x14ac:dyDescent="0.2">
      <c r="A1141" s="106">
        <v>41659.19090277778</v>
      </c>
      <c r="B1141" s="110">
        <v>308836.56</v>
      </c>
      <c r="C1141" s="100">
        <v>29.796600000000002</v>
      </c>
      <c r="D1141">
        <v>-1.7610000000000001E-2</v>
      </c>
      <c r="E1141" s="108">
        <v>3.73258</v>
      </c>
      <c r="F1141" s="102">
        <v>0</v>
      </c>
      <c r="G1141" s="98">
        <v>0.41</v>
      </c>
      <c r="H1141" s="115">
        <v>500</v>
      </c>
    </row>
    <row r="1142" spans="1:8" x14ac:dyDescent="0.2">
      <c r="A1142" s="106">
        <v>41659.194374999999</v>
      </c>
      <c r="B1142" s="110">
        <v>309136.56</v>
      </c>
      <c r="C1142" s="100">
        <v>29.803599999999999</v>
      </c>
      <c r="D1142">
        <v>4.6710000000000002E-2</v>
      </c>
      <c r="E1142" s="108">
        <v>3.7328299999999999</v>
      </c>
      <c r="F1142" s="102">
        <v>0</v>
      </c>
      <c r="G1142" s="98">
        <v>0.41</v>
      </c>
      <c r="H1142" s="115">
        <v>500</v>
      </c>
    </row>
    <row r="1143" spans="1:8" x14ac:dyDescent="0.2">
      <c r="A1143" s="106">
        <v>41659.197847222225</v>
      </c>
      <c r="B1143" s="110">
        <v>309436.56</v>
      </c>
      <c r="C1143" s="100">
        <v>29.810700000000001</v>
      </c>
      <c r="D1143">
        <v>-8.8139999999999996E-2</v>
      </c>
      <c r="E1143" s="108">
        <v>3.7329500000000002</v>
      </c>
      <c r="F1143" s="102">
        <v>0</v>
      </c>
      <c r="G1143" s="98">
        <v>0.41</v>
      </c>
      <c r="H1143" s="115">
        <v>500</v>
      </c>
    </row>
    <row r="1144" spans="1:8" x14ac:dyDescent="0.2">
      <c r="A1144" s="106">
        <v>41659.201319444444</v>
      </c>
      <c r="B1144" s="110">
        <v>309736.56</v>
      </c>
      <c r="C1144" s="100">
        <v>29.814</v>
      </c>
      <c r="D1144">
        <v>-2.2890000000000001E-2</v>
      </c>
      <c r="E1144" s="108">
        <v>3.7329400000000001</v>
      </c>
      <c r="F1144" s="102">
        <v>0</v>
      </c>
      <c r="G1144" s="98">
        <v>0.41</v>
      </c>
      <c r="H1144" s="115">
        <v>500</v>
      </c>
    </row>
    <row r="1145" spans="1:8" x14ac:dyDescent="0.2">
      <c r="A1145" s="106">
        <v>41659.204791666663</v>
      </c>
      <c r="B1145" s="110">
        <v>310036.56</v>
      </c>
      <c r="C1145" s="100">
        <v>29.817699999999999</v>
      </c>
      <c r="D1145">
        <v>-7.6410000000000006E-2</v>
      </c>
      <c r="E1145" s="108">
        <v>3.7328600000000001</v>
      </c>
      <c r="F1145" s="102">
        <v>0</v>
      </c>
      <c r="G1145" s="98">
        <v>0.41</v>
      </c>
      <c r="H1145" s="115">
        <v>500</v>
      </c>
    </row>
    <row r="1146" spans="1:8" x14ac:dyDescent="0.2">
      <c r="A1146" s="106">
        <v>41659.20826388889</v>
      </c>
      <c r="B1146" s="110">
        <v>310336.56</v>
      </c>
      <c r="C1146" s="100">
        <v>29.826699999999999</v>
      </c>
      <c r="D1146">
        <v>-1.6559999999999998E-2</v>
      </c>
      <c r="E1146" s="108">
        <v>3.73291</v>
      </c>
      <c r="F1146" s="102">
        <v>0</v>
      </c>
      <c r="G1146" s="98">
        <v>0.41</v>
      </c>
      <c r="H1146" s="115">
        <v>500</v>
      </c>
    </row>
    <row r="1147" spans="1:8" x14ac:dyDescent="0.2">
      <c r="A1147" s="106">
        <v>41659.211736111109</v>
      </c>
      <c r="B1147" s="110">
        <v>310636.56</v>
      </c>
      <c r="C1147" s="100">
        <v>29.824400000000001</v>
      </c>
      <c r="D1147">
        <v>-2.775E-2</v>
      </c>
      <c r="E1147" s="108">
        <v>3.7332100000000001</v>
      </c>
      <c r="F1147" s="102">
        <v>0</v>
      </c>
      <c r="G1147" s="98">
        <v>0.41</v>
      </c>
      <c r="H1147" s="115">
        <v>500</v>
      </c>
    </row>
    <row r="1148" spans="1:8" x14ac:dyDescent="0.2">
      <c r="A1148" s="106">
        <v>41659.215208333335</v>
      </c>
      <c r="B1148" s="110">
        <v>310936.56</v>
      </c>
      <c r="C1148" s="100">
        <v>29.833600000000001</v>
      </c>
      <c r="D1148">
        <v>-2.537E-2</v>
      </c>
      <c r="E1148" s="108">
        <v>3.7333699999999999</v>
      </c>
      <c r="F1148" s="102">
        <v>0</v>
      </c>
      <c r="G1148" s="98">
        <v>0.41</v>
      </c>
      <c r="H1148" s="115">
        <v>500</v>
      </c>
    </row>
    <row r="1149" spans="1:8" x14ac:dyDescent="0.2">
      <c r="A1149" s="106">
        <v>41659.218680555554</v>
      </c>
      <c r="B1149" s="110">
        <v>311236.56</v>
      </c>
      <c r="C1149" s="100">
        <v>29.828099999999999</v>
      </c>
      <c r="D1149">
        <v>-7.4050000000000005E-2</v>
      </c>
      <c r="E1149" s="108">
        <v>3.7332100000000001</v>
      </c>
      <c r="F1149" s="102">
        <v>0</v>
      </c>
      <c r="G1149" s="98">
        <v>0.41</v>
      </c>
      <c r="H1149" s="115">
        <v>500</v>
      </c>
    </row>
    <row r="1150" spans="1:8" x14ac:dyDescent="0.2">
      <c r="A1150" s="106">
        <v>41659.22215277778</v>
      </c>
      <c r="B1150" s="110">
        <v>311536.56</v>
      </c>
      <c r="C1150" s="100">
        <v>29.829499999999999</v>
      </c>
      <c r="D1150">
        <v>-4.0370000000000003E-2</v>
      </c>
      <c r="E1150" s="108">
        <v>3.7331699999999999</v>
      </c>
      <c r="F1150" s="102">
        <v>0</v>
      </c>
      <c r="G1150" s="98">
        <v>0.41</v>
      </c>
      <c r="H1150" s="115">
        <v>500</v>
      </c>
    </row>
    <row r="1151" spans="1:8" x14ac:dyDescent="0.2">
      <c r="A1151" s="106">
        <v>41659.225624999999</v>
      </c>
      <c r="B1151" s="110">
        <v>311836.56</v>
      </c>
      <c r="C1151" s="100">
        <v>29.828600000000002</v>
      </c>
      <c r="D1151">
        <v>-3.0300000000000001E-3</v>
      </c>
      <c r="E1151" s="108">
        <v>3.7331799999999999</v>
      </c>
      <c r="F1151" s="102">
        <v>0</v>
      </c>
      <c r="G1151" s="98">
        <v>0.41</v>
      </c>
      <c r="H1151" s="115">
        <v>500</v>
      </c>
    </row>
    <row r="1152" spans="1:8" x14ac:dyDescent="0.2">
      <c r="A1152" s="106">
        <v>41659.229097222225</v>
      </c>
      <c r="B1152" s="110">
        <v>312136.56</v>
      </c>
      <c r="C1152" s="100">
        <v>29.826899999999998</v>
      </c>
      <c r="D1152">
        <v>4.267E-2</v>
      </c>
      <c r="E1152" s="108">
        <v>3.7332299999999998</v>
      </c>
      <c r="F1152" s="102">
        <v>0</v>
      </c>
      <c r="G1152" s="98">
        <v>0.41</v>
      </c>
      <c r="H1152" s="115">
        <v>500</v>
      </c>
    </row>
    <row r="1153" spans="1:8" x14ac:dyDescent="0.2">
      <c r="A1153" s="106">
        <v>41659.232569444444</v>
      </c>
      <c r="B1153" s="110">
        <v>312436.56</v>
      </c>
      <c r="C1153" s="100">
        <v>29.816800000000001</v>
      </c>
      <c r="D1153">
        <v>-1.3849999999999999E-2</v>
      </c>
      <c r="E1153" s="108">
        <v>3.7330999999999999</v>
      </c>
      <c r="F1153" s="102">
        <v>0</v>
      </c>
      <c r="G1153" s="98">
        <v>0.41</v>
      </c>
      <c r="H1153" s="115">
        <v>500</v>
      </c>
    </row>
    <row r="1154" spans="1:8" x14ac:dyDescent="0.2">
      <c r="A1154" s="106">
        <v>41659.236041666663</v>
      </c>
      <c r="B1154" s="110">
        <v>312736.56</v>
      </c>
      <c r="C1154" s="100">
        <v>29.826499999999999</v>
      </c>
      <c r="D1154">
        <v>-1.1E-4</v>
      </c>
      <c r="E1154" s="108">
        <v>3.7333400000000001</v>
      </c>
      <c r="F1154" s="102">
        <v>0</v>
      </c>
      <c r="G1154" s="98">
        <v>0.41</v>
      </c>
      <c r="H1154" s="115">
        <v>500</v>
      </c>
    </row>
    <row r="1155" spans="1:8" x14ac:dyDescent="0.2">
      <c r="A1155" s="106">
        <v>41659.23951388889</v>
      </c>
      <c r="B1155" s="110">
        <v>313036.56</v>
      </c>
      <c r="C1155" s="100">
        <v>29.827400000000001</v>
      </c>
      <c r="D1155">
        <v>-8.3099999999999993E-2</v>
      </c>
      <c r="E1155" s="108">
        <v>3.73319</v>
      </c>
      <c r="F1155" s="102">
        <v>0</v>
      </c>
      <c r="G1155" s="98">
        <v>0.41</v>
      </c>
      <c r="H1155" s="115">
        <v>500</v>
      </c>
    </row>
    <row r="1156" spans="1:8" x14ac:dyDescent="0.2">
      <c r="A1156" s="106">
        <v>41659.242986111109</v>
      </c>
      <c r="B1156" s="110">
        <v>313336.56</v>
      </c>
      <c r="C1156" s="100">
        <v>29.828399999999998</v>
      </c>
      <c r="D1156">
        <v>1.332E-2</v>
      </c>
      <c r="E1156" s="108">
        <v>3.7332200000000002</v>
      </c>
      <c r="F1156" s="102">
        <v>0</v>
      </c>
      <c r="G1156" s="98">
        <v>0.41</v>
      </c>
      <c r="H1156" s="115">
        <v>500</v>
      </c>
    </row>
    <row r="1157" spans="1:8" x14ac:dyDescent="0.2">
      <c r="A1157" s="106">
        <v>41659.246458333335</v>
      </c>
      <c r="B1157" s="110">
        <v>313636.56</v>
      </c>
      <c r="C1157" s="100">
        <v>29.833600000000001</v>
      </c>
      <c r="D1157">
        <v>-4.1029999999999997E-2</v>
      </c>
      <c r="E1157" s="108">
        <v>3.73319</v>
      </c>
      <c r="F1157" s="102">
        <v>0</v>
      </c>
      <c r="G1157" s="98">
        <v>0.41</v>
      </c>
      <c r="H1157" s="115">
        <v>500</v>
      </c>
    </row>
    <row r="1158" spans="1:8" x14ac:dyDescent="0.2">
      <c r="A1158" s="106">
        <v>41659.249930555554</v>
      </c>
      <c r="B1158" s="110">
        <v>313936.56</v>
      </c>
      <c r="C1158" s="100">
        <v>29.829799999999999</v>
      </c>
      <c r="D1158">
        <v>-2.92E-2</v>
      </c>
      <c r="E1158" s="108">
        <v>3.7332700000000001</v>
      </c>
      <c r="F1158" s="102">
        <v>0</v>
      </c>
      <c r="G1158" s="98">
        <v>0.41</v>
      </c>
      <c r="H1158" s="115">
        <v>500</v>
      </c>
    </row>
    <row r="1159" spans="1:8" x14ac:dyDescent="0.2">
      <c r="A1159" s="106">
        <v>41659.25340277778</v>
      </c>
      <c r="B1159" s="110">
        <v>314236.56</v>
      </c>
      <c r="C1159" s="100">
        <v>29.823599999999999</v>
      </c>
      <c r="D1159">
        <v>-1.4489999999999999E-2</v>
      </c>
      <c r="E1159" s="108">
        <v>3.7333099999999999</v>
      </c>
      <c r="F1159" s="102">
        <v>0</v>
      </c>
      <c r="G1159" s="98">
        <v>0.41</v>
      </c>
      <c r="H1159" s="115">
        <v>500</v>
      </c>
    </row>
    <row r="1160" spans="1:8" x14ac:dyDescent="0.2">
      <c r="A1160" s="106">
        <v>41659.256874999999</v>
      </c>
      <c r="B1160" s="110">
        <v>314536.56</v>
      </c>
      <c r="C1160" s="100">
        <v>29.8154</v>
      </c>
      <c r="D1160">
        <v>-1.3350000000000001E-2</v>
      </c>
      <c r="E1160" s="108">
        <v>3.73306</v>
      </c>
      <c r="F1160" s="102">
        <v>0</v>
      </c>
      <c r="G1160" s="98">
        <v>0.41</v>
      </c>
      <c r="H1160" s="115">
        <v>500</v>
      </c>
    </row>
    <row r="1161" spans="1:8" x14ac:dyDescent="0.2">
      <c r="A1161" s="106">
        <v>41659.260347222225</v>
      </c>
      <c r="B1161" s="110">
        <v>314836.56</v>
      </c>
      <c r="C1161" s="100">
        <v>29.819800000000001</v>
      </c>
      <c r="D1161">
        <v>-4.2599999999999999E-2</v>
      </c>
      <c r="E1161" s="108">
        <v>3.7332200000000002</v>
      </c>
      <c r="F1161" s="102">
        <v>0</v>
      </c>
      <c r="G1161" s="98">
        <v>0.41</v>
      </c>
      <c r="H1161" s="115">
        <v>500</v>
      </c>
    </row>
    <row r="1162" spans="1:8" x14ac:dyDescent="0.2">
      <c r="A1162" s="106">
        <v>41659.263819444444</v>
      </c>
      <c r="B1162" s="110">
        <v>315136.56</v>
      </c>
      <c r="C1162" s="100">
        <v>29.818899999999999</v>
      </c>
      <c r="D1162">
        <v>-1.193E-2</v>
      </c>
      <c r="E1162" s="108">
        <v>3.7331699999999999</v>
      </c>
      <c r="F1162" s="102">
        <v>0</v>
      </c>
      <c r="G1162" s="98">
        <v>0.41</v>
      </c>
      <c r="H1162" s="115">
        <v>500</v>
      </c>
    </row>
    <row r="1163" spans="1:8" x14ac:dyDescent="0.2">
      <c r="A1163" s="106">
        <v>41659.267291666663</v>
      </c>
      <c r="B1163" s="110">
        <v>315436.56</v>
      </c>
      <c r="C1163" s="100">
        <v>29.810700000000001</v>
      </c>
      <c r="D1163">
        <v>-8.6379999999999998E-2</v>
      </c>
      <c r="E1163" s="108">
        <v>3.7331599999999998</v>
      </c>
      <c r="F1163" s="102">
        <v>0</v>
      </c>
      <c r="G1163" s="98">
        <v>0.41</v>
      </c>
      <c r="H1163" s="115">
        <v>500</v>
      </c>
    </row>
    <row r="1164" spans="1:8" x14ac:dyDescent="0.2">
      <c r="A1164" s="106">
        <v>41659.27076388889</v>
      </c>
      <c r="B1164" s="110">
        <v>315736.56</v>
      </c>
      <c r="C1164" s="100">
        <v>29.814800000000002</v>
      </c>
      <c r="D1164">
        <v>-4.3520000000000003E-2</v>
      </c>
      <c r="E1164" s="108">
        <v>3.7330399999999999</v>
      </c>
      <c r="F1164" s="102">
        <v>0</v>
      </c>
      <c r="G1164" s="98">
        <v>0.41</v>
      </c>
      <c r="H1164" s="115">
        <v>500</v>
      </c>
    </row>
    <row r="1165" spans="1:8" x14ac:dyDescent="0.2">
      <c r="A1165" s="106">
        <v>41659.274236111109</v>
      </c>
      <c r="B1165" s="110">
        <v>316036.56</v>
      </c>
      <c r="C1165" s="100">
        <v>29.820699999999999</v>
      </c>
      <c r="D1165">
        <v>-7.3179999999999995E-2</v>
      </c>
      <c r="E1165" s="108">
        <v>3.7329500000000002</v>
      </c>
      <c r="F1165" s="102">
        <v>0</v>
      </c>
      <c r="G1165" s="98">
        <v>0.41</v>
      </c>
      <c r="H1165" s="115">
        <v>500</v>
      </c>
    </row>
    <row r="1166" spans="1:8" x14ac:dyDescent="0.2">
      <c r="A1166" s="106">
        <v>41659.277708333335</v>
      </c>
      <c r="B1166" s="110">
        <v>316336.56</v>
      </c>
      <c r="C1166" s="100">
        <v>29.8202</v>
      </c>
      <c r="D1166">
        <v>-9.0029999999999999E-2</v>
      </c>
      <c r="E1166" s="108">
        <v>3.73305</v>
      </c>
      <c r="F1166" s="102">
        <v>0</v>
      </c>
      <c r="G1166" s="98">
        <v>0.41</v>
      </c>
      <c r="H1166" s="115">
        <v>500</v>
      </c>
    </row>
    <row r="1167" spans="1:8" x14ac:dyDescent="0.2">
      <c r="A1167" s="106">
        <v>41659.281180555554</v>
      </c>
      <c r="B1167" s="110">
        <v>316636.56</v>
      </c>
      <c r="C1167" s="100">
        <v>29.8233</v>
      </c>
      <c r="D1167">
        <v>3.3890000000000003E-2</v>
      </c>
      <c r="E1167" s="108">
        <v>3.7328700000000001</v>
      </c>
      <c r="F1167" s="102">
        <v>0</v>
      </c>
      <c r="G1167" s="98">
        <v>0.41</v>
      </c>
      <c r="H1167" s="115">
        <v>500</v>
      </c>
    </row>
    <row r="1168" spans="1:8" x14ac:dyDescent="0.2">
      <c r="A1168" s="106">
        <v>41659.28465277778</v>
      </c>
      <c r="B1168" s="110">
        <v>316936.56</v>
      </c>
      <c r="C1168" s="100">
        <v>29.818899999999999</v>
      </c>
      <c r="D1168">
        <v>5.8029999999999998E-2</v>
      </c>
      <c r="E1168" s="108">
        <v>3.73319</v>
      </c>
      <c r="F1168" s="102">
        <v>0</v>
      </c>
      <c r="G1168" s="98">
        <v>0.41</v>
      </c>
      <c r="H1168" s="115">
        <v>500</v>
      </c>
    </row>
    <row r="1169" spans="1:8" x14ac:dyDescent="0.2">
      <c r="A1169" s="106">
        <v>41659.288124999999</v>
      </c>
      <c r="B1169" s="110">
        <v>317236.56</v>
      </c>
      <c r="C1169" s="100">
        <v>29.8048</v>
      </c>
      <c r="D1169">
        <v>5.8869999999999999E-2</v>
      </c>
      <c r="E1169" s="108">
        <v>3.7330700000000001</v>
      </c>
      <c r="F1169" s="102">
        <v>0</v>
      </c>
      <c r="G1169" s="98">
        <v>0.41</v>
      </c>
      <c r="H1169" s="115">
        <v>500</v>
      </c>
    </row>
    <row r="1170" spans="1:8" x14ac:dyDescent="0.2">
      <c r="A1170" s="106">
        <v>41659.291597222225</v>
      </c>
      <c r="B1170" s="110">
        <v>317536.56</v>
      </c>
      <c r="C1170" s="100">
        <v>29.808299999999999</v>
      </c>
      <c r="D1170">
        <v>-2.6409999999999999E-2</v>
      </c>
      <c r="E1170" s="108">
        <v>3.73305</v>
      </c>
      <c r="F1170" s="102">
        <v>0</v>
      </c>
      <c r="G1170" s="98">
        <v>0.41</v>
      </c>
      <c r="H1170" s="115">
        <v>500</v>
      </c>
    </row>
    <row r="1171" spans="1:8" x14ac:dyDescent="0.2">
      <c r="A1171" s="106">
        <v>41659.295069444444</v>
      </c>
      <c r="B1171" s="110">
        <v>317836.56</v>
      </c>
      <c r="C1171" s="100">
        <v>29.8066</v>
      </c>
      <c r="D1171">
        <v>-3.0599999999999998E-3</v>
      </c>
      <c r="E1171" s="108">
        <v>3.7328000000000001</v>
      </c>
      <c r="F1171" s="102">
        <v>0</v>
      </c>
      <c r="G1171" s="98">
        <v>0.41</v>
      </c>
      <c r="H1171" s="115">
        <v>500</v>
      </c>
    </row>
    <row r="1172" spans="1:8" x14ac:dyDescent="0.2">
      <c r="A1172" s="106">
        <v>41659.298541666663</v>
      </c>
      <c r="B1172" s="110">
        <v>318136.56</v>
      </c>
      <c r="C1172" s="100">
        <v>29.824300000000001</v>
      </c>
      <c r="D1172">
        <v>-9.1699999999999993E-3</v>
      </c>
      <c r="E1172" s="108">
        <v>3.7329699999999999</v>
      </c>
      <c r="F1172" s="102">
        <v>0</v>
      </c>
      <c r="G1172" s="98">
        <v>0.41</v>
      </c>
      <c r="H1172" s="115">
        <v>500</v>
      </c>
    </row>
    <row r="1173" spans="1:8" x14ac:dyDescent="0.2">
      <c r="A1173" s="106">
        <v>41659.30201388889</v>
      </c>
      <c r="B1173" s="110">
        <v>318436.56</v>
      </c>
      <c r="C1173" s="100">
        <v>29.806100000000001</v>
      </c>
      <c r="D1173">
        <v>5.9119999999999999E-2</v>
      </c>
      <c r="E1173" s="108">
        <v>3.7329599999999998</v>
      </c>
      <c r="F1173" s="102">
        <v>0</v>
      </c>
      <c r="G1173" s="98">
        <v>0.41</v>
      </c>
      <c r="H1173" s="115">
        <v>500</v>
      </c>
    </row>
    <row r="1174" spans="1:8" x14ac:dyDescent="0.2">
      <c r="A1174" s="106">
        <v>41659.305486111109</v>
      </c>
      <c r="B1174" s="110">
        <v>318736.56</v>
      </c>
      <c r="C1174" s="100">
        <v>29.8246</v>
      </c>
      <c r="D1174">
        <v>1.719E-2</v>
      </c>
      <c r="E1174" s="108">
        <v>3.7329300000000001</v>
      </c>
      <c r="F1174" s="102">
        <v>0</v>
      </c>
      <c r="G1174" s="98">
        <v>0.41</v>
      </c>
      <c r="H1174" s="115">
        <v>500</v>
      </c>
    </row>
    <row r="1175" spans="1:8" x14ac:dyDescent="0.2">
      <c r="A1175" s="106">
        <v>41659.308958333335</v>
      </c>
      <c r="B1175" s="110">
        <v>319036.56</v>
      </c>
      <c r="C1175" s="100">
        <v>29.8078</v>
      </c>
      <c r="D1175">
        <v>-8.9480000000000004E-2</v>
      </c>
      <c r="E1175" s="108">
        <v>3.73291</v>
      </c>
      <c r="F1175" s="102">
        <v>0</v>
      </c>
      <c r="G1175" s="98">
        <v>0.41</v>
      </c>
      <c r="H1175" s="115">
        <v>500</v>
      </c>
    </row>
    <row r="1176" spans="1:8" x14ac:dyDescent="0.2">
      <c r="A1176" s="106">
        <v>41659.312430555554</v>
      </c>
      <c r="B1176" s="110">
        <v>319336.56</v>
      </c>
      <c r="C1176" s="100">
        <v>29.8032</v>
      </c>
      <c r="D1176">
        <v>-7.5900000000000004E-3</v>
      </c>
      <c r="E1176" s="108">
        <v>3.7328600000000001</v>
      </c>
      <c r="F1176" s="102">
        <v>0</v>
      </c>
      <c r="G1176" s="98">
        <v>0.41</v>
      </c>
      <c r="H1176" s="115">
        <v>500</v>
      </c>
    </row>
    <row r="1177" spans="1:8" x14ac:dyDescent="0.2">
      <c r="A1177" s="106">
        <v>41659.31590277778</v>
      </c>
      <c r="B1177" s="110">
        <v>319636.56</v>
      </c>
      <c r="C1177" s="100">
        <v>29.8125</v>
      </c>
      <c r="D1177">
        <v>-5.602E-2</v>
      </c>
      <c r="E1177" s="108">
        <v>3.7330100000000002</v>
      </c>
      <c r="F1177" s="102">
        <v>0</v>
      </c>
      <c r="G1177" s="98">
        <v>0.41</v>
      </c>
      <c r="H1177" s="115">
        <v>500</v>
      </c>
    </row>
    <row r="1178" spans="1:8" x14ac:dyDescent="0.2">
      <c r="A1178" s="106">
        <v>41659.319374999999</v>
      </c>
      <c r="B1178" s="110">
        <v>319936.56</v>
      </c>
      <c r="C1178" s="100">
        <v>29.821000000000002</v>
      </c>
      <c r="D1178">
        <v>-1.6299999999999999E-2</v>
      </c>
      <c r="E1178" s="108">
        <v>3.7328600000000001</v>
      </c>
      <c r="F1178" s="102">
        <v>0</v>
      </c>
      <c r="G1178" s="98">
        <v>0.41</v>
      </c>
      <c r="H1178" s="115">
        <v>500</v>
      </c>
    </row>
    <row r="1179" spans="1:8" x14ac:dyDescent="0.2">
      <c r="A1179" s="106">
        <v>41659.322847222225</v>
      </c>
      <c r="B1179" s="110">
        <v>320236.56</v>
      </c>
      <c r="C1179" s="100">
        <v>29.8232</v>
      </c>
      <c r="D1179">
        <v>1.2800000000000001E-2</v>
      </c>
      <c r="E1179" s="108">
        <v>3.7329500000000002</v>
      </c>
      <c r="F1179" s="102">
        <v>0</v>
      </c>
      <c r="G1179" s="98">
        <v>0.41</v>
      </c>
      <c r="H1179" s="115">
        <v>500</v>
      </c>
    </row>
    <row r="1180" spans="1:8" x14ac:dyDescent="0.2">
      <c r="A1180" s="106">
        <v>41659.326319444444</v>
      </c>
      <c r="B1180" s="110">
        <v>320536.56</v>
      </c>
      <c r="C1180" s="100">
        <v>29.825700000000001</v>
      </c>
      <c r="D1180">
        <v>-8.9889999999999998E-2</v>
      </c>
      <c r="E1180" s="108">
        <v>3.7330999999999999</v>
      </c>
      <c r="F1180" s="102">
        <v>0</v>
      </c>
      <c r="G1180" s="98">
        <v>0.41</v>
      </c>
      <c r="H1180" s="115">
        <v>500</v>
      </c>
    </row>
    <row r="1181" spans="1:8" x14ac:dyDescent="0.2">
      <c r="A1181" s="106">
        <v>41659.329791666663</v>
      </c>
      <c r="B1181" s="110">
        <v>320836.56</v>
      </c>
      <c r="C1181" s="100">
        <v>29.8203</v>
      </c>
      <c r="D1181">
        <v>-3.2050000000000002E-2</v>
      </c>
      <c r="E1181" s="108">
        <v>3.7329300000000001</v>
      </c>
      <c r="F1181" s="102">
        <v>0</v>
      </c>
      <c r="G1181" s="98">
        <v>0.41</v>
      </c>
      <c r="H1181" s="115">
        <v>500</v>
      </c>
    </row>
    <row r="1182" spans="1:8" x14ac:dyDescent="0.2">
      <c r="A1182" s="106">
        <v>41659.33326388889</v>
      </c>
      <c r="B1182" s="110">
        <v>321136.56</v>
      </c>
      <c r="C1182" s="100">
        <v>29.830100000000002</v>
      </c>
      <c r="D1182">
        <v>-2.2409999999999999E-2</v>
      </c>
      <c r="E1182" s="108">
        <v>3.7332299999999998</v>
      </c>
      <c r="F1182" s="102">
        <v>0</v>
      </c>
      <c r="G1182" s="98">
        <v>0.41</v>
      </c>
      <c r="H1182" s="115">
        <v>500</v>
      </c>
    </row>
    <row r="1183" spans="1:8" x14ac:dyDescent="0.2">
      <c r="A1183" s="106">
        <v>41659.336736111109</v>
      </c>
      <c r="B1183" s="110">
        <v>321436.56</v>
      </c>
      <c r="C1183" s="100">
        <v>29.819099999999999</v>
      </c>
      <c r="D1183">
        <v>-8.9829999999999993E-2</v>
      </c>
      <c r="E1183" s="108">
        <v>3.7332200000000002</v>
      </c>
      <c r="F1183" s="102">
        <v>0</v>
      </c>
      <c r="G1183" s="98">
        <v>0.41</v>
      </c>
      <c r="H1183" s="115">
        <v>500</v>
      </c>
    </row>
    <row r="1184" spans="1:8" x14ac:dyDescent="0.2">
      <c r="A1184" s="106">
        <v>41659.340208333335</v>
      </c>
      <c r="B1184" s="110">
        <v>321736.56</v>
      </c>
      <c r="C1184" s="100">
        <v>29.822199999999999</v>
      </c>
      <c r="D1184">
        <v>5.9089999999999997E-2</v>
      </c>
      <c r="E1184" s="108">
        <v>3.7331300000000001</v>
      </c>
      <c r="F1184" s="102">
        <v>0</v>
      </c>
      <c r="G1184" s="98">
        <v>0.41</v>
      </c>
      <c r="H1184" s="115">
        <v>500</v>
      </c>
    </row>
    <row r="1185" spans="1:8" x14ac:dyDescent="0.2">
      <c r="A1185" s="106">
        <v>41659.343680555554</v>
      </c>
      <c r="B1185" s="110">
        <v>322036.56</v>
      </c>
      <c r="C1185" s="100">
        <v>29.834099999999999</v>
      </c>
      <c r="D1185">
        <v>-9.6600000000000002E-3</v>
      </c>
      <c r="E1185" s="108">
        <v>3.7331799999999999</v>
      </c>
      <c r="F1185" s="102">
        <v>0</v>
      </c>
      <c r="G1185" s="98">
        <v>0.41</v>
      </c>
      <c r="H1185" s="115">
        <v>500</v>
      </c>
    </row>
    <row r="1186" spans="1:8" x14ac:dyDescent="0.2">
      <c r="A1186" s="106">
        <v>41659.34715277778</v>
      </c>
      <c r="B1186" s="110">
        <v>322336.56</v>
      </c>
      <c r="C1186" s="100">
        <v>29.837399999999999</v>
      </c>
      <c r="D1186">
        <v>-6.7119999999999999E-2</v>
      </c>
      <c r="E1186" s="108">
        <v>3.7333500000000002</v>
      </c>
      <c r="F1186" s="102">
        <v>0</v>
      </c>
      <c r="G1186" s="98">
        <v>0.41</v>
      </c>
      <c r="H1186" s="115">
        <v>500</v>
      </c>
    </row>
    <row r="1187" spans="1:8" x14ac:dyDescent="0.2">
      <c r="A1187" s="106">
        <v>41659.350624999999</v>
      </c>
      <c r="B1187" s="110">
        <v>322636.56</v>
      </c>
      <c r="C1187" s="100">
        <v>29.827000000000002</v>
      </c>
      <c r="D1187">
        <v>-7.2770000000000001E-2</v>
      </c>
      <c r="E1187" s="108">
        <v>3.7331300000000001</v>
      </c>
      <c r="F1187" s="102">
        <v>0</v>
      </c>
      <c r="G1187" s="98">
        <v>0.41</v>
      </c>
      <c r="H1187" s="115">
        <v>500</v>
      </c>
    </row>
    <row r="1188" spans="1:8" x14ac:dyDescent="0.2">
      <c r="A1188" s="106">
        <v>41659.354097222225</v>
      </c>
      <c r="B1188" s="110">
        <v>322936.56</v>
      </c>
      <c r="C1188" s="100">
        <v>29.841799999999999</v>
      </c>
      <c r="D1188">
        <v>5.9950000000000003E-2</v>
      </c>
      <c r="E1188" s="108">
        <v>3.7332900000000002</v>
      </c>
      <c r="F1188" s="102">
        <v>0</v>
      </c>
      <c r="G1188" s="98">
        <v>0.41</v>
      </c>
      <c r="H1188" s="115">
        <v>500</v>
      </c>
    </row>
    <row r="1189" spans="1:8" x14ac:dyDescent="0.2">
      <c r="A1189" s="106">
        <v>41659.357569444444</v>
      </c>
      <c r="B1189" s="110">
        <v>323236.56</v>
      </c>
      <c r="C1189" s="100">
        <v>29.829000000000001</v>
      </c>
      <c r="D1189">
        <v>6.1490000000000003E-2</v>
      </c>
      <c r="E1189" s="108">
        <v>3.7333400000000001</v>
      </c>
      <c r="F1189" s="102">
        <v>0</v>
      </c>
      <c r="G1189" s="98">
        <v>0.41</v>
      </c>
      <c r="H1189" s="115">
        <v>500</v>
      </c>
    </row>
    <row r="1190" spans="1:8" x14ac:dyDescent="0.2">
      <c r="A1190" s="106">
        <v>41659.361041666663</v>
      </c>
      <c r="B1190" s="110">
        <v>323536.56</v>
      </c>
      <c r="C1190" s="100">
        <v>29.855</v>
      </c>
      <c r="D1190">
        <v>-2.64E-3</v>
      </c>
      <c r="E1190" s="108">
        <v>3.73346</v>
      </c>
      <c r="F1190" s="102">
        <v>0</v>
      </c>
      <c r="G1190" s="98">
        <v>0.41</v>
      </c>
      <c r="H1190" s="115">
        <v>500</v>
      </c>
    </row>
    <row r="1191" spans="1:8" x14ac:dyDescent="0.2">
      <c r="A1191" s="106">
        <v>41659.36451388889</v>
      </c>
      <c r="B1191" s="110">
        <v>323836.56</v>
      </c>
      <c r="C1191" s="100">
        <v>29.847899999999999</v>
      </c>
      <c r="D1191">
        <v>-8.3960000000000007E-2</v>
      </c>
      <c r="E1191" s="108">
        <v>3.73359</v>
      </c>
      <c r="F1191" s="102">
        <v>0</v>
      </c>
      <c r="G1191" s="98">
        <v>0.41</v>
      </c>
      <c r="H1191" s="115">
        <v>500</v>
      </c>
    </row>
    <row r="1192" spans="1:8" x14ac:dyDescent="0.2">
      <c r="A1192" s="106">
        <v>41659.367986111109</v>
      </c>
      <c r="B1192" s="110">
        <v>324136.56</v>
      </c>
      <c r="C1192" s="100">
        <v>29.836600000000001</v>
      </c>
      <c r="D1192">
        <v>-3.0859999999999999E-2</v>
      </c>
      <c r="E1192" s="108">
        <v>3.7336299999999998</v>
      </c>
      <c r="F1192" s="102">
        <v>0</v>
      </c>
      <c r="G1192" s="98">
        <v>0.41</v>
      </c>
      <c r="H1192" s="115">
        <v>500</v>
      </c>
    </row>
    <row r="1193" spans="1:8" x14ac:dyDescent="0.2">
      <c r="A1193" s="106">
        <v>41659.371458333335</v>
      </c>
      <c r="B1193" s="110">
        <v>324436.56</v>
      </c>
      <c r="C1193" s="100">
        <v>29.853999999999999</v>
      </c>
      <c r="D1193">
        <v>6.0220000000000003E-2</v>
      </c>
      <c r="E1193" s="108">
        <v>3.7338399999999998</v>
      </c>
      <c r="F1193" s="102">
        <v>0</v>
      </c>
      <c r="G1193" s="98">
        <v>0.41</v>
      </c>
      <c r="H1193" s="115">
        <v>500</v>
      </c>
    </row>
    <row r="1194" spans="1:8" x14ac:dyDescent="0.2">
      <c r="A1194" s="106">
        <v>41659.374930555554</v>
      </c>
      <c r="B1194" s="110">
        <v>324736.56</v>
      </c>
      <c r="C1194" s="100">
        <v>29.851500000000001</v>
      </c>
      <c r="D1194">
        <v>-1.593E-2</v>
      </c>
      <c r="E1194" s="108">
        <v>3.7336900000000002</v>
      </c>
      <c r="F1194" s="102">
        <v>0</v>
      </c>
      <c r="G1194" s="98">
        <v>0.41</v>
      </c>
      <c r="H1194" s="115">
        <v>500</v>
      </c>
    </row>
    <row r="1195" spans="1:8" x14ac:dyDescent="0.2">
      <c r="A1195" s="106">
        <v>41659.37840277778</v>
      </c>
      <c r="B1195" s="110">
        <v>325036.56</v>
      </c>
      <c r="C1195" s="100">
        <v>29.867899999999999</v>
      </c>
      <c r="D1195">
        <v>-7.1470000000000006E-2</v>
      </c>
      <c r="E1195" s="108">
        <v>3.73367</v>
      </c>
      <c r="F1195" s="102">
        <v>0</v>
      </c>
      <c r="G1195" s="98">
        <v>0.41</v>
      </c>
      <c r="H1195" s="115">
        <v>500</v>
      </c>
    </row>
    <row r="1196" spans="1:8" x14ac:dyDescent="0.2">
      <c r="A1196" s="106">
        <v>41659.381874999999</v>
      </c>
      <c r="B1196" s="110">
        <v>325336.56</v>
      </c>
      <c r="C1196" s="100">
        <v>29.856400000000001</v>
      </c>
      <c r="D1196">
        <v>5.636E-2</v>
      </c>
      <c r="E1196" s="108">
        <v>3.7336499999999999</v>
      </c>
      <c r="F1196" s="102">
        <v>0</v>
      </c>
      <c r="G1196" s="98">
        <v>0.41</v>
      </c>
      <c r="H1196" s="115">
        <v>500</v>
      </c>
    </row>
    <row r="1197" spans="1:8" x14ac:dyDescent="0.2">
      <c r="A1197" s="106">
        <v>41659.385347222225</v>
      </c>
      <c r="B1197" s="110">
        <v>325636.56</v>
      </c>
      <c r="C1197" s="100">
        <v>29.847300000000001</v>
      </c>
      <c r="D1197">
        <v>-8.4690000000000001E-2</v>
      </c>
      <c r="E1197" s="108">
        <v>3.7339199999999999</v>
      </c>
      <c r="F1197" s="102">
        <v>0</v>
      </c>
      <c r="G1197" s="98">
        <v>0.41</v>
      </c>
      <c r="H1197" s="115">
        <v>500</v>
      </c>
    </row>
    <row r="1198" spans="1:8" x14ac:dyDescent="0.2">
      <c r="A1198" s="106">
        <v>41659.388831018521</v>
      </c>
      <c r="B1198" s="110">
        <v>325937.13</v>
      </c>
      <c r="C1198" s="100">
        <v>29.847300000000001</v>
      </c>
      <c r="D1198">
        <v>3.4470000000000001E-2</v>
      </c>
      <c r="E1198" s="108">
        <v>3.73387</v>
      </c>
      <c r="F1198" s="102">
        <v>0</v>
      </c>
      <c r="G1198" s="98">
        <v>0.41</v>
      </c>
      <c r="H1198" s="115">
        <v>500</v>
      </c>
    </row>
    <row r="1199" spans="1:8" x14ac:dyDescent="0.2">
      <c r="A1199" s="106">
        <v>41659.39230324074</v>
      </c>
      <c r="B1199" s="110">
        <v>326237.12</v>
      </c>
      <c r="C1199" s="100">
        <v>29.860199999999999</v>
      </c>
      <c r="D1199">
        <v>-2.41E-2</v>
      </c>
      <c r="E1199" s="108">
        <v>3.7340200000000001</v>
      </c>
      <c r="F1199" s="102">
        <v>0</v>
      </c>
      <c r="G1199" s="98">
        <v>0.41</v>
      </c>
      <c r="H1199" s="115">
        <v>500</v>
      </c>
    </row>
    <row r="1200" spans="1:8" x14ac:dyDescent="0.2">
      <c r="A1200" s="106">
        <v>41659.395775462966</v>
      </c>
      <c r="B1200" s="110">
        <v>326537.19</v>
      </c>
      <c r="C1200" s="100">
        <v>29.859200000000001</v>
      </c>
      <c r="D1200">
        <v>-1.6719999999999999E-2</v>
      </c>
      <c r="E1200" s="108">
        <v>3.7340100000000001</v>
      </c>
      <c r="F1200" s="102">
        <v>0</v>
      </c>
      <c r="G1200" s="98">
        <v>0.41</v>
      </c>
      <c r="H1200" s="115">
        <v>500</v>
      </c>
    </row>
    <row r="1201" spans="1:8" x14ac:dyDescent="0.2">
      <c r="A1201" s="106">
        <v>41659.399247685185</v>
      </c>
      <c r="B1201" s="110">
        <v>326837.12</v>
      </c>
      <c r="C1201" s="100">
        <v>29.856999999999999</v>
      </c>
      <c r="D1201">
        <v>-7.0510000000000003E-2</v>
      </c>
      <c r="E1201" s="108">
        <v>3.73387</v>
      </c>
      <c r="F1201" s="102">
        <v>0</v>
      </c>
      <c r="G1201" s="98">
        <v>0.41</v>
      </c>
      <c r="H1201" s="115">
        <v>500</v>
      </c>
    </row>
    <row r="1202" spans="1:8" x14ac:dyDescent="0.2">
      <c r="A1202" s="106">
        <v>41659.402719907404</v>
      </c>
      <c r="B1202" s="110">
        <v>327137.13</v>
      </c>
      <c r="C1202" s="100">
        <v>29.8553</v>
      </c>
      <c r="D1202">
        <v>6.1499999999999999E-2</v>
      </c>
      <c r="E1202" s="108">
        <v>3.7338399999999998</v>
      </c>
      <c r="F1202" s="102">
        <v>0</v>
      </c>
      <c r="G1202" s="98">
        <v>0.41</v>
      </c>
      <c r="H1202" s="115">
        <v>500</v>
      </c>
    </row>
    <row r="1203" spans="1:8" x14ac:dyDescent="0.2">
      <c r="A1203" s="106">
        <v>41659.406192129631</v>
      </c>
      <c r="B1203" s="110">
        <v>327437.14</v>
      </c>
      <c r="C1203" s="100">
        <v>29.865600000000001</v>
      </c>
      <c r="D1203">
        <v>7.0620000000000002E-2</v>
      </c>
      <c r="E1203" s="108">
        <v>3.7339799999999999</v>
      </c>
      <c r="F1203" s="102">
        <v>0</v>
      </c>
      <c r="G1203" s="98">
        <v>0.41</v>
      </c>
      <c r="H1203" s="115">
        <v>500</v>
      </c>
    </row>
    <row r="1204" spans="1:8" x14ac:dyDescent="0.2">
      <c r="A1204" s="106">
        <v>41659.40966435185</v>
      </c>
      <c r="B1204" s="110">
        <v>327737.14</v>
      </c>
      <c r="C1204" s="100">
        <v>29.871500000000001</v>
      </c>
      <c r="D1204">
        <v>5.747E-2</v>
      </c>
      <c r="E1204" s="108">
        <v>3.73386</v>
      </c>
      <c r="F1204" s="102">
        <v>0</v>
      </c>
      <c r="G1204" s="98">
        <v>0.41</v>
      </c>
      <c r="H1204" s="115">
        <v>500</v>
      </c>
    </row>
    <row r="1205" spans="1:8" x14ac:dyDescent="0.2">
      <c r="A1205" s="106">
        <v>41659.413136574076</v>
      </c>
      <c r="B1205" s="110">
        <v>328037.14</v>
      </c>
      <c r="C1205" s="100">
        <v>29.863099999999999</v>
      </c>
      <c r="D1205">
        <v>-4.478E-2</v>
      </c>
      <c r="E1205" s="108">
        <v>3.7337899999999999</v>
      </c>
      <c r="F1205" s="102">
        <v>0</v>
      </c>
      <c r="G1205" s="98">
        <v>0.41</v>
      </c>
      <c r="H1205" s="115">
        <v>500</v>
      </c>
    </row>
    <row r="1206" spans="1:8" x14ac:dyDescent="0.2">
      <c r="A1206" s="106">
        <v>41659.416608796295</v>
      </c>
      <c r="B1206" s="110">
        <v>328337.13</v>
      </c>
      <c r="C1206" s="100">
        <v>29.8584</v>
      </c>
      <c r="D1206">
        <v>-2.7650000000000001E-2</v>
      </c>
      <c r="E1206" s="108">
        <v>3.73407</v>
      </c>
      <c r="F1206" s="102">
        <v>0</v>
      </c>
      <c r="G1206" s="98">
        <v>0.41</v>
      </c>
      <c r="H1206" s="115">
        <v>500</v>
      </c>
    </row>
    <row r="1207" spans="1:8" x14ac:dyDescent="0.2">
      <c r="A1207" s="106">
        <v>41659.420081018521</v>
      </c>
      <c r="B1207" s="110">
        <v>328637.12</v>
      </c>
      <c r="C1207" s="100">
        <v>29.8536</v>
      </c>
      <c r="D1207">
        <v>6.2590000000000007E-2</v>
      </c>
      <c r="E1207" s="108">
        <v>3.7339000000000002</v>
      </c>
      <c r="F1207" s="102">
        <v>0</v>
      </c>
      <c r="G1207" s="98">
        <v>0.41</v>
      </c>
      <c r="H1207" s="115">
        <v>500</v>
      </c>
    </row>
    <row r="1208" spans="1:8" x14ac:dyDescent="0.2">
      <c r="A1208" s="106">
        <v>41659.42355324074</v>
      </c>
      <c r="B1208" s="110">
        <v>328937.13</v>
      </c>
      <c r="C1208" s="100">
        <v>29.861799999999999</v>
      </c>
      <c r="D1208">
        <v>-3.032E-2</v>
      </c>
      <c r="E1208" s="108">
        <v>3.7339600000000002</v>
      </c>
      <c r="F1208" s="102">
        <v>0</v>
      </c>
      <c r="G1208" s="98">
        <v>0.41</v>
      </c>
      <c r="H1208" s="115">
        <v>500</v>
      </c>
    </row>
    <row r="1209" spans="1:8" x14ac:dyDescent="0.2">
      <c r="A1209" s="106">
        <v>41659.427025462966</v>
      </c>
      <c r="B1209" s="110">
        <v>329237.14</v>
      </c>
      <c r="C1209" s="100">
        <v>29.854500000000002</v>
      </c>
      <c r="D1209">
        <v>-3.0290000000000001E-2</v>
      </c>
      <c r="E1209" s="108">
        <v>3.7341000000000002</v>
      </c>
      <c r="F1209" s="102">
        <v>0</v>
      </c>
      <c r="G1209" s="98">
        <v>0.41</v>
      </c>
      <c r="H1209" s="115">
        <v>500</v>
      </c>
    </row>
    <row r="1210" spans="1:8" x14ac:dyDescent="0.2">
      <c r="A1210" s="106">
        <v>41659.430497685185</v>
      </c>
      <c r="B1210" s="110">
        <v>329537.14</v>
      </c>
      <c r="C1210" s="100">
        <v>29.871099999999998</v>
      </c>
      <c r="D1210">
        <v>-7.9100000000000004E-3</v>
      </c>
      <c r="E1210" s="108">
        <v>3.7340399999999998</v>
      </c>
      <c r="F1210" s="102">
        <v>0</v>
      </c>
      <c r="G1210" s="98">
        <v>0.41</v>
      </c>
      <c r="H1210" s="115">
        <v>500</v>
      </c>
    </row>
    <row r="1211" spans="1:8" x14ac:dyDescent="0.2">
      <c r="A1211" s="106">
        <v>41659.433969907404</v>
      </c>
      <c r="B1211" s="110">
        <v>329837.12</v>
      </c>
      <c r="C1211" s="100">
        <v>29.875699999999998</v>
      </c>
      <c r="D1211">
        <v>-8.3460000000000006E-2</v>
      </c>
      <c r="E1211" s="108">
        <v>3.7341000000000002</v>
      </c>
      <c r="F1211" s="102">
        <v>0</v>
      </c>
      <c r="G1211" s="98">
        <v>0.41</v>
      </c>
      <c r="H1211" s="115">
        <v>500</v>
      </c>
    </row>
    <row r="1212" spans="1:8" x14ac:dyDescent="0.2">
      <c r="A1212" s="106">
        <v>41659.437442129631</v>
      </c>
      <c r="B1212" s="110">
        <v>330137.13</v>
      </c>
      <c r="C1212" s="100">
        <v>29.882999999999999</v>
      </c>
      <c r="D1212">
        <v>5.663E-2</v>
      </c>
      <c r="E1212" s="108">
        <v>3.73387</v>
      </c>
      <c r="F1212" s="102">
        <v>0</v>
      </c>
      <c r="G1212" s="98">
        <v>0.41</v>
      </c>
      <c r="H1212" s="115">
        <v>500</v>
      </c>
    </row>
    <row r="1213" spans="1:8" x14ac:dyDescent="0.2">
      <c r="A1213" s="106">
        <v>41659.44091435185</v>
      </c>
      <c r="B1213" s="110">
        <v>330437.12</v>
      </c>
      <c r="C1213" s="100">
        <v>29.8764</v>
      </c>
      <c r="D1213">
        <v>-8.4919999999999995E-2</v>
      </c>
      <c r="E1213" s="108">
        <v>3.7340399999999998</v>
      </c>
      <c r="F1213" s="102">
        <v>0</v>
      </c>
      <c r="G1213" s="98">
        <v>0.41</v>
      </c>
      <c r="H1213" s="115">
        <v>500</v>
      </c>
    </row>
    <row r="1214" spans="1:8" x14ac:dyDescent="0.2">
      <c r="A1214" s="106">
        <v>41659.444386574076</v>
      </c>
      <c r="B1214" s="110">
        <v>330737.13</v>
      </c>
      <c r="C1214" s="100">
        <v>29.8843</v>
      </c>
      <c r="D1214">
        <v>6.0260000000000001E-2</v>
      </c>
      <c r="E1214" s="108">
        <v>3.7341199999999999</v>
      </c>
      <c r="F1214" s="102">
        <v>0</v>
      </c>
      <c r="G1214" s="98">
        <v>0.41</v>
      </c>
      <c r="H1214" s="115">
        <v>500</v>
      </c>
    </row>
    <row r="1215" spans="1:8" x14ac:dyDescent="0.2">
      <c r="A1215" s="106">
        <v>41659.447858796295</v>
      </c>
      <c r="B1215" s="110">
        <v>331037.13</v>
      </c>
      <c r="C1215" s="100">
        <v>29.887899999999998</v>
      </c>
      <c r="D1215">
        <v>-8.8069999999999996E-2</v>
      </c>
      <c r="E1215" s="108">
        <v>3.7340599999999999</v>
      </c>
      <c r="F1215" s="102">
        <v>0</v>
      </c>
      <c r="G1215" s="98">
        <v>0.41</v>
      </c>
      <c r="H1215" s="115">
        <v>500</v>
      </c>
    </row>
    <row r="1216" spans="1:8" x14ac:dyDescent="0.2">
      <c r="A1216" s="106">
        <v>41659.451331018521</v>
      </c>
      <c r="B1216" s="110">
        <v>331337.13</v>
      </c>
      <c r="C1216" s="100">
        <v>29.889500000000002</v>
      </c>
      <c r="D1216">
        <v>-3.4380000000000001E-2</v>
      </c>
      <c r="E1216" s="108">
        <v>3.7341899999999999</v>
      </c>
      <c r="F1216" s="102">
        <v>0</v>
      </c>
      <c r="G1216" s="98">
        <v>0.41</v>
      </c>
      <c r="H1216" s="115">
        <v>500</v>
      </c>
    </row>
    <row r="1217" spans="1:8" x14ac:dyDescent="0.2">
      <c r="A1217" s="106">
        <v>41659.45480324074</v>
      </c>
      <c r="B1217" s="110">
        <v>331637.13</v>
      </c>
      <c r="C1217" s="100">
        <v>29.880400000000002</v>
      </c>
      <c r="D1217">
        <v>-4.0770000000000001E-2</v>
      </c>
      <c r="E1217" s="108">
        <v>3.7340399999999998</v>
      </c>
      <c r="F1217" s="102">
        <v>0</v>
      </c>
      <c r="G1217" s="98">
        <v>0.41</v>
      </c>
      <c r="H1217" s="115">
        <v>500</v>
      </c>
    </row>
    <row r="1218" spans="1:8" x14ac:dyDescent="0.2">
      <c r="A1218" s="106">
        <v>41659.458275462966</v>
      </c>
      <c r="B1218" s="110">
        <v>331937.12</v>
      </c>
      <c r="C1218" s="100">
        <v>29.902100000000001</v>
      </c>
      <c r="D1218">
        <v>-2.0580000000000001E-2</v>
      </c>
      <c r="E1218" s="108">
        <v>3.7343799999999998</v>
      </c>
      <c r="F1218" s="102">
        <v>0</v>
      </c>
      <c r="G1218" s="98">
        <v>0.41</v>
      </c>
      <c r="H1218" s="115">
        <v>500</v>
      </c>
    </row>
    <row r="1219" spans="1:8" x14ac:dyDescent="0.2">
      <c r="A1219" s="106">
        <v>41659.461747685185</v>
      </c>
      <c r="B1219" s="110">
        <v>332237.13</v>
      </c>
      <c r="C1219" s="100">
        <v>29.910799999999998</v>
      </c>
      <c r="D1219">
        <v>-2.2669999999999999E-2</v>
      </c>
      <c r="E1219" s="108">
        <v>3.7345899999999999</v>
      </c>
      <c r="F1219" s="102">
        <v>0</v>
      </c>
      <c r="G1219" s="98">
        <v>0.41</v>
      </c>
      <c r="H1219" s="115">
        <v>500</v>
      </c>
    </row>
    <row r="1220" spans="1:8" x14ac:dyDescent="0.2">
      <c r="A1220" s="106">
        <v>41659.465219907404</v>
      </c>
      <c r="B1220" s="110">
        <v>332537.12</v>
      </c>
      <c r="C1220" s="100">
        <v>29.901800000000001</v>
      </c>
      <c r="D1220">
        <v>-7.4700000000000001E-3</v>
      </c>
      <c r="E1220" s="108">
        <v>3.7345799999999998</v>
      </c>
      <c r="F1220" s="102">
        <v>0</v>
      </c>
      <c r="G1220" s="98">
        <v>0.41</v>
      </c>
      <c r="H1220" s="115">
        <v>500</v>
      </c>
    </row>
    <row r="1221" spans="1:8" x14ac:dyDescent="0.2">
      <c r="A1221" s="106">
        <v>41659.468692129631</v>
      </c>
      <c r="B1221" s="110">
        <v>332837.14</v>
      </c>
      <c r="C1221" s="100">
        <v>29.910499999999999</v>
      </c>
      <c r="D1221">
        <v>-3.7819999999999999E-2</v>
      </c>
      <c r="E1221" s="108">
        <v>3.7344900000000001</v>
      </c>
      <c r="F1221" s="102">
        <v>0</v>
      </c>
      <c r="G1221" s="98">
        <v>0.41</v>
      </c>
      <c r="H1221" s="115">
        <v>500</v>
      </c>
    </row>
    <row r="1222" spans="1:8" x14ac:dyDescent="0.2">
      <c r="A1222" s="106">
        <v>41659.47216435185</v>
      </c>
      <c r="B1222" s="110">
        <v>333137.12</v>
      </c>
      <c r="C1222" s="100">
        <v>29.9071</v>
      </c>
      <c r="D1222">
        <v>-6.7489999999999994E-2</v>
      </c>
      <c r="E1222" s="108">
        <v>3.73461</v>
      </c>
      <c r="F1222" s="102">
        <v>0</v>
      </c>
      <c r="G1222" s="98">
        <v>0.41</v>
      </c>
      <c r="H1222" s="115">
        <v>500</v>
      </c>
    </row>
    <row r="1223" spans="1:8" x14ac:dyDescent="0.2">
      <c r="A1223" s="106">
        <v>41659.475636574076</v>
      </c>
      <c r="B1223" s="110">
        <v>333437.12</v>
      </c>
      <c r="C1223" s="100">
        <v>29.918900000000001</v>
      </c>
      <c r="D1223">
        <v>4.861E-2</v>
      </c>
      <c r="E1223" s="108">
        <v>3.73475</v>
      </c>
      <c r="F1223" s="102">
        <v>0</v>
      </c>
      <c r="G1223" s="98">
        <v>0.41</v>
      </c>
      <c r="H1223" s="115">
        <v>500</v>
      </c>
    </row>
    <row r="1224" spans="1:8" x14ac:dyDescent="0.2">
      <c r="A1224" s="106">
        <v>41659.479108796295</v>
      </c>
      <c r="B1224" s="110">
        <v>333737.12</v>
      </c>
      <c r="C1224" s="100">
        <v>29.906199999999998</v>
      </c>
      <c r="D1224">
        <v>-2.1270000000000001E-2</v>
      </c>
      <c r="E1224" s="108">
        <v>3.7348499999999998</v>
      </c>
      <c r="F1224" s="102">
        <v>0</v>
      </c>
      <c r="G1224" s="98">
        <v>0.41</v>
      </c>
      <c r="H1224" s="115">
        <v>500</v>
      </c>
    </row>
    <row r="1225" spans="1:8" x14ac:dyDescent="0.2">
      <c r="A1225" s="106">
        <v>41659.482581018521</v>
      </c>
      <c r="B1225" s="110">
        <v>334037.12</v>
      </c>
      <c r="C1225" s="100">
        <v>29.919</v>
      </c>
      <c r="D1225">
        <v>-2.6259999999999999E-2</v>
      </c>
      <c r="E1225" s="108">
        <v>3.7347999999999999</v>
      </c>
      <c r="F1225" s="102">
        <v>0</v>
      </c>
      <c r="G1225" s="98">
        <v>0.41</v>
      </c>
      <c r="H1225" s="115">
        <v>500</v>
      </c>
    </row>
    <row r="1226" spans="1:8" x14ac:dyDescent="0.2">
      <c r="A1226" s="106">
        <v>41659.48605324074</v>
      </c>
      <c r="B1226" s="110">
        <v>334337.13</v>
      </c>
      <c r="C1226" s="100">
        <v>29.9131</v>
      </c>
      <c r="D1226">
        <v>-8.8590000000000002E-2</v>
      </c>
      <c r="E1226" s="108">
        <v>3.7349100000000002</v>
      </c>
      <c r="F1226" s="102">
        <v>0</v>
      </c>
      <c r="G1226" s="98">
        <v>0.41</v>
      </c>
      <c r="H1226" s="115">
        <v>500</v>
      </c>
    </row>
    <row r="1227" spans="1:8" x14ac:dyDescent="0.2">
      <c r="A1227" s="106">
        <v>41659.489525462966</v>
      </c>
      <c r="B1227" s="110">
        <v>334637.13</v>
      </c>
      <c r="C1227" s="100">
        <v>29.921099999999999</v>
      </c>
      <c r="D1227">
        <v>5.6239999999999998E-2</v>
      </c>
      <c r="E1227" s="108">
        <v>3.7350500000000002</v>
      </c>
      <c r="F1227" s="102">
        <v>0</v>
      </c>
      <c r="G1227" s="98">
        <v>0.41</v>
      </c>
      <c r="H1227" s="115">
        <v>500</v>
      </c>
    </row>
    <row r="1228" spans="1:8" x14ac:dyDescent="0.2">
      <c r="A1228" s="106">
        <v>41659.492997685185</v>
      </c>
      <c r="B1228" s="110">
        <v>334937.13</v>
      </c>
      <c r="C1228" s="100">
        <v>29.9254</v>
      </c>
      <c r="D1228">
        <v>-3.2000000000000002E-3</v>
      </c>
      <c r="E1228" s="108">
        <v>3.7350699999999999</v>
      </c>
      <c r="F1228" s="102">
        <v>0</v>
      </c>
      <c r="G1228" s="98">
        <v>0.41</v>
      </c>
      <c r="H1228" s="115">
        <v>500</v>
      </c>
    </row>
    <row r="1229" spans="1:8" x14ac:dyDescent="0.2">
      <c r="A1229" s="106">
        <v>41659.496469907404</v>
      </c>
      <c r="B1229" s="110">
        <v>335237.14</v>
      </c>
      <c r="C1229" s="100">
        <v>29.9209</v>
      </c>
      <c r="D1229">
        <v>1.388E-2</v>
      </c>
      <c r="E1229" s="108">
        <v>3.7351200000000002</v>
      </c>
      <c r="F1229" s="102">
        <v>0</v>
      </c>
      <c r="G1229" s="98">
        <v>0.41</v>
      </c>
      <c r="H1229" s="115">
        <v>500</v>
      </c>
    </row>
    <row r="1230" spans="1:8" x14ac:dyDescent="0.2">
      <c r="A1230" s="106">
        <v>41659.499942129631</v>
      </c>
      <c r="B1230" s="110">
        <v>335537.12</v>
      </c>
      <c r="C1230" s="100">
        <v>29.9191</v>
      </c>
      <c r="D1230">
        <v>7.2220000000000006E-2</v>
      </c>
      <c r="E1230" s="108">
        <v>3.7349399999999999</v>
      </c>
      <c r="F1230" s="102">
        <v>0</v>
      </c>
      <c r="G1230" s="98">
        <v>0.41</v>
      </c>
      <c r="H1230" s="115">
        <v>500</v>
      </c>
    </row>
    <row r="1231" spans="1:8" x14ac:dyDescent="0.2">
      <c r="A1231" s="106">
        <v>41659.50341435185</v>
      </c>
      <c r="B1231" s="110">
        <v>335837.12</v>
      </c>
      <c r="C1231" s="100">
        <v>29.927800000000001</v>
      </c>
      <c r="D1231">
        <v>5.8799999999999998E-2</v>
      </c>
      <c r="E1231" s="108">
        <v>3.7350400000000001</v>
      </c>
      <c r="F1231" s="102">
        <v>0</v>
      </c>
      <c r="G1231" s="98">
        <v>0.41</v>
      </c>
      <c r="H1231" s="115">
        <v>500</v>
      </c>
    </row>
    <row r="1232" spans="1:8" x14ac:dyDescent="0.2">
      <c r="A1232" s="106">
        <v>41659.506886574076</v>
      </c>
      <c r="B1232" s="110">
        <v>336137.12</v>
      </c>
      <c r="C1232" s="100">
        <v>29.9239</v>
      </c>
      <c r="D1232">
        <v>-5.416E-2</v>
      </c>
      <c r="E1232" s="108">
        <v>3.73522</v>
      </c>
      <c r="F1232" s="102">
        <v>0</v>
      </c>
      <c r="G1232" s="98">
        <v>0.41</v>
      </c>
      <c r="H1232" s="115">
        <v>500</v>
      </c>
    </row>
    <row r="1233" spans="1:8" x14ac:dyDescent="0.2">
      <c r="A1233" s="106">
        <v>41659.510358796295</v>
      </c>
      <c r="B1233" s="110">
        <v>336437.13</v>
      </c>
      <c r="C1233" s="100">
        <v>29.9224</v>
      </c>
      <c r="D1233">
        <v>-4.5500000000000002E-3</v>
      </c>
      <c r="E1233" s="108">
        <v>3.7352099999999999</v>
      </c>
      <c r="F1233" s="102">
        <v>0</v>
      </c>
      <c r="G1233" s="98">
        <v>0.41</v>
      </c>
      <c r="H1233" s="115">
        <v>500</v>
      </c>
    </row>
    <row r="1234" spans="1:8" x14ac:dyDescent="0.2">
      <c r="A1234" s="106">
        <v>41659.513831018521</v>
      </c>
      <c r="B1234" s="110">
        <v>336737.14</v>
      </c>
      <c r="C1234" s="100">
        <v>29.9497</v>
      </c>
      <c r="D1234">
        <v>-6.6699999999999997E-3</v>
      </c>
      <c r="E1234" s="108">
        <v>3.73522</v>
      </c>
      <c r="F1234" s="102">
        <v>0</v>
      </c>
      <c r="G1234" s="98">
        <v>0.41</v>
      </c>
      <c r="H1234" s="115">
        <v>500</v>
      </c>
    </row>
    <row r="1235" spans="1:8" x14ac:dyDescent="0.2">
      <c r="A1235" s="106">
        <v>41659.51730324074</v>
      </c>
      <c r="B1235" s="110">
        <v>337037.12</v>
      </c>
      <c r="C1235" s="100">
        <v>29.930700000000002</v>
      </c>
      <c r="D1235">
        <v>-1.788E-2</v>
      </c>
      <c r="E1235" s="108">
        <v>3.73509</v>
      </c>
      <c r="F1235" s="102">
        <v>0</v>
      </c>
      <c r="G1235" s="98">
        <v>0.41</v>
      </c>
      <c r="H1235" s="115">
        <v>500</v>
      </c>
    </row>
    <row r="1236" spans="1:8" x14ac:dyDescent="0.2">
      <c r="A1236" s="106">
        <v>41659.520775462966</v>
      </c>
      <c r="B1236" s="110">
        <v>337337.12</v>
      </c>
      <c r="C1236" s="100">
        <v>29.924399999999999</v>
      </c>
      <c r="D1236">
        <v>5.042E-2</v>
      </c>
      <c r="E1236" s="108">
        <v>3.7351100000000002</v>
      </c>
      <c r="F1236" s="102">
        <v>0</v>
      </c>
      <c r="G1236" s="98">
        <v>0.41</v>
      </c>
      <c r="H1236" s="115">
        <v>500</v>
      </c>
    </row>
    <row r="1237" spans="1:8" x14ac:dyDescent="0.2">
      <c r="A1237" s="106">
        <v>41659.524247685185</v>
      </c>
      <c r="B1237" s="110">
        <v>337637.11</v>
      </c>
      <c r="C1237" s="100">
        <v>29.9314</v>
      </c>
      <c r="D1237">
        <v>3.9699999999999999E-2</v>
      </c>
      <c r="E1237" s="108">
        <v>3.7349999999999999</v>
      </c>
      <c r="F1237" s="102">
        <v>0</v>
      </c>
      <c r="G1237" s="98">
        <v>0.41</v>
      </c>
      <c r="H1237" s="115">
        <v>500</v>
      </c>
    </row>
    <row r="1238" spans="1:8" x14ac:dyDescent="0.2">
      <c r="A1238" s="106">
        <v>41659.527719907404</v>
      </c>
      <c r="B1238" s="110">
        <v>337937.14</v>
      </c>
      <c r="C1238" s="100">
        <v>29.932700000000001</v>
      </c>
      <c r="D1238">
        <v>5.2150000000000002E-2</v>
      </c>
      <c r="E1238" s="108">
        <v>3.7348699999999999</v>
      </c>
      <c r="F1238" s="102">
        <v>0</v>
      </c>
      <c r="G1238" s="98">
        <v>0.41</v>
      </c>
      <c r="H1238" s="115">
        <v>500</v>
      </c>
    </row>
    <row r="1239" spans="1:8" x14ac:dyDescent="0.2">
      <c r="A1239" s="106">
        <v>41659.531192129631</v>
      </c>
      <c r="B1239" s="110">
        <v>338237.13</v>
      </c>
      <c r="C1239" s="100">
        <v>29.933299999999999</v>
      </c>
      <c r="D1239">
        <v>5.9339999999999997E-2</v>
      </c>
      <c r="E1239" s="108">
        <v>3.7348699999999999</v>
      </c>
      <c r="F1239" s="102">
        <v>0</v>
      </c>
      <c r="G1239" s="98">
        <v>0.41</v>
      </c>
      <c r="H1239" s="115">
        <v>500</v>
      </c>
    </row>
    <row r="1240" spans="1:8" x14ac:dyDescent="0.2">
      <c r="A1240" s="106">
        <v>41659.53466435185</v>
      </c>
      <c r="B1240" s="110">
        <v>338537.12</v>
      </c>
      <c r="C1240" s="100">
        <v>29.938099999999999</v>
      </c>
      <c r="D1240">
        <v>-1.4279999999999999E-2</v>
      </c>
      <c r="E1240" s="108">
        <v>3.73489</v>
      </c>
      <c r="F1240" s="102">
        <v>0</v>
      </c>
      <c r="G1240" s="98">
        <v>0.41</v>
      </c>
      <c r="H1240" s="115">
        <v>500</v>
      </c>
    </row>
    <row r="1241" spans="1:8" x14ac:dyDescent="0.2">
      <c r="A1241" s="106">
        <v>41659.538136574076</v>
      </c>
      <c r="B1241" s="110">
        <v>338837.13</v>
      </c>
      <c r="C1241" s="100">
        <v>29.929300000000001</v>
      </c>
      <c r="D1241">
        <v>4.5379999999999997E-2</v>
      </c>
      <c r="E1241" s="108">
        <v>3.7346300000000001</v>
      </c>
      <c r="F1241" s="102">
        <v>0</v>
      </c>
      <c r="G1241" s="98">
        <v>0.41</v>
      </c>
      <c r="H1241" s="115">
        <v>500</v>
      </c>
    </row>
    <row r="1242" spans="1:8" x14ac:dyDescent="0.2">
      <c r="A1242" s="106">
        <v>41659.541608796295</v>
      </c>
      <c r="B1242" s="110">
        <v>339137.12</v>
      </c>
      <c r="C1242" s="100">
        <v>29.898299999999999</v>
      </c>
      <c r="D1242">
        <v>-6.3280000000000003E-2</v>
      </c>
      <c r="E1242" s="108">
        <v>3.7344499999999998</v>
      </c>
      <c r="F1242" s="102">
        <v>0</v>
      </c>
      <c r="G1242" s="98">
        <v>0.41</v>
      </c>
      <c r="H1242" s="115">
        <v>500</v>
      </c>
    </row>
    <row r="1243" spans="1:8" x14ac:dyDescent="0.2">
      <c r="A1243" s="106">
        <v>41659.545081018521</v>
      </c>
      <c r="B1243" s="110">
        <v>339437.12</v>
      </c>
      <c r="C1243" s="100">
        <v>29.881599999999999</v>
      </c>
      <c r="D1243">
        <v>4.0599999999999997E-2</v>
      </c>
      <c r="E1243" s="108">
        <v>3.7343299999999999</v>
      </c>
      <c r="F1243" s="102">
        <v>0</v>
      </c>
      <c r="G1243" s="98">
        <v>0.41</v>
      </c>
      <c r="H1243" s="115">
        <v>500</v>
      </c>
    </row>
    <row r="1244" spans="1:8" x14ac:dyDescent="0.2">
      <c r="A1244" s="106">
        <v>41659.54855324074</v>
      </c>
      <c r="B1244" s="110">
        <v>339737.13</v>
      </c>
      <c r="C1244" s="100">
        <v>29.8813</v>
      </c>
      <c r="D1244">
        <v>-1.609E-2</v>
      </c>
      <c r="E1244" s="108">
        <v>3.7340599999999999</v>
      </c>
      <c r="F1244" s="102">
        <v>0</v>
      </c>
      <c r="G1244" s="98">
        <v>0.41</v>
      </c>
      <c r="H1244" s="115">
        <v>500</v>
      </c>
    </row>
    <row r="1245" spans="1:8" x14ac:dyDescent="0.2">
      <c r="A1245" s="106">
        <v>41659.552025462966</v>
      </c>
      <c r="B1245" s="110">
        <v>340037.12</v>
      </c>
      <c r="C1245" s="100">
        <v>29.869299999999999</v>
      </c>
      <c r="D1245">
        <v>4.3279999999999999E-2</v>
      </c>
      <c r="E1245" s="108">
        <v>3.7341099999999998</v>
      </c>
      <c r="F1245" s="102">
        <v>0</v>
      </c>
      <c r="G1245" s="98">
        <v>0.41</v>
      </c>
      <c r="H1245" s="115">
        <v>500</v>
      </c>
    </row>
    <row r="1246" spans="1:8" x14ac:dyDescent="0.2">
      <c r="A1246" s="106">
        <v>41659.555497685185</v>
      </c>
      <c r="B1246" s="110">
        <v>340337.13</v>
      </c>
      <c r="C1246" s="100">
        <v>29.86</v>
      </c>
      <c r="D1246">
        <v>-1.098E-2</v>
      </c>
      <c r="E1246" s="108">
        <v>3.7341700000000002</v>
      </c>
      <c r="F1246" s="102">
        <v>0</v>
      </c>
      <c r="G1246" s="98">
        <v>0.41</v>
      </c>
      <c r="H1246" s="115">
        <v>500</v>
      </c>
    </row>
    <row r="1247" spans="1:8" x14ac:dyDescent="0.2">
      <c r="A1247" s="106">
        <v>41659.558969907404</v>
      </c>
      <c r="B1247" s="110">
        <v>340637.12</v>
      </c>
      <c r="C1247" s="100">
        <v>29.852900000000002</v>
      </c>
      <c r="D1247">
        <v>-8.9249999999999996E-2</v>
      </c>
      <c r="E1247" s="108">
        <v>3.7338900000000002</v>
      </c>
      <c r="F1247" s="102">
        <v>0</v>
      </c>
      <c r="G1247" s="98">
        <v>0.41</v>
      </c>
      <c r="H1247" s="115">
        <v>500</v>
      </c>
    </row>
    <row r="1248" spans="1:8" x14ac:dyDescent="0.2">
      <c r="A1248" s="106">
        <v>41659.562442129631</v>
      </c>
      <c r="B1248" s="110">
        <v>340937.13</v>
      </c>
      <c r="C1248" s="100">
        <v>29.846800000000002</v>
      </c>
      <c r="D1248">
        <v>-8.6749999999999994E-2</v>
      </c>
      <c r="E1248" s="108">
        <v>3.7337799999999999</v>
      </c>
      <c r="F1248" s="102">
        <v>0</v>
      </c>
      <c r="G1248" s="98">
        <v>0.41</v>
      </c>
      <c r="H1248" s="115">
        <v>500</v>
      </c>
    </row>
    <row r="1249" spans="1:8" x14ac:dyDescent="0.2">
      <c r="A1249" s="106">
        <v>41659.56591435185</v>
      </c>
      <c r="B1249" s="110">
        <v>341237.13</v>
      </c>
      <c r="C1249" s="100">
        <v>29.841200000000001</v>
      </c>
      <c r="D1249">
        <v>-1.393E-2</v>
      </c>
      <c r="E1249" s="108">
        <v>3.7337400000000001</v>
      </c>
      <c r="F1249" s="102">
        <v>0</v>
      </c>
      <c r="G1249" s="98">
        <v>0.41</v>
      </c>
      <c r="H1249" s="115">
        <v>500</v>
      </c>
    </row>
    <row r="1250" spans="1:8" x14ac:dyDescent="0.2">
      <c r="A1250" s="106">
        <v>41659.569386574076</v>
      </c>
      <c r="B1250" s="110">
        <v>341537.13</v>
      </c>
      <c r="C1250" s="100">
        <v>29.833100000000002</v>
      </c>
      <c r="D1250">
        <v>6.1150000000000003E-2</v>
      </c>
      <c r="E1250" s="108">
        <v>3.73373</v>
      </c>
      <c r="F1250" s="102">
        <v>0</v>
      </c>
      <c r="G1250" s="98">
        <v>0.41</v>
      </c>
      <c r="H1250" s="115">
        <v>500</v>
      </c>
    </row>
    <row r="1251" spans="1:8" x14ac:dyDescent="0.2">
      <c r="A1251" s="106">
        <v>41659.572858796295</v>
      </c>
      <c r="B1251" s="110">
        <v>341837.12</v>
      </c>
      <c r="C1251" s="100">
        <v>29.846299999999999</v>
      </c>
      <c r="D1251">
        <v>-7.6099999999999996E-3</v>
      </c>
      <c r="E1251" s="108">
        <v>3.7337699999999998</v>
      </c>
      <c r="F1251" s="102">
        <v>0</v>
      </c>
      <c r="G1251" s="98">
        <v>0.41</v>
      </c>
      <c r="H1251" s="115">
        <v>500</v>
      </c>
    </row>
    <row r="1252" spans="1:8" x14ac:dyDescent="0.2">
      <c r="A1252" s="106">
        <v>41659.576331018521</v>
      </c>
      <c r="B1252" s="110">
        <v>342137.14</v>
      </c>
      <c r="C1252" s="100">
        <v>29.8261</v>
      </c>
      <c r="D1252">
        <v>5.5300000000000002E-2</v>
      </c>
      <c r="E1252" s="108">
        <v>3.7337199999999999</v>
      </c>
      <c r="F1252" s="102">
        <v>0</v>
      </c>
      <c r="G1252" s="98">
        <v>0.41</v>
      </c>
      <c r="H1252" s="115">
        <v>500</v>
      </c>
    </row>
    <row r="1253" spans="1:8" x14ac:dyDescent="0.2">
      <c r="A1253" s="106">
        <v>41659.57980324074</v>
      </c>
      <c r="B1253" s="110">
        <v>342437.13</v>
      </c>
      <c r="C1253" s="100">
        <v>29.8263</v>
      </c>
      <c r="D1253">
        <v>-3.8469999999999997E-2</v>
      </c>
      <c r="E1253" s="108">
        <v>3.7338300000000002</v>
      </c>
      <c r="F1253" s="102">
        <v>0</v>
      </c>
      <c r="G1253" s="98">
        <v>0.41</v>
      </c>
      <c r="H1253" s="115">
        <v>500</v>
      </c>
    </row>
    <row r="1254" spans="1:8" x14ac:dyDescent="0.2">
      <c r="A1254" s="106">
        <v>41659.583275462966</v>
      </c>
      <c r="B1254" s="110">
        <v>342737.13</v>
      </c>
      <c r="C1254" s="100">
        <v>29.817599999999999</v>
      </c>
      <c r="D1254">
        <v>6.4869999999999997E-2</v>
      </c>
      <c r="E1254" s="108">
        <v>3.7337400000000001</v>
      </c>
      <c r="F1254" s="102">
        <v>0</v>
      </c>
      <c r="G1254" s="98">
        <v>0.41</v>
      </c>
      <c r="H1254" s="115">
        <v>500</v>
      </c>
    </row>
    <row r="1255" spans="1:8" x14ac:dyDescent="0.2">
      <c r="A1255" s="106">
        <v>41659.586747685185</v>
      </c>
      <c r="B1255" s="110">
        <v>343037.13</v>
      </c>
      <c r="C1255" s="100">
        <v>29.820599999999999</v>
      </c>
      <c r="D1255">
        <v>5.6680000000000001E-2</v>
      </c>
      <c r="E1255" s="108">
        <v>3.7337199999999999</v>
      </c>
      <c r="F1255" s="102">
        <v>0</v>
      </c>
      <c r="G1255" s="98">
        <v>0.41</v>
      </c>
      <c r="H1255" s="115">
        <v>500</v>
      </c>
    </row>
    <row r="1256" spans="1:8" x14ac:dyDescent="0.2">
      <c r="A1256" s="106">
        <v>41659.590219907404</v>
      </c>
      <c r="B1256" s="110">
        <v>343337.13</v>
      </c>
      <c r="C1256" s="100">
        <v>29.8294</v>
      </c>
      <c r="D1256">
        <v>-6.6210000000000005E-2</v>
      </c>
      <c r="E1256" s="108">
        <v>3.73373</v>
      </c>
      <c r="F1256" s="102">
        <v>0</v>
      </c>
      <c r="G1256" s="98">
        <v>0.41</v>
      </c>
      <c r="H1256" s="115">
        <v>500</v>
      </c>
    </row>
    <row r="1257" spans="1:8" x14ac:dyDescent="0.2">
      <c r="A1257" s="106">
        <v>41659.593692129631</v>
      </c>
      <c r="B1257" s="110">
        <v>343637.12</v>
      </c>
      <c r="C1257" s="100">
        <v>29.8324</v>
      </c>
      <c r="D1257">
        <v>-1.857E-2</v>
      </c>
      <c r="E1257" s="108">
        <v>3.7336499999999999</v>
      </c>
      <c r="F1257" s="102">
        <v>0</v>
      </c>
      <c r="G1257" s="98">
        <v>0.41</v>
      </c>
      <c r="H1257" s="115">
        <v>500</v>
      </c>
    </row>
    <row r="1258" spans="1:8" x14ac:dyDescent="0.2">
      <c r="A1258" s="106">
        <v>41659.59716435185</v>
      </c>
      <c r="B1258" s="110">
        <v>343937.13</v>
      </c>
      <c r="C1258" s="100">
        <v>29.837199999999999</v>
      </c>
      <c r="D1258">
        <v>7.1260000000000004E-2</v>
      </c>
      <c r="E1258" s="108">
        <v>3.7338399999999998</v>
      </c>
      <c r="F1258" s="102">
        <v>0</v>
      </c>
      <c r="G1258" s="98">
        <v>0.41</v>
      </c>
      <c r="H1258" s="115">
        <v>500</v>
      </c>
    </row>
    <row r="1259" spans="1:8" x14ac:dyDescent="0.2">
      <c r="A1259" s="106">
        <v>41659.600636574076</v>
      </c>
      <c r="B1259" s="110">
        <v>344237.13</v>
      </c>
      <c r="C1259" s="100">
        <v>29.837</v>
      </c>
      <c r="D1259">
        <v>-2.0219999999999998E-2</v>
      </c>
      <c r="E1259" s="108">
        <v>3.73393</v>
      </c>
      <c r="F1259" s="102">
        <v>0</v>
      </c>
      <c r="G1259" s="98">
        <v>0.41</v>
      </c>
      <c r="H1259" s="115">
        <v>500</v>
      </c>
    </row>
    <row r="1260" spans="1:8" x14ac:dyDescent="0.2">
      <c r="A1260" s="106">
        <v>41659.604108796295</v>
      </c>
      <c r="B1260" s="110">
        <v>344537.12</v>
      </c>
      <c r="C1260" s="100">
        <v>29.844200000000001</v>
      </c>
      <c r="D1260">
        <v>-2.7640000000000001E-2</v>
      </c>
      <c r="E1260" s="108">
        <v>3.7338800000000001</v>
      </c>
      <c r="F1260" s="102">
        <v>0</v>
      </c>
      <c r="G1260" s="98">
        <v>0.41</v>
      </c>
      <c r="H1260" s="115">
        <v>500</v>
      </c>
    </row>
    <row r="1261" spans="1:8" x14ac:dyDescent="0.2">
      <c r="A1261" s="106">
        <v>41659.607581018521</v>
      </c>
      <c r="B1261" s="110">
        <v>344837.12</v>
      </c>
      <c r="C1261" s="100">
        <v>29.8431</v>
      </c>
      <c r="D1261">
        <v>-5.13E-3</v>
      </c>
      <c r="E1261" s="108">
        <v>3.73387</v>
      </c>
      <c r="F1261" s="102">
        <v>0</v>
      </c>
      <c r="G1261" s="98">
        <v>0.41</v>
      </c>
      <c r="H1261" s="115">
        <v>500</v>
      </c>
    </row>
    <row r="1262" spans="1:8" x14ac:dyDescent="0.2">
      <c r="A1262" s="106">
        <v>41659.61105324074</v>
      </c>
      <c r="B1262" s="110">
        <v>345137.13</v>
      </c>
      <c r="C1262" s="100">
        <v>29.851900000000001</v>
      </c>
      <c r="D1262">
        <v>-2.5409999999999999E-2</v>
      </c>
      <c r="E1262" s="108">
        <v>3.73394</v>
      </c>
      <c r="F1262" s="102">
        <v>0</v>
      </c>
      <c r="G1262" s="98">
        <v>0.41</v>
      </c>
      <c r="H1262" s="115">
        <v>500</v>
      </c>
    </row>
    <row r="1263" spans="1:8" x14ac:dyDescent="0.2">
      <c r="A1263" s="106">
        <v>41659.614525462966</v>
      </c>
      <c r="B1263" s="110">
        <v>345437.13</v>
      </c>
      <c r="C1263" s="100">
        <v>29.8505</v>
      </c>
      <c r="D1263">
        <v>5.9720000000000002E-2</v>
      </c>
      <c r="E1263" s="108">
        <v>3.7341000000000002</v>
      </c>
      <c r="F1263" s="102">
        <v>0</v>
      </c>
      <c r="G1263" s="98">
        <v>0.41</v>
      </c>
      <c r="H1263" s="115">
        <v>500</v>
      </c>
    </row>
    <row r="1264" spans="1:8" x14ac:dyDescent="0.2">
      <c r="A1264" s="106">
        <v>41659.617997685185</v>
      </c>
      <c r="B1264" s="110">
        <v>345737.13</v>
      </c>
      <c r="C1264" s="100">
        <v>29.859500000000001</v>
      </c>
      <c r="D1264">
        <v>2.5909999999999999E-2</v>
      </c>
      <c r="E1264" s="108">
        <v>3.7342900000000001</v>
      </c>
      <c r="F1264" s="102">
        <v>0</v>
      </c>
      <c r="G1264" s="98">
        <v>0.41</v>
      </c>
      <c r="H1264" s="115">
        <v>500</v>
      </c>
    </row>
    <row r="1265" spans="1:8" x14ac:dyDescent="0.2">
      <c r="A1265" s="106">
        <v>41659.621469907404</v>
      </c>
      <c r="B1265" s="110">
        <v>346037.13</v>
      </c>
      <c r="C1265" s="100">
        <v>29.8553</v>
      </c>
      <c r="D1265">
        <v>-2.1839999999999998E-2</v>
      </c>
      <c r="E1265" s="108">
        <v>3.73414</v>
      </c>
      <c r="F1265" s="102">
        <v>0</v>
      </c>
      <c r="G1265" s="98">
        <v>0.41</v>
      </c>
      <c r="H1265" s="115">
        <v>500</v>
      </c>
    </row>
    <row r="1266" spans="1:8" x14ac:dyDescent="0.2">
      <c r="A1266" s="106">
        <v>41659.624942129631</v>
      </c>
      <c r="B1266" s="110">
        <v>346337.12</v>
      </c>
      <c r="C1266" s="100">
        <v>29.8568</v>
      </c>
      <c r="D1266">
        <v>-4.3209999999999998E-2</v>
      </c>
      <c r="E1266" s="108">
        <v>3.73421</v>
      </c>
      <c r="F1266" s="102">
        <v>0</v>
      </c>
      <c r="G1266" s="98">
        <v>0.41</v>
      </c>
      <c r="H1266" s="115">
        <v>500</v>
      </c>
    </row>
    <row r="1267" spans="1:8" x14ac:dyDescent="0.2">
      <c r="A1267" s="106">
        <v>41659.62841435185</v>
      </c>
      <c r="B1267" s="110">
        <v>346637.12</v>
      </c>
      <c r="C1267" s="100">
        <v>29.857700000000001</v>
      </c>
      <c r="D1267">
        <v>-3.0509999999999999E-2</v>
      </c>
      <c r="E1267" s="108">
        <v>3.7341500000000001</v>
      </c>
      <c r="F1267" s="102">
        <v>0</v>
      </c>
      <c r="G1267" s="98">
        <v>0.41</v>
      </c>
      <c r="H1267" s="115">
        <v>500</v>
      </c>
    </row>
    <row r="1268" spans="1:8" x14ac:dyDescent="0.2">
      <c r="A1268" s="106">
        <v>41659.631886574076</v>
      </c>
      <c r="B1268" s="110">
        <v>346937.13</v>
      </c>
      <c r="C1268" s="100">
        <v>29.861599999999999</v>
      </c>
      <c r="D1268">
        <v>6.1539999999999997E-2</v>
      </c>
      <c r="E1268" s="108">
        <v>3.7342200000000001</v>
      </c>
      <c r="F1268" s="102">
        <v>0</v>
      </c>
      <c r="G1268" s="98">
        <v>0.41</v>
      </c>
      <c r="H1268" s="115">
        <v>500</v>
      </c>
    </row>
    <row r="1269" spans="1:8" x14ac:dyDescent="0.2">
      <c r="A1269" s="106">
        <v>41659.635358796295</v>
      </c>
      <c r="B1269" s="110">
        <v>347237.12</v>
      </c>
      <c r="C1269" s="100">
        <v>29.869299999999999</v>
      </c>
      <c r="D1269">
        <v>-8.1600000000000006E-3</v>
      </c>
      <c r="E1269" s="108">
        <v>3.7343899999999999</v>
      </c>
      <c r="F1269" s="102">
        <v>0</v>
      </c>
      <c r="G1269" s="98">
        <v>0.41</v>
      </c>
      <c r="H1269" s="115">
        <v>500</v>
      </c>
    </row>
    <row r="1270" spans="1:8" x14ac:dyDescent="0.2">
      <c r="A1270" s="106">
        <v>41659.638831018521</v>
      </c>
      <c r="B1270" s="110">
        <v>347537.13</v>
      </c>
      <c r="C1270" s="100">
        <v>29.863</v>
      </c>
      <c r="D1270">
        <v>3.6999999999999999E-4</v>
      </c>
      <c r="E1270" s="108">
        <v>3.73434</v>
      </c>
      <c r="F1270" s="102">
        <v>0</v>
      </c>
      <c r="G1270" s="98">
        <v>0.41</v>
      </c>
      <c r="H1270" s="115">
        <v>500</v>
      </c>
    </row>
    <row r="1271" spans="1:8" x14ac:dyDescent="0.2">
      <c r="A1271" s="106">
        <v>41659.64230324074</v>
      </c>
      <c r="B1271" s="110">
        <v>347837.13</v>
      </c>
      <c r="C1271" s="100">
        <v>29.873000000000001</v>
      </c>
      <c r="D1271">
        <v>-6.9900000000000004E-2</v>
      </c>
      <c r="E1271" s="108">
        <v>3.7345000000000002</v>
      </c>
      <c r="F1271" s="102">
        <v>0</v>
      </c>
      <c r="G1271" s="98">
        <v>0.41</v>
      </c>
      <c r="H1271" s="115">
        <v>500</v>
      </c>
    </row>
    <row r="1272" spans="1:8" x14ac:dyDescent="0.2">
      <c r="A1272" s="106">
        <v>41659.645775462966</v>
      </c>
      <c r="B1272" s="110">
        <v>348137.12</v>
      </c>
      <c r="C1272" s="100">
        <v>29.891200000000001</v>
      </c>
      <c r="D1272">
        <v>5.8139999999999997E-2</v>
      </c>
      <c r="E1272" s="108">
        <v>3.7343500000000001</v>
      </c>
      <c r="F1272" s="102">
        <v>0</v>
      </c>
      <c r="G1272" s="98">
        <v>0.41</v>
      </c>
      <c r="H1272" s="115">
        <v>500</v>
      </c>
    </row>
    <row r="1273" spans="1:8" x14ac:dyDescent="0.2">
      <c r="A1273" s="106">
        <v>41659.649247685185</v>
      </c>
      <c r="B1273" s="110">
        <v>348437.13</v>
      </c>
      <c r="C1273" s="100">
        <v>29.882000000000001</v>
      </c>
      <c r="D1273">
        <v>1.644E-2</v>
      </c>
      <c r="E1273" s="108">
        <v>3.7343299999999999</v>
      </c>
      <c r="F1273" s="102">
        <v>0</v>
      </c>
      <c r="G1273" s="98">
        <v>0.41</v>
      </c>
      <c r="H1273" s="115">
        <v>500</v>
      </c>
    </row>
    <row r="1274" spans="1:8" x14ac:dyDescent="0.2">
      <c r="A1274" s="106">
        <v>41659.652719907404</v>
      </c>
      <c r="B1274" s="110">
        <v>348737.12</v>
      </c>
      <c r="C1274" s="100">
        <v>29.8812</v>
      </c>
      <c r="D1274">
        <v>-7.553E-2</v>
      </c>
      <c r="E1274" s="108">
        <v>3.7342499999999998</v>
      </c>
      <c r="F1274" s="102">
        <v>0</v>
      </c>
      <c r="G1274" s="98">
        <v>0.41</v>
      </c>
      <c r="H1274" s="115">
        <v>500</v>
      </c>
    </row>
    <row r="1275" spans="1:8" x14ac:dyDescent="0.2">
      <c r="A1275" s="106">
        <v>41659.656192129631</v>
      </c>
      <c r="B1275" s="110">
        <v>349037.12</v>
      </c>
      <c r="C1275" s="100">
        <v>29.891300000000001</v>
      </c>
      <c r="D1275">
        <v>-1.8089999999999998E-2</v>
      </c>
      <c r="E1275" s="108">
        <v>3.7343899999999999</v>
      </c>
      <c r="F1275" s="102">
        <v>0</v>
      </c>
      <c r="G1275" s="98">
        <v>0.41</v>
      </c>
      <c r="H1275" s="115">
        <v>500</v>
      </c>
    </row>
    <row r="1276" spans="1:8" x14ac:dyDescent="0.2">
      <c r="A1276" s="106">
        <v>41659.65966435185</v>
      </c>
      <c r="B1276" s="110">
        <v>349337.12</v>
      </c>
      <c r="C1276" s="100">
        <v>29.880600000000001</v>
      </c>
      <c r="D1276">
        <v>4.2500000000000003E-3</v>
      </c>
      <c r="E1276" s="108">
        <v>3.7342300000000002</v>
      </c>
      <c r="F1276" s="102">
        <v>0</v>
      </c>
      <c r="G1276" s="98">
        <v>0.41</v>
      </c>
      <c r="H1276" s="115">
        <v>500</v>
      </c>
    </row>
    <row r="1277" spans="1:8" x14ac:dyDescent="0.2">
      <c r="A1277" s="106">
        <v>41659.663136574076</v>
      </c>
      <c r="B1277" s="110">
        <v>349637.12</v>
      </c>
      <c r="C1277" s="100">
        <v>29.883400000000002</v>
      </c>
      <c r="D1277">
        <v>4.0730000000000002E-2</v>
      </c>
      <c r="E1277" s="108">
        <v>3.7343199999999999</v>
      </c>
      <c r="F1277" s="102">
        <v>0</v>
      </c>
      <c r="G1277" s="98">
        <v>0.41</v>
      </c>
      <c r="H1277" s="115">
        <v>500</v>
      </c>
    </row>
    <row r="1278" spans="1:8" x14ac:dyDescent="0.2">
      <c r="A1278" s="106">
        <v>41659.666608796295</v>
      </c>
      <c r="B1278" s="110">
        <v>349937.13</v>
      </c>
      <c r="C1278" s="100">
        <v>29.897500000000001</v>
      </c>
      <c r="D1278">
        <v>-5.8250000000000003E-2</v>
      </c>
      <c r="E1278" s="108">
        <v>3.73448</v>
      </c>
      <c r="F1278" s="102">
        <v>0</v>
      </c>
      <c r="G1278" s="98">
        <v>0.41</v>
      </c>
      <c r="H1278" s="115">
        <v>500</v>
      </c>
    </row>
    <row r="1279" spans="1:8" x14ac:dyDescent="0.2">
      <c r="A1279" s="106">
        <v>41659.670081018521</v>
      </c>
      <c r="B1279" s="110">
        <v>350237.12</v>
      </c>
      <c r="C1279" s="100">
        <v>29.874500000000001</v>
      </c>
      <c r="D1279">
        <v>-5.9650000000000002E-2</v>
      </c>
      <c r="E1279" s="108">
        <v>3.7343299999999999</v>
      </c>
      <c r="F1279" s="102">
        <v>0</v>
      </c>
      <c r="G1279" s="98">
        <v>0.41</v>
      </c>
      <c r="H1279" s="115">
        <v>500</v>
      </c>
    </row>
    <row r="1280" spans="1:8" x14ac:dyDescent="0.2">
      <c r="A1280" s="106">
        <v>41659.67355324074</v>
      </c>
      <c r="B1280" s="110">
        <v>350537.13</v>
      </c>
      <c r="C1280" s="100">
        <v>29.885899999999999</v>
      </c>
      <c r="D1280">
        <v>-7.2100000000000003E-3</v>
      </c>
      <c r="E1280" s="108">
        <v>3.7342499999999998</v>
      </c>
      <c r="F1280" s="102">
        <v>0</v>
      </c>
      <c r="G1280" s="98">
        <v>0.41</v>
      </c>
      <c r="H1280" s="115">
        <v>500</v>
      </c>
    </row>
    <row r="1281" spans="1:8" x14ac:dyDescent="0.2">
      <c r="A1281" s="106">
        <v>41659.677025462966</v>
      </c>
      <c r="B1281" s="110">
        <v>350837.13</v>
      </c>
      <c r="C1281" s="100">
        <v>29.903300000000002</v>
      </c>
      <c r="D1281">
        <v>-7.6770000000000005E-2</v>
      </c>
      <c r="E1281" s="108">
        <v>3.73434</v>
      </c>
      <c r="F1281" s="102">
        <v>0</v>
      </c>
      <c r="G1281" s="98">
        <v>0.41</v>
      </c>
      <c r="H1281" s="115">
        <v>500</v>
      </c>
    </row>
    <row r="1282" spans="1:8" x14ac:dyDescent="0.2">
      <c r="A1282" s="106">
        <v>41659.680497685185</v>
      </c>
      <c r="B1282" s="110">
        <v>351137.13</v>
      </c>
      <c r="C1282" s="100">
        <v>29.877099999999999</v>
      </c>
      <c r="D1282">
        <v>-8.7010000000000004E-2</v>
      </c>
      <c r="E1282" s="108">
        <v>3.73428</v>
      </c>
      <c r="F1282" s="102">
        <v>0</v>
      </c>
      <c r="G1282" s="98">
        <v>0.41</v>
      </c>
      <c r="H1282" s="115">
        <v>500</v>
      </c>
    </row>
    <row r="1283" spans="1:8" x14ac:dyDescent="0.2">
      <c r="A1283" s="106">
        <v>41659.683969907404</v>
      </c>
      <c r="B1283" s="110">
        <v>351437.14</v>
      </c>
      <c r="C1283" s="100">
        <v>29.879799999999999</v>
      </c>
      <c r="D1283">
        <v>5.0959999999999998E-2</v>
      </c>
      <c r="E1283" s="108">
        <v>3.7343600000000001</v>
      </c>
      <c r="F1283" s="102">
        <v>0</v>
      </c>
      <c r="G1283" s="98">
        <v>0.41</v>
      </c>
      <c r="H1283" s="115">
        <v>500</v>
      </c>
    </row>
    <row r="1284" spans="1:8" x14ac:dyDescent="0.2">
      <c r="A1284" s="106">
        <v>41659.687442129631</v>
      </c>
      <c r="B1284" s="110">
        <v>351737.12</v>
      </c>
      <c r="C1284" s="100">
        <v>29.8874</v>
      </c>
      <c r="D1284">
        <v>-8.9010000000000006E-2</v>
      </c>
      <c r="E1284" s="108">
        <v>3.7344499999999998</v>
      </c>
      <c r="F1284" s="102">
        <v>0</v>
      </c>
      <c r="G1284" s="98">
        <v>0.41</v>
      </c>
      <c r="H1284" s="115">
        <v>500</v>
      </c>
    </row>
    <row r="1285" spans="1:8" x14ac:dyDescent="0.2">
      <c r="A1285" s="106">
        <v>41659.69091435185</v>
      </c>
      <c r="B1285" s="110">
        <v>352037.13</v>
      </c>
      <c r="C1285" s="100">
        <v>29.896899999999999</v>
      </c>
      <c r="D1285">
        <v>-1.6E-2</v>
      </c>
      <c r="E1285" s="108">
        <v>3.7343000000000002</v>
      </c>
      <c r="F1285" s="102">
        <v>0</v>
      </c>
      <c r="G1285" s="98">
        <v>0.41</v>
      </c>
      <c r="H1285" s="115">
        <v>500</v>
      </c>
    </row>
    <row r="1286" spans="1:8" x14ac:dyDescent="0.2">
      <c r="A1286" s="106">
        <v>41659.694386574076</v>
      </c>
      <c r="B1286" s="110">
        <v>352337.12</v>
      </c>
      <c r="C1286" s="100">
        <v>29.878</v>
      </c>
      <c r="D1286">
        <v>-2.2689999999999998E-2</v>
      </c>
      <c r="E1286" s="108">
        <v>3.73427</v>
      </c>
      <c r="F1286" s="102">
        <v>0</v>
      </c>
      <c r="G1286" s="98">
        <v>0.41</v>
      </c>
      <c r="H1286" s="115">
        <v>500</v>
      </c>
    </row>
    <row r="1287" spans="1:8" x14ac:dyDescent="0.2">
      <c r="A1287" s="106">
        <v>41659.697858796295</v>
      </c>
      <c r="B1287" s="110">
        <v>352637.12</v>
      </c>
      <c r="C1287" s="100">
        <v>29.898800000000001</v>
      </c>
      <c r="D1287">
        <v>-4.3409999999999997E-2</v>
      </c>
      <c r="E1287" s="108">
        <v>3.7343099999999998</v>
      </c>
      <c r="F1287" s="102">
        <v>0</v>
      </c>
      <c r="G1287" s="98">
        <v>0.41</v>
      </c>
      <c r="H1287" s="115">
        <v>500</v>
      </c>
    </row>
    <row r="1288" spans="1:8" x14ac:dyDescent="0.2">
      <c r="A1288" s="106">
        <v>41659.701331018521</v>
      </c>
      <c r="B1288" s="110">
        <v>352937.14</v>
      </c>
      <c r="C1288" s="100">
        <v>29.892099999999999</v>
      </c>
      <c r="D1288">
        <v>-9.7699999999999992E-3</v>
      </c>
      <c r="E1288" s="108">
        <v>3.7343600000000001</v>
      </c>
      <c r="F1288" s="102">
        <v>0</v>
      </c>
      <c r="G1288" s="98">
        <v>0.41</v>
      </c>
      <c r="H1288" s="115">
        <v>500</v>
      </c>
    </row>
    <row r="1289" spans="1:8" x14ac:dyDescent="0.2">
      <c r="A1289" s="106">
        <v>41659.70480324074</v>
      </c>
      <c r="B1289" s="110">
        <v>353237.13</v>
      </c>
      <c r="C1289" s="100">
        <v>29.890999999999998</v>
      </c>
      <c r="D1289">
        <v>-2.6079999999999999E-2</v>
      </c>
      <c r="E1289" s="108">
        <v>3.7341000000000002</v>
      </c>
      <c r="F1289" s="102">
        <v>0</v>
      </c>
      <c r="G1289" s="98">
        <v>0.41</v>
      </c>
      <c r="H1289" s="115">
        <v>500</v>
      </c>
    </row>
    <row r="1290" spans="1:8" x14ac:dyDescent="0.2">
      <c r="A1290" s="106">
        <v>41659.708275462966</v>
      </c>
      <c r="B1290" s="110">
        <v>353537.12</v>
      </c>
      <c r="C1290" s="100">
        <v>29.899100000000001</v>
      </c>
      <c r="D1290">
        <v>-9.1759999999999994E-2</v>
      </c>
      <c r="E1290" s="108">
        <v>3.7343700000000002</v>
      </c>
      <c r="F1290" s="102">
        <v>0</v>
      </c>
      <c r="G1290" s="98">
        <v>0.41</v>
      </c>
      <c r="H1290" s="115">
        <v>500</v>
      </c>
    </row>
    <row r="1291" spans="1:8" x14ac:dyDescent="0.2">
      <c r="A1291" s="106">
        <v>41659.711747685185</v>
      </c>
      <c r="B1291" s="110">
        <v>353837.13</v>
      </c>
      <c r="C1291" s="100">
        <v>29.881399999999999</v>
      </c>
      <c r="D1291">
        <v>-8.677E-2</v>
      </c>
      <c r="E1291" s="108">
        <v>3.7342900000000001</v>
      </c>
      <c r="F1291" s="102">
        <v>0</v>
      </c>
      <c r="G1291" s="98">
        <v>0.41</v>
      </c>
      <c r="H1291" s="115">
        <v>500</v>
      </c>
    </row>
    <row r="1292" spans="1:8" x14ac:dyDescent="0.2">
      <c r="A1292" s="106">
        <v>41659.715219907404</v>
      </c>
      <c r="B1292" s="110">
        <v>354137.14</v>
      </c>
      <c r="C1292" s="100">
        <v>29.911899999999999</v>
      </c>
      <c r="D1292">
        <v>-7.9000000000000008E-3</v>
      </c>
      <c r="E1292" s="108">
        <v>3.73434</v>
      </c>
      <c r="F1292" s="102">
        <v>0</v>
      </c>
      <c r="G1292" s="98">
        <v>0.41</v>
      </c>
      <c r="H1292" s="115">
        <v>500</v>
      </c>
    </row>
    <row r="1293" spans="1:8" x14ac:dyDescent="0.2">
      <c r="A1293" s="106">
        <v>41659.718692129631</v>
      </c>
      <c r="B1293" s="110">
        <v>354437.14</v>
      </c>
      <c r="C1293" s="100">
        <v>29.876799999999999</v>
      </c>
      <c r="D1293">
        <v>-1.958E-2</v>
      </c>
      <c r="E1293" s="108">
        <v>3.73427</v>
      </c>
      <c r="F1293" s="102">
        <v>0</v>
      </c>
      <c r="G1293" s="98">
        <v>0.41</v>
      </c>
      <c r="H1293" s="115">
        <v>500</v>
      </c>
    </row>
    <row r="1294" spans="1:8" x14ac:dyDescent="0.2">
      <c r="A1294" s="106">
        <v>41659.72216435185</v>
      </c>
      <c r="B1294" s="110">
        <v>354737.13</v>
      </c>
      <c r="C1294" s="100">
        <v>29.8809</v>
      </c>
      <c r="D1294">
        <v>6.2E-2</v>
      </c>
      <c r="E1294" s="108">
        <v>3.7342</v>
      </c>
      <c r="F1294" s="102">
        <v>0</v>
      </c>
      <c r="G1294" s="98">
        <v>0.41</v>
      </c>
      <c r="H1294" s="115">
        <v>500</v>
      </c>
    </row>
    <row r="1295" spans="1:8" x14ac:dyDescent="0.2">
      <c r="A1295" s="106">
        <v>41659.725636574076</v>
      </c>
      <c r="B1295" s="110">
        <v>355037.13</v>
      </c>
      <c r="C1295" s="100">
        <v>29.874700000000001</v>
      </c>
      <c r="D1295">
        <v>-2.1180000000000001E-2</v>
      </c>
      <c r="E1295" s="108">
        <v>3.7342599999999999</v>
      </c>
      <c r="F1295" s="102">
        <v>0</v>
      </c>
      <c r="G1295" s="98">
        <v>0.41</v>
      </c>
      <c r="H1295" s="115">
        <v>500</v>
      </c>
    </row>
    <row r="1296" spans="1:8" x14ac:dyDescent="0.2">
      <c r="A1296" s="106">
        <v>41659.729108796295</v>
      </c>
      <c r="B1296" s="110">
        <v>355337.13</v>
      </c>
      <c r="C1296" s="100">
        <v>29.8735</v>
      </c>
      <c r="D1296">
        <v>-8.8830000000000006E-2</v>
      </c>
      <c r="E1296" s="108">
        <v>3.7343099999999998</v>
      </c>
      <c r="F1296" s="102">
        <v>0</v>
      </c>
      <c r="G1296" s="98">
        <v>0.41</v>
      </c>
      <c r="H1296" s="115">
        <v>500</v>
      </c>
    </row>
    <row r="1297" spans="1:8" x14ac:dyDescent="0.2">
      <c r="A1297" s="106">
        <v>41659.732581018521</v>
      </c>
      <c r="B1297" s="110">
        <v>355637.13</v>
      </c>
      <c r="C1297" s="100">
        <v>29.872699999999998</v>
      </c>
      <c r="D1297">
        <v>1.555E-2</v>
      </c>
      <c r="E1297" s="108">
        <v>3.7343000000000002</v>
      </c>
      <c r="F1297" s="102">
        <v>0</v>
      </c>
      <c r="G1297" s="98">
        <v>0.41</v>
      </c>
      <c r="H1297" s="115">
        <v>500</v>
      </c>
    </row>
    <row r="1298" spans="1:8" x14ac:dyDescent="0.2">
      <c r="A1298" s="106">
        <v>41659.73605324074</v>
      </c>
      <c r="B1298" s="110">
        <v>355937.12</v>
      </c>
      <c r="C1298" s="100">
        <v>29.8735</v>
      </c>
      <c r="D1298">
        <v>6.2810000000000005E-2</v>
      </c>
      <c r="E1298" s="108">
        <v>3.7342900000000001</v>
      </c>
      <c r="F1298" s="102">
        <v>0</v>
      </c>
      <c r="G1298" s="98">
        <v>0.41</v>
      </c>
      <c r="H1298" s="115">
        <v>500</v>
      </c>
    </row>
    <row r="1299" spans="1:8" x14ac:dyDescent="0.2">
      <c r="A1299" s="106">
        <v>41659.739525462966</v>
      </c>
      <c r="B1299" s="110">
        <v>356237.13</v>
      </c>
      <c r="C1299" s="100">
        <v>29.874300000000002</v>
      </c>
      <c r="D1299">
        <v>6.8300000000000001E-3</v>
      </c>
      <c r="E1299" s="108">
        <v>3.7342499999999998</v>
      </c>
      <c r="F1299" s="102">
        <v>0</v>
      </c>
      <c r="G1299" s="98">
        <v>0.41</v>
      </c>
      <c r="H1299" s="115">
        <v>500</v>
      </c>
    </row>
    <row r="1300" spans="1:8" x14ac:dyDescent="0.2">
      <c r="A1300" s="106">
        <v>41659.742997685185</v>
      </c>
      <c r="B1300" s="110">
        <v>356537.13</v>
      </c>
      <c r="C1300" s="100">
        <v>29.8751</v>
      </c>
      <c r="D1300">
        <v>-8.7429999999999994E-2</v>
      </c>
      <c r="E1300" s="108">
        <v>3.7341899999999999</v>
      </c>
      <c r="F1300" s="102">
        <v>0</v>
      </c>
      <c r="G1300" s="98">
        <v>0.41</v>
      </c>
      <c r="H1300" s="115">
        <v>500</v>
      </c>
    </row>
    <row r="1301" spans="1:8" x14ac:dyDescent="0.2">
      <c r="A1301" s="106">
        <v>41659.746469907404</v>
      </c>
      <c r="B1301" s="110">
        <v>356837.12</v>
      </c>
      <c r="C1301" s="100">
        <v>29.878499999999999</v>
      </c>
      <c r="D1301">
        <v>-8.3180000000000004E-2</v>
      </c>
      <c r="E1301" s="108">
        <v>3.7342</v>
      </c>
      <c r="F1301" s="102">
        <v>0</v>
      </c>
      <c r="G1301" s="98">
        <v>0.41</v>
      </c>
      <c r="H1301" s="115">
        <v>500</v>
      </c>
    </row>
    <row r="1302" spans="1:8" x14ac:dyDescent="0.2">
      <c r="A1302" s="106">
        <v>41659.749942129631</v>
      </c>
      <c r="B1302" s="110">
        <v>357137.13</v>
      </c>
      <c r="C1302" s="100">
        <v>29.870899999999999</v>
      </c>
      <c r="D1302">
        <v>-1.6080000000000001E-2</v>
      </c>
      <c r="E1302" s="108">
        <v>3.73428</v>
      </c>
      <c r="F1302" s="102">
        <v>0</v>
      </c>
      <c r="G1302" s="98">
        <v>0.41</v>
      </c>
      <c r="H1302" s="115">
        <v>500</v>
      </c>
    </row>
    <row r="1303" spans="1:8" x14ac:dyDescent="0.2">
      <c r="A1303" s="106">
        <v>41659.75341435185</v>
      </c>
      <c r="B1303" s="110">
        <v>357437.13</v>
      </c>
      <c r="C1303" s="100">
        <v>29.869700000000002</v>
      </c>
      <c r="D1303">
        <v>5.9760000000000001E-2</v>
      </c>
      <c r="E1303" s="108">
        <v>3.73441</v>
      </c>
      <c r="F1303" s="102">
        <v>0</v>
      </c>
      <c r="G1303" s="98">
        <v>0.41</v>
      </c>
      <c r="H1303" s="115">
        <v>500</v>
      </c>
    </row>
    <row r="1304" spans="1:8" x14ac:dyDescent="0.2">
      <c r="A1304" s="106">
        <v>41659.756886574076</v>
      </c>
      <c r="B1304" s="110">
        <v>357737.13</v>
      </c>
      <c r="C1304" s="100">
        <v>29.8733</v>
      </c>
      <c r="D1304">
        <v>-3.2210000000000003E-2</v>
      </c>
      <c r="E1304" s="108">
        <v>3.73448</v>
      </c>
      <c r="F1304" s="102">
        <v>0</v>
      </c>
      <c r="G1304" s="98">
        <v>0.41</v>
      </c>
      <c r="H1304" s="115">
        <v>500</v>
      </c>
    </row>
    <row r="1305" spans="1:8" x14ac:dyDescent="0.2">
      <c r="A1305" s="106">
        <v>41659.760358796295</v>
      </c>
      <c r="B1305" s="110">
        <v>358037.13</v>
      </c>
      <c r="C1305" s="100">
        <v>29.880700000000001</v>
      </c>
      <c r="D1305">
        <v>-3.5380000000000002E-2</v>
      </c>
      <c r="E1305" s="108">
        <v>3.7343899999999999</v>
      </c>
      <c r="F1305" s="102">
        <v>0</v>
      </c>
      <c r="G1305" s="98">
        <v>0.41</v>
      </c>
      <c r="H1305" s="115">
        <v>500</v>
      </c>
    </row>
    <row r="1306" spans="1:8" x14ac:dyDescent="0.2">
      <c r="A1306" s="106">
        <v>41659.763831018521</v>
      </c>
      <c r="B1306" s="110">
        <v>358337.12</v>
      </c>
      <c r="C1306" s="100">
        <v>29.876200000000001</v>
      </c>
      <c r="D1306">
        <v>-3.9100000000000003E-3</v>
      </c>
      <c r="E1306" s="108">
        <v>3.73448</v>
      </c>
      <c r="F1306" s="102">
        <v>0</v>
      </c>
      <c r="G1306" s="98">
        <v>0.41</v>
      </c>
      <c r="H1306" s="115">
        <v>500</v>
      </c>
    </row>
    <row r="1307" spans="1:8" x14ac:dyDescent="0.2">
      <c r="A1307" s="106">
        <v>41659.76730324074</v>
      </c>
      <c r="B1307" s="110">
        <v>358637.13</v>
      </c>
      <c r="C1307" s="100">
        <v>29.8749</v>
      </c>
      <c r="D1307">
        <v>-6.4519999999999994E-2</v>
      </c>
      <c r="E1307" s="108">
        <v>3.7344599999999999</v>
      </c>
      <c r="F1307" s="102">
        <v>0</v>
      </c>
      <c r="G1307" s="98">
        <v>0.41</v>
      </c>
      <c r="H1307" s="115">
        <v>500</v>
      </c>
    </row>
    <row r="1308" spans="1:8" x14ac:dyDescent="0.2">
      <c r="A1308" s="106">
        <v>41659.770775462966</v>
      </c>
      <c r="B1308" s="110">
        <v>358937.13</v>
      </c>
      <c r="C1308" s="100">
        <v>29.8872</v>
      </c>
      <c r="D1308">
        <v>2.0809999999999999E-2</v>
      </c>
      <c r="E1308" s="108">
        <v>3.73448</v>
      </c>
      <c r="F1308" s="102">
        <v>0</v>
      </c>
      <c r="G1308" s="98">
        <v>0.41</v>
      </c>
      <c r="H1308" s="115">
        <v>500</v>
      </c>
    </row>
    <row r="1309" spans="1:8" x14ac:dyDescent="0.2">
      <c r="A1309" s="106">
        <v>41659.774247685185</v>
      </c>
      <c r="B1309" s="110">
        <v>359237.13</v>
      </c>
      <c r="C1309" s="100">
        <v>29.880600000000001</v>
      </c>
      <c r="D1309">
        <v>5.8630000000000002E-2</v>
      </c>
      <c r="E1309" s="108">
        <v>3.7345100000000002</v>
      </c>
      <c r="F1309" s="102">
        <v>0</v>
      </c>
      <c r="G1309" s="98">
        <v>0.41</v>
      </c>
      <c r="H1309" s="115">
        <v>500</v>
      </c>
    </row>
    <row r="1310" spans="1:8" x14ac:dyDescent="0.2">
      <c r="A1310" s="106">
        <v>41659.777719907404</v>
      </c>
      <c r="B1310" s="110">
        <v>359537.13</v>
      </c>
      <c r="C1310" s="100">
        <v>29.885000000000002</v>
      </c>
      <c r="D1310">
        <v>-2.3179999999999999E-2</v>
      </c>
      <c r="E1310" s="108">
        <v>3.73461</v>
      </c>
      <c r="F1310" s="102">
        <v>0</v>
      </c>
      <c r="G1310" s="98">
        <v>0.41</v>
      </c>
      <c r="H1310" s="115">
        <v>500</v>
      </c>
    </row>
    <row r="1311" spans="1:8" x14ac:dyDescent="0.2">
      <c r="A1311" s="106">
        <v>41659.781192129631</v>
      </c>
      <c r="B1311" s="110">
        <v>359837.13</v>
      </c>
      <c r="C1311" s="100">
        <v>29.881599999999999</v>
      </c>
      <c r="D1311">
        <v>-1.21E-2</v>
      </c>
      <c r="E1311" s="108">
        <v>3.7346900000000001</v>
      </c>
      <c r="F1311" s="102">
        <v>0</v>
      </c>
      <c r="G1311" s="98">
        <v>0.41</v>
      </c>
      <c r="H1311" s="115">
        <v>500</v>
      </c>
    </row>
    <row r="1312" spans="1:8" x14ac:dyDescent="0.2">
      <c r="A1312" s="106">
        <v>41659.78466435185</v>
      </c>
      <c r="B1312" s="110">
        <v>360137.14</v>
      </c>
      <c r="C1312" s="100">
        <v>29.8917</v>
      </c>
      <c r="D1312">
        <v>1.1520000000000001E-2</v>
      </c>
      <c r="E1312" s="108">
        <v>3.7347399999999999</v>
      </c>
      <c r="F1312" s="102">
        <v>0</v>
      </c>
      <c r="G1312" s="98">
        <v>0.41</v>
      </c>
      <c r="H1312" s="115">
        <v>500</v>
      </c>
    </row>
    <row r="1313" spans="1:8" x14ac:dyDescent="0.2">
      <c r="A1313" s="106">
        <v>41659.788136574076</v>
      </c>
      <c r="B1313" s="110">
        <v>360437.12</v>
      </c>
      <c r="C1313" s="100">
        <v>29.900700000000001</v>
      </c>
      <c r="D1313">
        <v>-2.478E-2</v>
      </c>
      <c r="E1313" s="108">
        <v>3.7348499999999998</v>
      </c>
      <c r="F1313" s="102">
        <v>0</v>
      </c>
      <c r="G1313" s="98">
        <v>0.41</v>
      </c>
      <c r="H1313" s="115">
        <v>500</v>
      </c>
    </row>
    <row r="1314" spans="1:8" x14ac:dyDescent="0.2">
      <c r="A1314" s="106">
        <v>41659.791608796295</v>
      </c>
      <c r="B1314" s="110">
        <v>360737.13</v>
      </c>
      <c r="C1314" s="100">
        <v>29.8904</v>
      </c>
      <c r="D1314">
        <v>4.8419999999999998E-2</v>
      </c>
      <c r="E1314" s="108">
        <v>3.7345999999999999</v>
      </c>
      <c r="F1314" s="102">
        <v>0</v>
      </c>
      <c r="G1314" s="98">
        <v>0.41</v>
      </c>
      <c r="H1314" s="115">
        <v>500</v>
      </c>
    </row>
    <row r="1315" spans="1:8" x14ac:dyDescent="0.2">
      <c r="A1315" s="106">
        <v>41659.795081018521</v>
      </c>
      <c r="B1315" s="110">
        <v>361037.12</v>
      </c>
      <c r="C1315" s="100">
        <v>29.895900000000001</v>
      </c>
      <c r="D1315">
        <v>3.959E-2</v>
      </c>
      <c r="E1315" s="108">
        <v>3.7347000000000001</v>
      </c>
      <c r="F1315" s="102">
        <v>0</v>
      </c>
      <c r="G1315" s="98">
        <v>0.41</v>
      </c>
      <c r="H1315" s="115">
        <v>500</v>
      </c>
    </row>
    <row r="1316" spans="1:8" x14ac:dyDescent="0.2">
      <c r="A1316" s="106">
        <v>41659.79855324074</v>
      </c>
      <c r="B1316" s="110">
        <v>361337.13</v>
      </c>
      <c r="C1316" s="100">
        <v>29.896699999999999</v>
      </c>
      <c r="D1316">
        <v>-7.6119999999999993E-2</v>
      </c>
      <c r="E1316" s="108">
        <v>3.7346499999999998</v>
      </c>
      <c r="F1316" s="102">
        <v>0</v>
      </c>
      <c r="G1316" s="98">
        <v>0.41</v>
      </c>
      <c r="H1316" s="115">
        <v>500</v>
      </c>
    </row>
    <row r="1317" spans="1:8" x14ac:dyDescent="0.2">
      <c r="A1317" s="106">
        <v>41659.802025462966</v>
      </c>
      <c r="B1317" s="110">
        <v>361637.13</v>
      </c>
      <c r="C1317" s="100">
        <v>29.891300000000001</v>
      </c>
      <c r="D1317">
        <v>3.1150000000000001E-2</v>
      </c>
      <c r="E1317" s="108">
        <v>3.7347700000000001</v>
      </c>
      <c r="F1317" s="102">
        <v>0</v>
      </c>
      <c r="G1317" s="98">
        <v>0.41</v>
      </c>
      <c r="H1317" s="115">
        <v>500</v>
      </c>
    </row>
    <row r="1318" spans="1:8" x14ac:dyDescent="0.2">
      <c r="A1318" s="106">
        <v>41659.805497685185</v>
      </c>
      <c r="B1318" s="110">
        <v>361937.13</v>
      </c>
      <c r="C1318" s="100">
        <v>29.900400000000001</v>
      </c>
      <c r="D1318">
        <v>2.4320000000000001E-2</v>
      </c>
      <c r="E1318" s="108">
        <v>3.7349000000000001</v>
      </c>
      <c r="F1318" s="102">
        <v>0</v>
      </c>
      <c r="G1318" s="98">
        <v>0.41</v>
      </c>
      <c r="H1318" s="115">
        <v>500</v>
      </c>
    </row>
    <row r="1319" spans="1:8" x14ac:dyDescent="0.2">
      <c r="A1319" s="106">
        <v>41659.808969907404</v>
      </c>
      <c r="B1319" s="110">
        <v>362237.13</v>
      </c>
      <c r="C1319" s="100">
        <v>29.904199999999999</v>
      </c>
      <c r="D1319">
        <v>5.3530000000000001E-2</v>
      </c>
      <c r="E1319" s="108">
        <v>3.7350300000000001</v>
      </c>
      <c r="F1319" s="102">
        <v>0</v>
      </c>
      <c r="G1319" s="98">
        <v>0.41</v>
      </c>
      <c r="H1319" s="115">
        <v>500</v>
      </c>
    </row>
    <row r="1320" spans="1:8" x14ac:dyDescent="0.2">
      <c r="A1320" s="106">
        <v>41659.812442129631</v>
      </c>
      <c r="B1320" s="110">
        <v>362537.13</v>
      </c>
      <c r="C1320" s="100">
        <v>29.903500000000001</v>
      </c>
      <c r="D1320">
        <v>4.2419999999999999E-2</v>
      </c>
      <c r="E1320" s="108">
        <v>3.7349600000000001</v>
      </c>
      <c r="F1320" s="102">
        <v>0</v>
      </c>
      <c r="G1320" s="98">
        <v>0.41</v>
      </c>
      <c r="H1320" s="115">
        <v>500</v>
      </c>
    </row>
    <row r="1321" spans="1:8" x14ac:dyDescent="0.2">
      <c r="A1321" s="106">
        <v>41659.81591435185</v>
      </c>
      <c r="B1321" s="110">
        <v>362837.13</v>
      </c>
      <c r="C1321" s="100">
        <v>29.908000000000001</v>
      </c>
      <c r="D1321">
        <v>-1.6140000000000002E-2</v>
      </c>
      <c r="E1321" s="108">
        <v>3.73488</v>
      </c>
      <c r="F1321" s="102">
        <v>0</v>
      </c>
      <c r="G1321" s="98">
        <v>0.41</v>
      </c>
      <c r="H1321" s="115">
        <v>500</v>
      </c>
    </row>
    <row r="1322" spans="1:8" x14ac:dyDescent="0.2">
      <c r="A1322" s="106">
        <v>41659.819386574076</v>
      </c>
      <c r="B1322" s="110">
        <v>363137.12</v>
      </c>
      <c r="C1322" s="100">
        <v>29.898299999999999</v>
      </c>
      <c r="D1322">
        <v>-4.5300000000000002E-3</v>
      </c>
      <c r="E1322" s="108">
        <v>3.7349399999999999</v>
      </c>
      <c r="F1322" s="102">
        <v>0</v>
      </c>
      <c r="G1322" s="98">
        <v>0.41</v>
      </c>
      <c r="H1322" s="115">
        <v>500</v>
      </c>
    </row>
    <row r="1323" spans="1:8" x14ac:dyDescent="0.2">
      <c r="A1323" s="106">
        <v>41659.822858796295</v>
      </c>
      <c r="B1323" s="110">
        <v>363437.13</v>
      </c>
      <c r="C1323" s="100">
        <v>29.905799999999999</v>
      </c>
      <c r="D1323">
        <v>3.193E-2</v>
      </c>
      <c r="E1323" s="108">
        <v>3.7350699999999999</v>
      </c>
      <c r="F1323" s="102">
        <v>0</v>
      </c>
      <c r="G1323" s="98">
        <v>0.41</v>
      </c>
      <c r="H1323" s="115">
        <v>500</v>
      </c>
    </row>
    <row r="1324" spans="1:8" x14ac:dyDescent="0.2">
      <c r="A1324" s="106">
        <v>41659.826331018521</v>
      </c>
      <c r="B1324" s="110">
        <v>363737.12</v>
      </c>
      <c r="C1324" s="100">
        <v>29.908300000000001</v>
      </c>
      <c r="D1324">
        <v>-5.0000000000000002E-5</v>
      </c>
      <c r="E1324" s="108">
        <v>3.7351200000000002</v>
      </c>
      <c r="F1324" s="102">
        <v>0</v>
      </c>
      <c r="G1324" s="98">
        <v>0.41</v>
      </c>
      <c r="H1324" s="115">
        <v>500</v>
      </c>
    </row>
    <row r="1325" spans="1:8" x14ac:dyDescent="0.2">
      <c r="A1325" s="106">
        <v>41659.82980324074</v>
      </c>
      <c r="B1325" s="110">
        <v>364037.12</v>
      </c>
      <c r="C1325" s="100">
        <v>29.941199999999998</v>
      </c>
      <c r="D1325">
        <v>5.4149999999999997E-2</v>
      </c>
      <c r="E1325" s="108">
        <v>3.7351399999999999</v>
      </c>
      <c r="F1325" s="102">
        <v>0</v>
      </c>
      <c r="G1325" s="98">
        <v>0.41</v>
      </c>
      <c r="H1325" s="115">
        <v>500</v>
      </c>
    </row>
    <row r="1326" spans="1:8" x14ac:dyDescent="0.2">
      <c r="A1326" s="106">
        <v>41659.833275462966</v>
      </c>
      <c r="B1326" s="110">
        <v>364337.13</v>
      </c>
      <c r="C1326" s="100">
        <v>29.9102</v>
      </c>
      <c r="D1326">
        <v>5.8409999999999997E-2</v>
      </c>
      <c r="E1326" s="108">
        <v>3.7351299999999998</v>
      </c>
      <c r="F1326" s="102">
        <v>0</v>
      </c>
      <c r="G1326" s="98">
        <v>0.41</v>
      </c>
      <c r="H1326" s="115">
        <v>500</v>
      </c>
    </row>
    <row r="1327" spans="1:8" x14ac:dyDescent="0.2">
      <c r="A1327" s="106">
        <v>41659.836747685185</v>
      </c>
      <c r="B1327" s="110">
        <v>364637.13</v>
      </c>
      <c r="C1327" s="100">
        <v>29.917100000000001</v>
      </c>
      <c r="D1327">
        <v>-1.048E-2</v>
      </c>
      <c r="E1327" s="108">
        <v>3.7349100000000002</v>
      </c>
      <c r="F1327" s="102">
        <v>0</v>
      </c>
      <c r="G1327" s="98">
        <v>0.41</v>
      </c>
      <c r="H1327" s="115">
        <v>500</v>
      </c>
    </row>
    <row r="1328" spans="1:8" x14ac:dyDescent="0.2">
      <c r="A1328" s="106">
        <v>41659.840219907404</v>
      </c>
      <c r="B1328" s="110">
        <v>364937.14</v>
      </c>
      <c r="C1328" s="100">
        <v>29.914400000000001</v>
      </c>
      <c r="D1328">
        <v>3.8999999999999999E-4</v>
      </c>
      <c r="E1328" s="108">
        <v>3.7351899999999998</v>
      </c>
      <c r="F1328" s="102">
        <v>0</v>
      </c>
      <c r="G1328" s="98">
        <v>0.41</v>
      </c>
      <c r="H1328" s="115">
        <v>500</v>
      </c>
    </row>
    <row r="1329" spans="1:8" x14ac:dyDescent="0.2">
      <c r="A1329" s="106">
        <v>41659.843692129631</v>
      </c>
      <c r="B1329" s="110">
        <v>365237.13</v>
      </c>
      <c r="C1329" s="100">
        <v>29.924399999999999</v>
      </c>
      <c r="D1329">
        <v>-8.9219999999999994E-2</v>
      </c>
      <c r="E1329" s="108">
        <v>3.73522</v>
      </c>
      <c r="F1329" s="102">
        <v>0</v>
      </c>
      <c r="G1329" s="98">
        <v>0.41</v>
      </c>
      <c r="H1329" s="115">
        <v>500</v>
      </c>
    </row>
    <row r="1330" spans="1:8" x14ac:dyDescent="0.2">
      <c r="A1330" s="106">
        <v>41659.84716435185</v>
      </c>
      <c r="B1330" s="110">
        <v>365537.13</v>
      </c>
      <c r="C1330" s="100">
        <v>29.915299999999998</v>
      </c>
      <c r="D1330">
        <v>5.0619999999999998E-2</v>
      </c>
      <c r="E1330" s="108">
        <v>3.7352699999999999</v>
      </c>
      <c r="F1330" s="102">
        <v>0</v>
      </c>
      <c r="G1330" s="98">
        <v>0.41</v>
      </c>
      <c r="H1330" s="115">
        <v>500</v>
      </c>
    </row>
    <row r="1331" spans="1:8" x14ac:dyDescent="0.2">
      <c r="A1331" s="106">
        <v>41659.850636574076</v>
      </c>
      <c r="B1331" s="110">
        <v>365837.13</v>
      </c>
      <c r="C1331" s="100">
        <v>29.9071</v>
      </c>
      <c r="D1331">
        <v>2.2769999999999999E-2</v>
      </c>
      <c r="E1331" s="108">
        <v>3.7352599999999998</v>
      </c>
      <c r="F1331" s="102">
        <v>0</v>
      </c>
      <c r="G1331" s="98">
        <v>0.41</v>
      </c>
      <c r="H1331" s="115">
        <v>500</v>
      </c>
    </row>
    <row r="1332" spans="1:8" x14ac:dyDescent="0.2">
      <c r="A1332" s="106">
        <v>41659.854108796295</v>
      </c>
      <c r="B1332" s="110">
        <v>366137.13</v>
      </c>
      <c r="C1332" s="100">
        <v>29.9207</v>
      </c>
      <c r="D1332">
        <v>-7.8659999999999994E-2</v>
      </c>
      <c r="E1332" s="108">
        <v>3.7351100000000002</v>
      </c>
      <c r="F1332" s="102">
        <v>0</v>
      </c>
      <c r="G1332" s="98">
        <v>0.41</v>
      </c>
      <c r="H1332" s="115">
        <v>500</v>
      </c>
    </row>
    <row r="1333" spans="1:8" x14ac:dyDescent="0.2">
      <c r="A1333" s="106">
        <v>41659.857581018521</v>
      </c>
      <c r="B1333" s="110">
        <v>366437.13</v>
      </c>
      <c r="C1333" s="100">
        <v>29.9206</v>
      </c>
      <c r="D1333">
        <v>-5.5599999999999998E-3</v>
      </c>
      <c r="E1333" s="108">
        <v>3.7351700000000001</v>
      </c>
      <c r="F1333" s="102">
        <v>0</v>
      </c>
      <c r="G1333" s="98">
        <v>0.41</v>
      </c>
      <c r="H1333" s="115">
        <v>500</v>
      </c>
    </row>
    <row r="1334" spans="1:8" x14ac:dyDescent="0.2">
      <c r="A1334" s="106">
        <v>41659.86105324074</v>
      </c>
      <c r="B1334" s="110">
        <v>366737.13</v>
      </c>
      <c r="C1334" s="100">
        <v>29.9253</v>
      </c>
      <c r="D1334">
        <v>7.9699999999999997E-3</v>
      </c>
      <c r="E1334" s="108">
        <v>3.7351800000000002</v>
      </c>
      <c r="F1334" s="102">
        <v>0</v>
      </c>
      <c r="G1334" s="98">
        <v>0.41</v>
      </c>
      <c r="H1334" s="115">
        <v>500</v>
      </c>
    </row>
    <row r="1335" spans="1:8" x14ac:dyDescent="0.2">
      <c r="A1335" s="106">
        <v>41659.864525462966</v>
      </c>
      <c r="B1335" s="110">
        <v>367037.14</v>
      </c>
      <c r="C1335" s="100">
        <v>29.9375</v>
      </c>
      <c r="D1335">
        <v>5.8970000000000002E-2</v>
      </c>
      <c r="E1335" s="108">
        <v>3.7352099999999999</v>
      </c>
      <c r="F1335" s="102">
        <v>0</v>
      </c>
      <c r="G1335" s="98">
        <v>0.41</v>
      </c>
      <c r="H1335" s="115">
        <v>500</v>
      </c>
    </row>
    <row r="1336" spans="1:8" x14ac:dyDescent="0.2">
      <c r="A1336" s="106">
        <v>41659.867997685185</v>
      </c>
      <c r="B1336" s="110">
        <v>367337.14</v>
      </c>
      <c r="C1336" s="100">
        <v>29.9346</v>
      </c>
      <c r="D1336">
        <v>4.1270000000000001E-2</v>
      </c>
      <c r="E1336" s="108">
        <v>3.73536</v>
      </c>
      <c r="F1336" s="102">
        <v>0</v>
      </c>
      <c r="G1336" s="98">
        <v>0.41</v>
      </c>
      <c r="H1336" s="115">
        <v>500</v>
      </c>
    </row>
    <row r="1337" spans="1:8" x14ac:dyDescent="0.2">
      <c r="A1337" s="106">
        <v>41659.871469907404</v>
      </c>
      <c r="B1337" s="110">
        <v>367637.13</v>
      </c>
      <c r="C1337" s="100">
        <v>29.927600000000002</v>
      </c>
      <c r="D1337">
        <v>-6.6259999999999999E-2</v>
      </c>
      <c r="E1337" s="108">
        <v>3.7352699999999999</v>
      </c>
      <c r="F1337" s="102">
        <v>0</v>
      </c>
      <c r="G1337" s="98">
        <v>0.41</v>
      </c>
      <c r="H1337" s="115">
        <v>500</v>
      </c>
    </row>
    <row r="1338" spans="1:8" x14ac:dyDescent="0.2">
      <c r="A1338" s="106">
        <v>41659.874942129631</v>
      </c>
      <c r="B1338" s="110">
        <v>367937.12</v>
      </c>
      <c r="C1338" s="100">
        <v>29.946000000000002</v>
      </c>
      <c r="D1338">
        <v>-1.085E-2</v>
      </c>
      <c r="E1338" s="108">
        <v>3.7352400000000001</v>
      </c>
      <c r="F1338" s="102">
        <v>0</v>
      </c>
      <c r="G1338" s="98">
        <v>0.41</v>
      </c>
      <c r="H1338" s="115">
        <v>500</v>
      </c>
    </row>
    <row r="1339" spans="1:8" x14ac:dyDescent="0.2">
      <c r="A1339" s="106">
        <v>41659.87841435185</v>
      </c>
      <c r="B1339" s="110">
        <v>368237.13</v>
      </c>
      <c r="C1339" s="100">
        <v>29.927</v>
      </c>
      <c r="D1339">
        <v>4.6530000000000002E-2</v>
      </c>
      <c r="E1339" s="108">
        <v>3.7353999999999998</v>
      </c>
      <c r="F1339" s="102">
        <v>0</v>
      </c>
      <c r="G1339" s="98">
        <v>0.41</v>
      </c>
      <c r="H1339" s="115">
        <v>500</v>
      </c>
    </row>
    <row r="1340" spans="1:8" x14ac:dyDescent="0.2">
      <c r="A1340" s="106">
        <v>41659.881886574076</v>
      </c>
      <c r="B1340" s="110">
        <v>368537.13</v>
      </c>
      <c r="C1340" s="100">
        <v>29.928999999999998</v>
      </c>
      <c r="D1340">
        <v>-8.3970000000000003E-2</v>
      </c>
      <c r="E1340" s="108">
        <v>3.7351899999999998</v>
      </c>
      <c r="F1340" s="102">
        <v>0</v>
      </c>
      <c r="G1340" s="98">
        <v>0.41</v>
      </c>
      <c r="H1340" s="115">
        <v>500</v>
      </c>
    </row>
    <row r="1341" spans="1:8" x14ac:dyDescent="0.2">
      <c r="A1341" s="106">
        <v>41659.885358796295</v>
      </c>
      <c r="B1341" s="110">
        <v>368837.12</v>
      </c>
      <c r="C1341" s="100">
        <v>29.9285</v>
      </c>
      <c r="D1341">
        <v>-6.0800000000000003E-3</v>
      </c>
      <c r="E1341" s="108">
        <v>3.7355</v>
      </c>
      <c r="F1341" s="102">
        <v>0</v>
      </c>
      <c r="G1341" s="98">
        <v>0.41</v>
      </c>
      <c r="H1341" s="115">
        <v>500</v>
      </c>
    </row>
    <row r="1342" spans="1:8" x14ac:dyDescent="0.2">
      <c r="A1342" s="106">
        <v>41659.888831018521</v>
      </c>
      <c r="B1342" s="110">
        <v>369137.13</v>
      </c>
      <c r="C1342" s="100">
        <v>29.9269</v>
      </c>
      <c r="D1342">
        <v>6.2710000000000002E-2</v>
      </c>
      <c r="E1342" s="108">
        <v>3.7353399999999999</v>
      </c>
      <c r="F1342" s="102">
        <v>0</v>
      </c>
      <c r="G1342" s="98">
        <v>0.41</v>
      </c>
      <c r="H1342" s="115">
        <v>500</v>
      </c>
    </row>
    <row r="1343" spans="1:8" x14ac:dyDescent="0.2">
      <c r="A1343" s="106">
        <v>41659.89230324074</v>
      </c>
      <c r="B1343" s="110">
        <v>369437.13</v>
      </c>
      <c r="C1343" s="100">
        <v>29.915600000000001</v>
      </c>
      <c r="D1343">
        <v>-7.3499999999999996E-2</v>
      </c>
      <c r="E1343" s="108">
        <v>3.7354400000000001</v>
      </c>
      <c r="F1343" s="102">
        <v>0</v>
      </c>
      <c r="G1343" s="98">
        <v>0.41</v>
      </c>
      <c r="H1343" s="115">
        <v>500</v>
      </c>
    </row>
    <row r="1344" spans="1:8" x14ac:dyDescent="0.2">
      <c r="A1344" s="106">
        <v>41659.895775462966</v>
      </c>
      <c r="B1344" s="110">
        <v>369737.13</v>
      </c>
      <c r="C1344" s="100">
        <v>29.925999999999998</v>
      </c>
      <c r="D1344">
        <v>-6.0350000000000001E-2</v>
      </c>
      <c r="E1344" s="108">
        <v>3.7354599999999998</v>
      </c>
      <c r="F1344" s="102">
        <v>0</v>
      </c>
      <c r="G1344" s="98">
        <v>0.41</v>
      </c>
      <c r="H1344" s="115">
        <v>500</v>
      </c>
    </row>
    <row r="1345" spans="1:8" x14ac:dyDescent="0.2">
      <c r="A1345" s="106">
        <v>41659.899247685185</v>
      </c>
      <c r="B1345" s="110">
        <v>370037.14</v>
      </c>
      <c r="C1345" s="100">
        <v>29.931999999999999</v>
      </c>
      <c r="D1345">
        <v>-8.072E-2</v>
      </c>
      <c r="E1345" s="108">
        <v>3.7353399999999999</v>
      </c>
      <c r="F1345" s="102">
        <v>0</v>
      </c>
      <c r="G1345" s="98">
        <v>0.41</v>
      </c>
      <c r="H1345" s="115">
        <v>500</v>
      </c>
    </row>
    <row r="1346" spans="1:8" x14ac:dyDescent="0.2">
      <c r="A1346" s="106">
        <v>41659.902719907404</v>
      </c>
      <c r="B1346" s="110">
        <v>370337.13</v>
      </c>
      <c r="C1346" s="100">
        <v>29.923500000000001</v>
      </c>
      <c r="D1346">
        <v>-5.2700000000000004E-3</v>
      </c>
      <c r="E1346" s="108">
        <v>3.73543</v>
      </c>
      <c r="F1346" s="102">
        <v>0</v>
      </c>
      <c r="G1346" s="98">
        <v>0.41</v>
      </c>
      <c r="H1346" s="115">
        <v>500</v>
      </c>
    </row>
    <row r="1347" spans="1:8" x14ac:dyDescent="0.2">
      <c r="A1347" s="106">
        <v>41659.906192129631</v>
      </c>
      <c r="B1347" s="110">
        <v>370637.13</v>
      </c>
      <c r="C1347" s="100">
        <v>29.924900000000001</v>
      </c>
      <c r="D1347">
        <v>-1.057E-2</v>
      </c>
      <c r="E1347" s="108">
        <v>3.7353900000000002</v>
      </c>
      <c r="F1347" s="102">
        <v>0</v>
      </c>
      <c r="G1347" s="98">
        <v>0.41</v>
      </c>
      <c r="H1347" s="115">
        <v>500</v>
      </c>
    </row>
    <row r="1348" spans="1:8" x14ac:dyDescent="0.2">
      <c r="A1348" s="106">
        <v>41659.90966435185</v>
      </c>
      <c r="B1348" s="110">
        <v>370937.13</v>
      </c>
      <c r="C1348" s="100">
        <v>29.926600000000001</v>
      </c>
      <c r="D1348">
        <v>5.7360000000000001E-2</v>
      </c>
      <c r="E1348" s="108">
        <v>3.7353999999999998</v>
      </c>
      <c r="F1348" s="102">
        <v>0</v>
      </c>
      <c r="G1348" s="98">
        <v>0.41</v>
      </c>
      <c r="H1348" s="115">
        <v>500</v>
      </c>
    </row>
    <row r="1349" spans="1:8" x14ac:dyDescent="0.2">
      <c r="A1349" s="106">
        <v>41659.913136574076</v>
      </c>
      <c r="B1349" s="110">
        <v>371237.13</v>
      </c>
      <c r="C1349" s="100">
        <v>29.926500000000001</v>
      </c>
      <c r="D1349">
        <v>6.0970000000000003E-2</v>
      </c>
      <c r="E1349" s="108">
        <v>3.7354099999999999</v>
      </c>
      <c r="F1349" s="102">
        <v>0</v>
      </c>
      <c r="G1349" s="98">
        <v>0.41</v>
      </c>
      <c r="H1349" s="115">
        <v>500</v>
      </c>
    </row>
    <row r="1350" spans="1:8" x14ac:dyDescent="0.2">
      <c r="A1350" s="106">
        <v>41659.916608796295</v>
      </c>
      <c r="B1350" s="110">
        <v>371537.13</v>
      </c>
      <c r="C1350" s="100">
        <v>29.928999999999998</v>
      </c>
      <c r="D1350">
        <v>-5.3109999999999997E-2</v>
      </c>
      <c r="E1350" s="108">
        <v>3.7353800000000001</v>
      </c>
      <c r="F1350" s="102">
        <v>0</v>
      </c>
      <c r="G1350" s="98">
        <v>0.41</v>
      </c>
      <c r="H1350" s="115">
        <v>500</v>
      </c>
    </row>
    <row r="1351" spans="1:8" x14ac:dyDescent="0.2">
      <c r="A1351" s="106">
        <v>41659.920081018521</v>
      </c>
      <c r="B1351" s="110">
        <v>371837.13</v>
      </c>
      <c r="C1351" s="100">
        <v>29.9285</v>
      </c>
      <c r="D1351">
        <v>-3.3579999999999999E-2</v>
      </c>
      <c r="E1351" s="108">
        <v>3.7355399999999999</v>
      </c>
      <c r="F1351" s="102">
        <v>0</v>
      </c>
      <c r="G1351" s="98">
        <v>0.41</v>
      </c>
      <c r="H1351" s="115">
        <v>500</v>
      </c>
    </row>
    <row r="1352" spans="1:8" x14ac:dyDescent="0.2">
      <c r="A1352" s="106">
        <v>41659.92355324074</v>
      </c>
      <c r="B1352" s="110">
        <v>372137.13</v>
      </c>
      <c r="C1352" s="100">
        <v>29.929099999999998</v>
      </c>
      <c r="D1352">
        <v>-2.5510000000000001E-2</v>
      </c>
      <c r="E1352" s="108">
        <v>3.7355200000000002</v>
      </c>
      <c r="F1352" s="102">
        <v>0</v>
      </c>
      <c r="G1352" s="98">
        <v>0.41</v>
      </c>
      <c r="H1352" s="115">
        <v>500</v>
      </c>
    </row>
    <row r="1353" spans="1:8" x14ac:dyDescent="0.2">
      <c r="A1353" s="106">
        <v>41659.927025462966</v>
      </c>
      <c r="B1353" s="110">
        <v>372437.13</v>
      </c>
      <c r="C1353" s="100">
        <v>29.931899999999999</v>
      </c>
      <c r="D1353">
        <v>-2.9430000000000001E-2</v>
      </c>
      <c r="E1353" s="108">
        <v>3.73563</v>
      </c>
      <c r="F1353" s="102">
        <v>0</v>
      </c>
      <c r="G1353" s="98">
        <v>0.41</v>
      </c>
      <c r="H1353" s="115">
        <v>500</v>
      </c>
    </row>
    <row r="1354" spans="1:8" x14ac:dyDescent="0.2">
      <c r="A1354" s="106">
        <v>41659.930497685185</v>
      </c>
      <c r="B1354" s="110">
        <v>372737.13</v>
      </c>
      <c r="C1354" s="100">
        <v>29.923300000000001</v>
      </c>
      <c r="D1354">
        <v>-1.8790000000000001E-2</v>
      </c>
      <c r="E1354" s="108">
        <v>3.7353800000000001</v>
      </c>
      <c r="F1354" s="102">
        <v>0</v>
      </c>
      <c r="G1354" s="98">
        <v>0.41</v>
      </c>
      <c r="H1354" s="115">
        <v>500</v>
      </c>
    </row>
    <row r="1355" spans="1:8" x14ac:dyDescent="0.2">
      <c r="A1355" s="106">
        <v>41659.933969907404</v>
      </c>
      <c r="B1355" s="110">
        <v>373037.13</v>
      </c>
      <c r="C1355" s="100">
        <v>29.927399999999999</v>
      </c>
      <c r="D1355">
        <v>6.4960000000000004E-2</v>
      </c>
      <c r="E1355" s="108">
        <v>3.73543</v>
      </c>
      <c r="F1355" s="102">
        <v>0</v>
      </c>
      <c r="G1355" s="98">
        <v>0.41</v>
      </c>
      <c r="H1355" s="115">
        <v>500</v>
      </c>
    </row>
    <row r="1356" spans="1:8" x14ac:dyDescent="0.2">
      <c r="A1356" s="106">
        <v>41659.937442129631</v>
      </c>
      <c r="B1356" s="110">
        <v>373337.13</v>
      </c>
      <c r="C1356" s="100">
        <v>29.932200000000002</v>
      </c>
      <c r="D1356">
        <v>-9.2499999999999995E-3</v>
      </c>
      <c r="E1356" s="108">
        <v>3.7355299999999998</v>
      </c>
      <c r="F1356" s="102">
        <v>0</v>
      </c>
      <c r="G1356" s="98">
        <v>0.41</v>
      </c>
      <c r="H1356" s="115">
        <v>500</v>
      </c>
    </row>
    <row r="1357" spans="1:8" x14ac:dyDescent="0.2">
      <c r="A1357" s="106">
        <v>41659.94091435185</v>
      </c>
      <c r="B1357" s="110">
        <v>373637.13</v>
      </c>
      <c r="C1357" s="100">
        <v>29.929200000000002</v>
      </c>
      <c r="D1357">
        <v>-2.511E-2</v>
      </c>
      <c r="E1357" s="108">
        <v>3.73549</v>
      </c>
      <c r="F1357" s="102">
        <v>0</v>
      </c>
      <c r="G1357" s="98">
        <v>0.41</v>
      </c>
      <c r="H1357" s="115">
        <v>500</v>
      </c>
    </row>
    <row r="1358" spans="1:8" x14ac:dyDescent="0.2">
      <c r="A1358" s="106">
        <v>41659.944386574076</v>
      </c>
      <c r="B1358" s="110">
        <v>373937.12</v>
      </c>
      <c r="C1358" s="100">
        <v>29.921199999999999</v>
      </c>
      <c r="D1358">
        <v>-2.4930000000000001E-2</v>
      </c>
      <c r="E1358" s="108">
        <v>3.7355299999999998</v>
      </c>
      <c r="F1358" s="102">
        <v>0</v>
      </c>
      <c r="G1358" s="98">
        <v>0.41</v>
      </c>
      <c r="H1358" s="115">
        <v>500</v>
      </c>
    </row>
    <row r="1359" spans="1:8" x14ac:dyDescent="0.2">
      <c r="A1359" s="106">
        <v>41659.947858796295</v>
      </c>
      <c r="B1359" s="110">
        <v>374237.13</v>
      </c>
      <c r="C1359" s="100">
        <v>29.928000000000001</v>
      </c>
      <c r="D1359">
        <v>-8.14E-2</v>
      </c>
      <c r="E1359" s="108">
        <v>3.73563</v>
      </c>
      <c r="F1359" s="102">
        <v>0</v>
      </c>
      <c r="G1359" s="98">
        <v>0.41</v>
      </c>
      <c r="H1359" s="115">
        <v>500</v>
      </c>
    </row>
    <row r="1360" spans="1:8" x14ac:dyDescent="0.2">
      <c r="A1360" s="106">
        <v>41659.951331018521</v>
      </c>
      <c r="B1360" s="110">
        <v>374537.12</v>
      </c>
      <c r="C1360" s="100">
        <v>29.9374</v>
      </c>
      <c r="D1360">
        <v>-3.6080000000000001E-2</v>
      </c>
      <c r="E1360" s="108">
        <v>3.7354500000000002</v>
      </c>
      <c r="F1360" s="102">
        <v>0</v>
      </c>
      <c r="G1360" s="98">
        <v>0.41</v>
      </c>
      <c r="H1360" s="115">
        <v>500</v>
      </c>
    </row>
    <row r="1361" spans="1:8" x14ac:dyDescent="0.2">
      <c r="A1361" s="106">
        <v>41659.95480324074</v>
      </c>
      <c r="B1361" s="110">
        <v>374837.13</v>
      </c>
      <c r="C1361" s="100">
        <v>29.926500000000001</v>
      </c>
      <c r="D1361">
        <v>-1.154E-2</v>
      </c>
      <c r="E1361" s="108">
        <v>3.7355700000000001</v>
      </c>
      <c r="F1361" s="102">
        <v>0</v>
      </c>
      <c r="G1361" s="98">
        <v>0.41</v>
      </c>
      <c r="H1361" s="115">
        <v>500</v>
      </c>
    </row>
    <row r="1362" spans="1:8" x14ac:dyDescent="0.2">
      <c r="A1362" s="106">
        <v>41659.958275462966</v>
      </c>
      <c r="B1362" s="110">
        <v>375137.13</v>
      </c>
      <c r="C1362" s="100">
        <v>29.921700000000001</v>
      </c>
      <c r="D1362">
        <v>-6.0920000000000002E-2</v>
      </c>
      <c r="E1362" s="108">
        <v>3.7354799999999999</v>
      </c>
      <c r="F1362" s="102">
        <v>0</v>
      </c>
      <c r="G1362" s="98">
        <v>0.41</v>
      </c>
      <c r="H1362" s="115">
        <v>500</v>
      </c>
    </row>
    <row r="1363" spans="1:8" x14ac:dyDescent="0.2">
      <c r="A1363" s="106">
        <v>41659.961747685185</v>
      </c>
      <c r="B1363" s="110">
        <v>375437.13</v>
      </c>
      <c r="C1363" s="100">
        <v>29.935199999999998</v>
      </c>
      <c r="D1363">
        <v>-7.843E-2</v>
      </c>
      <c r="E1363" s="108">
        <v>3.7352699999999999</v>
      </c>
      <c r="F1363" s="102">
        <v>0</v>
      </c>
      <c r="G1363" s="98">
        <v>0.41</v>
      </c>
      <c r="H1363" s="115">
        <v>500</v>
      </c>
    </row>
    <row r="1364" spans="1:8" x14ac:dyDescent="0.2">
      <c r="A1364" s="106">
        <v>41659.965219907404</v>
      </c>
      <c r="B1364" s="110">
        <v>375737.14</v>
      </c>
      <c r="C1364" s="100">
        <v>29.937100000000001</v>
      </c>
      <c r="D1364">
        <v>-7.3200000000000001E-2</v>
      </c>
      <c r="E1364" s="108">
        <v>3.73536</v>
      </c>
      <c r="F1364" s="102">
        <v>0</v>
      </c>
      <c r="G1364" s="98">
        <v>0.41</v>
      </c>
      <c r="H1364" s="115">
        <v>500</v>
      </c>
    </row>
    <row r="1365" spans="1:8" x14ac:dyDescent="0.2">
      <c r="A1365" s="106">
        <v>41659.968692129631</v>
      </c>
      <c r="B1365" s="110">
        <v>376037.13</v>
      </c>
      <c r="C1365" s="100">
        <v>29.9208</v>
      </c>
      <c r="D1365">
        <v>-8.1049999999999997E-2</v>
      </c>
      <c r="E1365" s="108">
        <v>3.7355</v>
      </c>
      <c r="F1365" s="102">
        <v>0</v>
      </c>
      <c r="G1365" s="98">
        <v>0.41</v>
      </c>
      <c r="H1365" s="115">
        <v>500</v>
      </c>
    </row>
    <row r="1366" spans="1:8" x14ac:dyDescent="0.2">
      <c r="A1366" s="106">
        <v>41659.97216435185</v>
      </c>
      <c r="B1366" s="110">
        <v>376337.14</v>
      </c>
      <c r="C1366" s="100">
        <v>29.930700000000002</v>
      </c>
      <c r="D1366">
        <v>-3.5630000000000002E-2</v>
      </c>
      <c r="E1366" s="108">
        <v>3.7353499999999999</v>
      </c>
      <c r="F1366" s="102">
        <v>0</v>
      </c>
      <c r="G1366" s="98">
        <v>0.41</v>
      </c>
      <c r="H1366" s="115">
        <v>500</v>
      </c>
    </row>
    <row r="1367" spans="1:8" x14ac:dyDescent="0.2">
      <c r="A1367" s="106">
        <v>41659.975636574076</v>
      </c>
      <c r="B1367" s="110">
        <v>376637.13</v>
      </c>
      <c r="C1367" s="100">
        <v>29.935199999999998</v>
      </c>
      <c r="D1367">
        <v>-8.9099999999999999E-2</v>
      </c>
      <c r="E1367" s="108">
        <v>3.7354099999999999</v>
      </c>
      <c r="F1367" s="102">
        <v>0</v>
      </c>
      <c r="G1367" s="98">
        <v>0.41</v>
      </c>
      <c r="H1367" s="115">
        <v>500</v>
      </c>
    </row>
    <row r="1368" spans="1:8" x14ac:dyDescent="0.2">
      <c r="A1368" s="106">
        <v>41659.979108796295</v>
      </c>
      <c r="B1368" s="110">
        <v>376937.13</v>
      </c>
      <c r="C1368" s="100">
        <v>29.920200000000001</v>
      </c>
      <c r="D1368">
        <v>-8.6989999999999998E-2</v>
      </c>
      <c r="E1368" s="108">
        <v>3.7351399999999999</v>
      </c>
      <c r="F1368" s="102">
        <v>0</v>
      </c>
      <c r="G1368" s="98">
        <v>0.41</v>
      </c>
      <c r="H1368" s="115">
        <v>500</v>
      </c>
    </row>
    <row r="1369" spans="1:8" x14ac:dyDescent="0.2">
      <c r="A1369" s="106">
        <v>41659.982581018521</v>
      </c>
      <c r="B1369" s="110">
        <v>377237.12</v>
      </c>
      <c r="C1369" s="100">
        <v>29.9419</v>
      </c>
      <c r="D1369">
        <v>1.549E-2</v>
      </c>
      <c r="E1369" s="108">
        <v>3.7352599999999998</v>
      </c>
      <c r="F1369" s="102">
        <v>0</v>
      </c>
      <c r="G1369" s="98">
        <v>0.41</v>
      </c>
      <c r="H1369" s="115">
        <v>500</v>
      </c>
    </row>
    <row r="1370" spans="1:8" x14ac:dyDescent="0.2">
      <c r="A1370" s="106">
        <v>41659.98605324074</v>
      </c>
      <c r="B1370" s="110">
        <v>377537.12</v>
      </c>
      <c r="C1370" s="100">
        <v>29.9114</v>
      </c>
      <c r="D1370">
        <v>-8.5379999999999998E-2</v>
      </c>
      <c r="E1370" s="108">
        <v>3.73529</v>
      </c>
      <c r="F1370" s="102">
        <v>0</v>
      </c>
      <c r="G1370" s="98">
        <v>0.41</v>
      </c>
      <c r="H1370" s="115">
        <v>500</v>
      </c>
    </row>
    <row r="1371" spans="1:8" x14ac:dyDescent="0.2">
      <c r="A1371" s="106">
        <v>41659.989525462966</v>
      </c>
      <c r="B1371" s="110">
        <v>377837.13</v>
      </c>
      <c r="C1371" s="100">
        <v>29.923100000000002</v>
      </c>
      <c r="D1371">
        <v>5.9839999999999997E-2</v>
      </c>
      <c r="E1371" s="108">
        <v>3.7352799999999999</v>
      </c>
      <c r="F1371" s="102">
        <v>0</v>
      </c>
      <c r="G1371" s="98">
        <v>0.41</v>
      </c>
      <c r="H1371" s="115">
        <v>500</v>
      </c>
    </row>
    <row r="1372" spans="1:8" x14ac:dyDescent="0.2">
      <c r="A1372" s="106">
        <v>41659.992997685185</v>
      </c>
      <c r="B1372" s="110">
        <v>378137.13</v>
      </c>
      <c r="C1372" s="100">
        <v>29.913599999999999</v>
      </c>
      <c r="D1372">
        <v>-3.091E-2</v>
      </c>
      <c r="E1372" s="108">
        <v>3.7350300000000001</v>
      </c>
      <c r="F1372" s="102">
        <v>0</v>
      </c>
      <c r="G1372" s="98">
        <v>0.41</v>
      </c>
      <c r="H1372" s="115">
        <v>500</v>
      </c>
    </row>
    <row r="1373" spans="1:8" x14ac:dyDescent="0.2">
      <c r="A1373" s="106">
        <v>41659.996469907404</v>
      </c>
      <c r="B1373" s="110">
        <v>378437.13</v>
      </c>
      <c r="C1373" s="100">
        <v>29.9147</v>
      </c>
      <c r="D1373">
        <v>-4.2880000000000001E-2</v>
      </c>
      <c r="E1373" s="108">
        <v>3.7352400000000001</v>
      </c>
      <c r="F1373" s="102">
        <v>0</v>
      </c>
      <c r="G1373" s="98">
        <v>0.41</v>
      </c>
      <c r="H1373" s="115">
        <v>500</v>
      </c>
    </row>
    <row r="1374" spans="1:8" x14ac:dyDescent="0.2">
      <c r="A1374" s="106">
        <v>41659.999942129631</v>
      </c>
      <c r="B1374" s="110">
        <v>378737.13</v>
      </c>
      <c r="C1374" s="100">
        <v>29.922699999999999</v>
      </c>
      <c r="D1374">
        <v>-2.7289999999999998E-2</v>
      </c>
      <c r="E1374" s="108">
        <v>3.7352500000000002</v>
      </c>
      <c r="F1374" s="102">
        <v>0</v>
      </c>
      <c r="G1374" s="98">
        <v>0.41</v>
      </c>
      <c r="H1374" s="115">
        <v>500</v>
      </c>
    </row>
    <row r="1375" spans="1:8" x14ac:dyDescent="0.2">
      <c r="A1375" s="106">
        <v>41660.00341435185</v>
      </c>
      <c r="B1375" s="110">
        <v>379037.13</v>
      </c>
      <c r="C1375" s="100">
        <v>29.926100000000002</v>
      </c>
      <c r="D1375">
        <v>6.1409999999999999E-2</v>
      </c>
      <c r="E1375" s="108">
        <v>3.7353399999999999</v>
      </c>
      <c r="F1375" s="102">
        <v>0</v>
      </c>
      <c r="G1375" s="98">
        <v>0.41</v>
      </c>
      <c r="H1375" s="115">
        <v>500</v>
      </c>
    </row>
    <row r="1376" spans="1:8" x14ac:dyDescent="0.2">
      <c r="A1376" s="106">
        <v>41660.006886574076</v>
      </c>
      <c r="B1376" s="110">
        <v>379337.13</v>
      </c>
      <c r="C1376" s="100">
        <v>29.9068</v>
      </c>
      <c r="D1376">
        <v>0.04</v>
      </c>
      <c r="E1376" s="108">
        <v>3.7352099999999999</v>
      </c>
      <c r="F1376" s="102">
        <v>0</v>
      </c>
      <c r="G1376" s="98">
        <v>0.41</v>
      </c>
      <c r="H1376" s="115">
        <v>500</v>
      </c>
    </row>
    <row r="1377" spans="1:8" x14ac:dyDescent="0.2">
      <c r="A1377" s="106">
        <v>41660.010358796295</v>
      </c>
      <c r="B1377" s="110">
        <v>379637.13</v>
      </c>
      <c r="C1377" s="100">
        <v>29.907399999999999</v>
      </c>
      <c r="D1377">
        <v>-3.7879999999999997E-2</v>
      </c>
      <c r="E1377" s="108">
        <v>3.7351000000000001</v>
      </c>
      <c r="F1377" s="102">
        <v>0</v>
      </c>
      <c r="G1377" s="98">
        <v>0.41</v>
      </c>
      <c r="H1377" s="115">
        <v>500</v>
      </c>
    </row>
    <row r="1378" spans="1:8" x14ac:dyDescent="0.2">
      <c r="A1378" s="106">
        <v>41660.013831018521</v>
      </c>
      <c r="B1378" s="110">
        <v>379937.13</v>
      </c>
      <c r="C1378" s="100">
        <v>29.895</v>
      </c>
      <c r="D1378">
        <v>-1.2760000000000001E-2</v>
      </c>
      <c r="E1378" s="108">
        <v>3.7350699999999999</v>
      </c>
      <c r="F1378" s="102">
        <v>0</v>
      </c>
      <c r="G1378" s="98">
        <v>0.41</v>
      </c>
      <c r="H1378" s="115">
        <v>500</v>
      </c>
    </row>
    <row r="1379" spans="1:8" x14ac:dyDescent="0.2">
      <c r="A1379" s="106">
        <v>41660.01730324074</v>
      </c>
      <c r="B1379" s="110">
        <v>380237.12</v>
      </c>
      <c r="C1379" s="100">
        <v>29.902100000000001</v>
      </c>
      <c r="D1379">
        <v>1.3820000000000001E-2</v>
      </c>
      <c r="E1379" s="108">
        <v>3.73522</v>
      </c>
      <c r="F1379" s="102">
        <v>0</v>
      </c>
      <c r="G1379" s="98">
        <v>0.41</v>
      </c>
      <c r="H1379" s="115">
        <v>500</v>
      </c>
    </row>
    <row r="1380" spans="1:8" x14ac:dyDescent="0.2">
      <c r="A1380" s="106">
        <v>41660.020775462966</v>
      </c>
      <c r="B1380" s="110">
        <v>380537.13</v>
      </c>
      <c r="C1380" s="100">
        <v>29.8935</v>
      </c>
      <c r="D1380">
        <v>-8.5440000000000002E-2</v>
      </c>
      <c r="E1380" s="108">
        <v>3.73515</v>
      </c>
      <c r="F1380" s="102">
        <v>0</v>
      </c>
      <c r="G1380" s="98">
        <v>0.41</v>
      </c>
      <c r="H1380" s="115">
        <v>500</v>
      </c>
    </row>
    <row r="1381" spans="1:8" x14ac:dyDescent="0.2">
      <c r="A1381" s="106">
        <v>41660.024247685185</v>
      </c>
      <c r="B1381" s="110">
        <v>380837.13</v>
      </c>
      <c r="C1381" s="100">
        <v>29.907699999999998</v>
      </c>
      <c r="D1381">
        <v>-2.266E-2</v>
      </c>
      <c r="E1381" s="108">
        <v>3.7352300000000001</v>
      </c>
      <c r="F1381" s="102">
        <v>0</v>
      </c>
      <c r="G1381" s="98">
        <v>0.41</v>
      </c>
      <c r="H1381" s="115">
        <v>500</v>
      </c>
    </row>
    <row r="1382" spans="1:8" x14ac:dyDescent="0.2">
      <c r="A1382" s="106">
        <v>41660.027719907404</v>
      </c>
      <c r="B1382" s="110">
        <v>381137.13</v>
      </c>
      <c r="C1382" s="100">
        <v>29.910599999999999</v>
      </c>
      <c r="D1382">
        <v>6.4939999999999998E-2</v>
      </c>
      <c r="E1382" s="108">
        <v>3.73515</v>
      </c>
      <c r="F1382" s="102">
        <v>0</v>
      </c>
      <c r="G1382" s="98">
        <v>0.41</v>
      </c>
      <c r="H1382" s="115">
        <v>500</v>
      </c>
    </row>
    <row r="1383" spans="1:8" x14ac:dyDescent="0.2">
      <c r="A1383" s="106">
        <v>41660.031192129631</v>
      </c>
      <c r="B1383" s="110">
        <v>381437.12</v>
      </c>
      <c r="C1383" s="100">
        <v>29.9129</v>
      </c>
      <c r="D1383">
        <v>1.4670000000000001E-2</v>
      </c>
      <c r="E1383" s="108">
        <v>3.73516</v>
      </c>
      <c r="F1383" s="102">
        <v>0</v>
      </c>
      <c r="G1383" s="98">
        <v>0.41</v>
      </c>
      <c r="H1383" s="115">
        <v>500</v>
      </c>
    </row>
    <row r="1384" spans="1:8" x14ac:dyDescent="0.2">
      <c r="A1384" s="106">
        <v>41660.03466435185</v>
      </c>
      <c r="B1384" s="110">
        <v>381737.13</v>
      </c>
      <c r="C1384" s="100">
        <v>29.901900000000001</v>
      </c>
      <c r="D1384">
        <v>-1.8600000000000001E-3</v>
      </c>
      <c r="E1384" s="108">
        <v>3.7351800000000002</v>
      </c>
      <c r="F1384" s="102">
        <v>0</v>
      </c>
      <c r="G1384" s="98">
        <v>0.41</v>
      </c>
      <c r="H1384" s="115">
        <v>500</v>
      </c>
    </row>
    <row r="1385" spans="1:8" x14ac:dyDescent="0.2">
      <c r="A1385" s="106">
        <v>41660.038136574076</v>
      </c>
      <c r="B1385" s="110">
        <v>382037.13</v>
      </c>
      <c r="C1385" s="100">
        <v>29.905100000000001</v>
      </c>
      <c r="D1385">
        <v>5.4940000000000003E-2</v>
      </c>
      <c r="E1385" s="108">
        <v>3.7351800000000002</v>
      </c>
      <c r="F1385" s="102">
        <v>0</v>
      </c>
      <c r="G1385" s="98">
        <v>0.41</v>
      </c>
      <c r="H1385" s="115">
        <v>500</v>
      </c>
    </row>
    <row r="1386" spans="1:8" x14ac:dyDescent="0.2">
      <c r="A1386" s="106">
        <v>41660.041608796295</v>
      </c>
      <c r="B1386" s="110">
        <v>382337.13</v>
      </c>
      <c r="C1386" s="100">
        <v>29.894300000000001</v>
      </c>
      <c r="D1386">
        <v>-4.6890000000000001E-2</v>
      </c>
      <c r="E1386" s="108">
        <v>3.7352400000000001</v>
      </c>
      <c r="F1386" s="102">
        <v>0</v>
      </c>
      <c r="G1386" s="98">
        <v>0.41</v>
      </c>
      <c r="H1386" s="115">
        <v>500</v>
      </c>
    </row>
    <row r="1387" spans="1:8" x14ac:dyDescent="0.2">
      <c r="A1387" s="106">
        <v>41660.045081018521</v>
      </c>
      <c r="B1387" s="110">
        <v>382637.13</v>
      </c>
      <c r="C1387" s="100">
        <v>29.899699999999999</v>
      </c>
      <c r="D1387">
        <v>-2.1520000000000001E-2</v>
      </c>
      <c r="E1387" s="108">
        <v>3.73522</v>
      </c>
      <c r="F1387" s="102">
        <v>0</v>
      </c>
      <c r="G1387" s="98">
        <v>0.41</v>
      </c>
      <c r="H1387" s="115">
        <v>500</v>
      </c>
    </row>
    <row r="1388" spans="1:8" x14ac:dyDescent="0.2">
      <c r="A1388" s="106">
        <v>41660.04855324074</v>
      </c>
      <c r="B1388" s="110">
        <v>382937.13</v>
      </c>
      <c r="C1388" s="100">
        <v>29.906099999999999</v>
      </c>
      <c r="D1388">
        <v>-5.8999999999999999E-3</v>
      </c>
      <c r="E1388" s="108">
        <v>3.7353000000000001</v>
      </c>
      <c r="F1388" s="102">
        <v>0</v>
      </c>
      <c r="G1388" s="98">
        <v>0.41</v>
      </c>
      <c r="H1388" s="115">
        <v>500</v>
      </c>
    </row>
    <row r="1389" spans="1:8" x14ac:dyDescent="0.2">
      <c r="A1389" s="106">
        <v>41660.052025462966</v>
      </c>
      <c r="B1389" s="110">
        <v>383237.12</v>
      </c>
      <c r="C1389" s="100">
        <v>29.900200000000002</v>
      </c>
      <c r="D1389">
        <v>-7.5939999999999994E-2</v>
      </c>
      <c r="E1389" s="108">
        <v>3.73536</v>
      </c>
      <c r="F1389" s="102">
        <v>0</v>
      </c>
      <c r="G1389" s="98">
        <v>0.41</v>
      </c>
      <c r="H1389" s="115">
        <v>500</v>
      </c>
    </row>
    <row r="1390" spans="1:8" x14ac:dyDescent="0.2">
      <c r="A1390" s="106">
        <v>41660.055497685185</v>
      </c>
      <c r="B1390" s="110">
        <v>383537.13</v>
      </c>
      <c r="C1390" s="100">
        <v>29.9101</v>
      </c>
      <c r="D1390">
        <v>-5.2229999999999999E-2</v>
      </c>
      <c r="E1390" s="108">
        <v>3.7352599999999998</v>
      </c>
      <c r="F1390" s="102">
        <v>0</v>
      </c>
      <c r="G1390" s="98">
        <v>0.41</v>
      </c>
      <c r="H1390" s="115">
        <v>500</v>
      </c>
    </row>
    <row r="1391" spans="1:8" x14ac:dyDescent="0.2">
      <c r="A1391" s="106">
        <v>41660.058969907404</v>
      </c>
      <c r="B1391" s="110">
        <v>383837.13</v>
      </c>
      <c r="C1391" s="100">
        <v>29.914200000000001</v>
      </c>
      <c r="D1391">
        <v>1.9859999999999999E-2</v>
      </c>
      <c r="E1391" s="108">
        <v>3.7353200000000002</v>
      </c>
      <c r="F1391" s="102">
        <v>0</v>
      </c>
      <c r="G1391" s="98">
        <v>0.41</v>
      </c>
      <c r="H1391" s="115">
        <v>500</v>
      </c>
    </row>
    <row r="1392" spans="1:8" x14ac:dyDescent="0.2">
      <c r="A1392" s="106">
        <v>41660.062442129631</v>
      </c>
      <c r="B1392" s="110">
        <v>384137.15</v>
      </c>
      <c r="C1392" s="100">
        <v>29.920200000000001</v>
      </c>
      <c r="D1392">
        <v>-6.4189999999999997E-2</v>
      </c>
      <c r="E1392" s="108">
        <v>3.73536</v>
      </c>
      <c r="F1392" s="102">
        <v>0</v>
      </c>
      <c r="G1392" s="98">
        <v>0.41</v>
      </c>
      <c r="H1392" s="115">
        <v>500</v>
      </c>
    </row>
    <row r="1393" spans="1:8" x14ac:dyDescent="0.2">
      <c r="A1393" s="106">
        <v>41660.06591435185</v>
      </c>
      <c r="B1393" s="110">
        <v>384437.13</v>
      </c>
      <c r="C1393" s="100">
        <v>29.912700000000001</v>
      </c>
      <c r="D1393">
        <v>-8.6849999999999997E-2</v>
      </c>
      <c r="E1393" s="108">
        <v>3.7353499999999999</v>
      </c>
      <c r="F1393" s="102">
        <v>0</v>
      </c>
      <c r="G1393" s="98">
        <v>0.41</v>
      </c>
      <c r="H1393" s="115">
        <v>500</v>
      </c>
    </row>
    <row r="1394" spans="1:8" x14ac:dyDescent="0.2">
      <c r="A1394" s="106">
        <v>41660.069386574076</v>
      </c>
      <c r="B1394" s="110">
        <v>384737.13</v>
      </c>
      <c r="C1394" s="100">
        <v>29.927700000000002</v>
      </c>
      <c r="D1394">
        <v>1.6080000000000001E-2</v>
      </c>
      <c r="E1394" s="108">
        <v>3.73522</v>
      </c>
      <c r="F1394" s="102">
        <v>0</v>
      </c>
      <c r="G1394" s="98">
        <v>0.41</v>
      </c>
      <c r="H1394" s="115">
        <v>500</v>
      </c>
    </row>
    <row r="1395" spans="1:8" x14ac:dyDescent="0.2">
      <c r="A1395" s="106">
        <v>41660.072858796295</v>
      </c>
      <c r="B1395" s="110">
        <v>385037.14</v>
      </c>
      <c r="C1395" s="100">
        <v>29.9194</v>
      </c>
      <c r="D1395">
        <v>5.2900000000000003E-2</v>
      </c>
      <c r="E1395" s="108">
        <v>3.7353299999999998</v>
      </c>
      <c r="F1395" s="102">
        <v>0</v>
      </c>
      <c r="G1395" s="98">
        <v>0.41</v>
      </c>
      <c r="H1395" s="115">
        <v>500</v>
      </c>
    </row>
    <row r="1396" spans="1:8" x14ac:dyDescent="0.2">
      <c r="A1396" s="106">
        <v>41660.076331018521</v>
      </c>
      <c r="B1396" s="110">
        <v>385337.13</v>
      </c>
      <c r="C1396" s="100">
        <v>29.924700000000001</v>
      </c>
      <c r="D1396">
        <v>6.8250000000000005E-2</v>
      </c>
      <c r="E1396" s="108">
        <v>3.7351999999999999</v>
      </c>
      <c r="F1396" s="102">
        <v>0</v>
      </c>
      <c r="G1396" s="98">
        <v>0.41</v>
      </c>
      <c r="H1396" s="115">
        <v>500</v>
      </c>
    </row>
    <row r="1397" spans="1:8" x14ac:dyDescent="0.2">
      <c r="A1397" s="106">
        <v>41660.07980324074</v>
      </c>
      <c r="B1397" s="110">
        <v>385637.14</v>
      </c>
      <c r="C1397" s="100">
        <v>29.914100000000001</v>
      </c>
      <c r="D1397">
        <v>-5.8199999999999997E-3</v>
      </c>
      <c r="E1397" s="108">
        <v>3.7349600000000001</v>
      </c>
      <c r="F1397" s="102">
        <v>0</v>
      </c>
      <c r="G1397" s="98">
        <v>0.41</v>
      </c>
      <c r="H1397" s="115">
        <v>500</v>
      </c>
    </row>
    <row r="1398" spans="1:8" x14ac:dyDescent="0.2">
      <c r="A1398" s="106">
        <v>41660.083275462966</v>
      </c>
      <c r="B1398" s="110">
        <v>385937.13</v>
      </c>
      <c r="C1398" s="100">
        <v>29.914200000000001</v>
      </c>
      <c r="D1398">
        <v>5.4609999999999999E-2</v>
      </c>
      <c r="E1398" s="108">
        <v>3.7351399999999999</v>
      </c>
      <c r="F1398" s="102">
        <v>0</v>
      </c>
      <c r="G1398" s="98">
        <v>0.41</v>
      </c>
      <c r="H1398" s="115">
        <v>500</v>
      </c>
    </row>
    <row r="1399" spans="1:8" x14ac:dyDescent="0.2">
      <c r="A1399" s="106">
        <v>41660.086747685185</v>
      </c>
      <c r="B1399" s="110">
        <v>386237.13</v>
      </c>
      <c r="C1399" s="100">
        <v>29.909400000000002</v>
      </c>
      <c r="D1399">
        <v>-2.1940000000000001E-2</v>
      </c>
      <c r="E1399" s="108">
        <v>3.7351200000000002</v>
      </c>
      <c r="F1399" s="102">
        <v>0</v>
      </c>
      <c r="G1399" s="98">
        <v>0.41</v>
      </c>
      <c r="H1399" s="115">
        <v>500</v>
      </c>
    </row>
    <row r="1400" spans="1:8" x14ac:dyDescent="0.2">
      <c r="A1400" s="106">
        <v>41660.090219907404</v>
      </c>
      <c r="B1400" s="110">
        <v>386537.13</v>
      </c>
      <c r="C1400" s="100">
        <v>29.9114</v>
      </c>
      <c r="D1400">
        <v>-5.4359999999999999E-2</v>
      </c>
      <c r="E1400" s="108">
        <v>3.7352599999999998</v>
      </c>
      <c r="F1400" s="102">
        <v>0</v>
      </c>
      <c r="G1400" s="98">
        <v>0.41</v>
      </c>
      <c r="H1400" s="115">
        <v>500</v>
      </c>
    </row>
    <row r="1401" spans="1:8" x14ac:dyDescent="0.2">
      <c r="A1401" s="106">
        <v>41660.093692129631</v>
      </c>
      <c r="B1401" s="110">
        <v>386837.13</v>
      </c>
      <c r="C1401" s="100">
        <v>29.914999999999999</v>
      </c>
      <c r="D1401">
        <v>3.8559999999999997E-2</v>
      </c>
      <c r="E1401" s="108">
        <v>3.7350099999999999</v>
      </c>
      <c r="F1401" s="102">
        <v>0</v>
      </c>
      <c r="G1401" s="98">
        <v>0.41</v>
      </c>
      <c r="H1401" s="115">
        <v>500</v>
      </c>
    </row>
    <row r="1402" spans="1:8" x14ac:dyDescent="0.2">
      <c r="A1402" s="106">
        <v>41660.09716435185</v>
      </c>
      <c r="B1402" s="110">
        <v>387137.13</v>
      </c>
      <c r="C1402" s="100">
        <v>29.907599999999999</v>
      </c>
      <c r="D1402">
        <v>-8.5860000000000006E-2</v>
      </c>
      <c r="E1402" s="108">
        <v>3.7352099999999999</v>
      </c>
      <c r="F1402" s="102">
        <v>0</v>
      </c>
      <c r="G1402" s="98">
        <v>0.41</v>
      </c>
      <c r="H1402" s="115">
        <v>500</v>
      </c>
    </row>
    <row r="1403" spans="1:8" x14ac:dyDescent="0.2">
      <c r="A1403" s="106">
        <v>41660.100636574076</v>
      </c>
      <c r="B1403" s="110">
        <v>387437.13</v>
      </c>
      <c r="C1403" s="100">
        <v>29.910699999999999</v>
      </c>
      <c r="D1403">
        <v>6.2539999999999998E-2</v>
      </c>
      <c r="E1403" s="108">
        <v>3.7352599999999998</v>
      </c>
      <c r="F1403" s="102">
        <v>0</v>
      </c>
      <c r="G1403" s="98">
        <v>0.41</v>
      </c>
      <c r="H1403" s="115">
        <v>500</v>
      </c>
    </row>
    <row r="1404" spans="1:8" x14ac:dyDescent="0.2">
      <c r="A1404" s="106">
        <v>41660.104108796295</v>
      </c>
      <c r="B1404" s="110">
        <v>387737.14</v>
      </c>
      <c r="C1404" s="100">
        <v>29.909300000000002</v>
      </c>
      <c r="D1404">
        <v>-8.6499999999999997E-3</v>
      </c>
      <c r="E1404" s="108">
        <v>3.7351100000000002</v>
      </c>
      <c r="F1404" s="102">
        <v>0</v>
      </c>
      <c r="G1404" s="98">
        <v>0.41</v>
      </c>
      <c r="H1404" s="115">
        <v>500</v>
      </c>
    </row>
    <row r="1405" spans="1:8" x14ac:dyDescent="0.2">
      <c r="A1405" s="106">
        <v>41660.107581018521</v>
      </c>
      <c r="B1405" s="110">
        <v>388037.13</v>
      </c>
      <c r="C1405" s="100">
        <v>29.905000000000001</v>
      </c>
      <c r="D1405">
        <v>3.8089999999999999E-2</v>
      </c>
      <c r="E1405" s="108">
        <v>3.73529</v>
      </c>
      <c r="F1405" s="102">
        <v>0</v>
      </c>
      <c r="G1405" s="98">
        <v>0.41</v>
      </c>
      <c r="H1405" s="115">
        <v>500</v>
      </c>
    </row>
    <row r="1406" spans="1:8" x14ac:dyDescent="0.2">
      <c r="A1406" s="106">
        <v>41660.11105324074</v>
      </c>
      <c r="B1406" s="110">
        <v>388337.13</v>
      </c>
      <c r="C1406" s="100">
        <v>29.904399999999999</v>
      </c>
      <c r="D1406">
        <v>-8.6050000000000001E-2</v>
      </c>
      <c r="E1406" s="108">
        <v>3.73516</v>
      </c>
      <c r="F1406" s="102">
        <v>0</v>
      </c>
      <c r="G1406" s="98">
        <v>0.41</v>
      </c>
      <c r="H1406" s="115">
        <v>500</v>
      </c>
    </row>
    <row r="1407" spans="1:8" x14ac:dyDescent="0.2">
      <c r="A1407" s="106">
        <v>41660.114525462966</v>
      </c>
      <c r="B1407" s="110">
        <v>388637.13</v>
      </c>
      <c r="C1407" s="100">
        <v>29.910900000000002</v>
      </c>
      <c r="D1407">
        <v>5.8959999999999999E-2</v>
      </c>
      <c r="E1407" s="108">
        <v>3.7351999999999999</v>
      </c>
      <c r="F1407" s="102">
        <v>0</v>
      </c>
      <c r="G1407" s="98">
        <v>0.41</v>
      </c>
      <c r="H1407" s="115">
        <v>500</v>
      </c>
    </row>
    <row r="1408" spans="1:8" x14ac:dyDescent="0.2">
      <c r="A1408" s="106">
        <v>41660.117997685185</v>
      </c>
      <c r="B1408" s="110">
        <v>388937.13</v>
      </c>
      <c r="C1408" s="100">
        <v>29.9117</v>
      </c>
      <c r="D1408">
        <v>-8.9190000000000005E-2</v>
      </c>
      <c r="E1408" s="108">
        <v>3.7353100000000001</v>
      </c>
      <c r="F1408" s="102">
        <v>0</v>
      </c>
      <c r="G1408" s="98">
        <v>0.41</v>
      </c>
      <c r="H1408" s="115">
        <v>500</v>
      </c>
    </row>
    <row r="1409" spans="1:8" x14ac:dyDescent="0.2">
      <c r="A1409" s="106">
        <v>41660.121469907404</v>
      </c>
      <c r="B1409" s="110">
        <v>389237.14</v>
      </c>
      <c r="C1409" s="100">
        <v>29.9114</v>
      </c>
      <c r="D1409">
        <v>5.8819999999999997E-2</v>
      </c>
      <c r="E1409" s="108">
        <v>3.7353100000000001</v>
      </c>
      <c r="F1409" s="102">
        <v>0</v>
      </c>
      <c r="G1409" s="98">
        <v>0.41</v>
      </c>
      <c r="H1409" s="115">
        <v>500</v>
      </c>
    </row>
    <row r="1410" spans="1:8" x14ac:dyDescent="0.2">
      <c r="A1410" s="106">
        <v>41660.124942129631</v>
      </c>
      <c r="B1410" s="110">
        <v>389537.14</v>
      </c>
      <c r="C1410" s="100">
        <v>29.9117</v>
      </c>
      <c r="D1410">
        <v>-8.1430000000000002E-2</v>
      </c>
      <c r="E1410" s="108">
        <v>3.73522</v>
      </c>
      <c r="F1410" s="102">
        <v>0</v>
      </c>
      <c r="G1410" s="98">
        <v>0.41</v>
      </c>
      <c r="H1410" s="115">
        <v>500</v>
      </c>
    </row>
    <row r="1411" spans="1:8" x14ac:dyDescent="0.2">
      <c r="A1411" s="106">
        <v>41660.12841435185</v>
      </c>
      <c r="B1411" s="110">
        <v>389837.14</v>
      </c>
      <c r="C1411" s="100">
        <v>29.900099999999998</v>
      </c>
      <c r="D1411">
        <v>-1.8339999999999999E-2</v>
      </c>
      <c r="E1411" s="108">
        <v>3.73515</v>
      </c>
      <c r="F1411" s="102">
        <v>0</v>
      </c>
      <c r="G1411" s="98">
        <v>0.41</v>
      </c>
      <c r="H1411" s="115">
        <v>500</v>
      </c>
    </row>
    <row r="1412" spans="1:8" x14ac:dyDescent="0.2">
      <c r="A1412" s="106">
        <v>41660.131886574076</v>
      </c>
      <c r="B1412" s="110">
        <v>390137.13</v>
      </c>
      <c r="C1412" s="100">
        <v>29.905100000000001</v>
      </c>
      <c r="D1412">
        <v>-2.5170000000000001E-2</v>
      </c>
      <c r="E1412" s="108">
        <v>3.7352599999999998</v>
      </c>
      <c r="F1412" s="102">
        <v>0</v>
      </c>
      <c r="G1412" s="98">
        <v>0.41</v>
      </c>
      <c r="H1412" s="115">
        <v>500</v>
      </c>
    </row>
    <row r="1413" spans="1:8" x14ac:dyDescent="0.2">
      <c r="A1413" s="106">
        <v>41660.135358796295</v>
      </c>
      <c r="B1413" s="110">
        <v>390437.13</v>
      </c>
      <c r="C1413" s="100">
        <v>29.898299999999999</v>
      </c>
      <c r="D1413">
        <v>-4.5159999999999999E-2</v>
      </c>
      <c r="E1413" s="108">
        <v>3.7352400000000001</v>
      </c>
      <c r="F1413" s="102">
        <v>0</v>
      </c>
      <c r="G1413" s="98">
        <v>0.41</v>
      </c>
      <c r="H1413" s="115">
        <v>500</v>
      </c>
    </row>
    <row r="1414" spans="1:8" x14ac:dyDescent="0.2">
      <c r="A1414" s="106">
        <v>41660.138831018521</v>
      </c>
      <c r="B1414" s="110">
        <v>390737.13</v>
      </c>
      <c r="C1414" s="100">
        <v>29.909500000000001</v>
      </c>
      <c r="D1414">
        <v>-6.8500000000000002E-3</v>
      </c>
      <c r="E1414" s="108">
        <v>3.7352400000000001</v>
      </c>
      <c r="F1414" s="102">
        <v>0</v>
      </c>
      <c r="G1414" s="98">
        <v>0.41</v>
      </c>
      <c r="H1414" s="115">
        <v>500</v>
      </c>
    </row>
    <row r="1415" spans="1:8" x14ac:dyDescent="0.2">
      <c r="A1415" s="106">
        <v>41660.14230324074</v>
      </c>
      <c r="B1415" s="110">
        <v>391037.14</v>
      </c>
      <c r="C1415" s="100">
        <v>29.901900000000001</v>
      </c>
      <c r="D1415">
        <v>5.3030000000000001E-2</v>
      </c>
      <c r="E1415" s="108">
        <v>3.7352799999999999</v>
      </c>
      <c r="F1415" s="102">
        <v>0</v>
      </c>
      <c r="G1415" s="98">
        <v>0.41</v>
      </c>
      <c r="H1415" s="115">
        <v>500</v>
      </c>
    </row>
    <row r="1416" spans="1:8" x14ac:dyDescent="0.2">
      <c r="A1416" s="106">
        <v>41660.145775462966</v>
      </c>
      <c r="B1416" s="110">
        <v>391337.14</v>
      </c>
      <c r="C1416" s="100">
        <v>29.904199999999999</v>
      </c>
      <c r="D1416">
        <v>-2.9610000000000001E-2</v>
      </c>
      <c r="E1416" s="108">
        <v>3.73543</v>
      </c>
      <c r="F1416" s="102">
        <v>0</v>
      </c>
      <c r="G1416" s="98">
        <v>0.41</v>
      </c>
      <c r="H1416" s="115">
        <v>500</v>
      </c>
    </row>
    <row r="1417" spans="1:8" x14ac:dyDescent="0.2">
      <c r="A1417" s="106">
        <v>41660.149247685185</v>
      </c>
      <c r="B1417" s="110">
        <v>391637.13</v>
      </c>
      <c r="C1417" s="100">
        <v>29.9072</v>
      </c>
      <c r="D1417">
        <v>7.1700000000000002E-3</v>
      </c>
      <c r="E1417" s="108">
        <v>3.7353000000000001</v>
      </c>
      <c r="F1417" s="102">
        <v>0</v>
      </c>
      <c r="G1417" s="98">
        <v>0.41</v>
      </c>
      <c r="H1417" s="115">
        <v>500</v>
      </c>
    </row>
    <row r="1418" spans="1:8" x14ac:dyDescent="0.2">
      <c r="A1418" s="106">
        <v>41660.152719907404</v>
      </c>
      <c r="B1418" s="110">
        <v>391937.14</v>
      </c>
      <c r="C1418" s="100">
        <v>29.922899999999998</v>
      </c>
      <c r="D1418">
        <v>-7.4740000000000001E-2</v>
      </c>
      <c r="E1418" s="108">
        <v>3.7353399999999999</v>
      </c>
      <c r="F1418" s="102">
        <v>0</v>
      </c>
      <c r="G1418" s="98">
        <v>0.41</v>
      </c>
      <c r="H1418" s="115">
        <v>500</v>
      </c>
    </row>
    <row r="1419" spans="1:8" x14ac:dyDescent="0.2">
      <c r="A1419" s="106">
        <v>41660.156192129631</v>
      </c>
      <c r="B1419" s="110">
        <v>392237.13</v>
      </c>
      <c r="C1419" s="100">
        <v>29.927199999999999</v>
      </c>
      <c r="D1419">
        <v>5.4400000000000004E-3</v>
      </c>
      <c r="E1419" s="108">
        <v>3.7355200000000002</v>
      </c>
      <c r="F1419" s="102">
        <v>0</v>
      </c>
      <c r="G1419" s="98">
        <v>0.41</v>
      </c>
      <c r="H1419" s="115">
        <v>500</v>
      </c>
    </row>
    <row r="1420" spans="1:8" x14ac:dyDescent="0.2">
      <c r="A1420" s="106">
        <v>41660.15966435185</v>
      </c>
      <c r="B1420" s="110">
        <v>392537.14</v>
      </c>
      <c r="C1420" s="100">
        <v>29.927900000000001</v>
      </c>
      <c r="D1420">
        <v>-1.704E-2</v>
      </c>
      <c r="E1420" s="108">
        <v>3.7353900000000002</v>
      </c>
      <c r="F1420" s="102">
        <v>0</v>
      </c>
      <c r="G1420" s="98">
        <v>0.41</v>
      </c>
      <c r="H1420" s="115">
        <v>500</v>
      </c>
    </row>
    <row r="1421" spans="1:8" x14ac:dyDescent="0.2">
      <c r="A1421" s="106">
        <v>41660.163136574076</v>
      </c>
      <c r="B1421" s="110">
        <v>392837.13</v>
      </c>
      <c r="C1421" s="100">
        <v>29.9343</v>
      </c>
      <c r="D1421">
        <v>-1.2630000000000001E-2</v>
      </c>
      <c r="E1421" s="108">
        <v>3.7353900000000002</v>
      </c>
      <c r="F1421" s="102">
        <v>0</v>
      </c>
      <c r="G1421" s="98">
        <v>0.41</v>
      </c>
      <c r="H1421" s="115">
        <v>500</v>
      </c>
    </row>
    <row r="1422" spans="1:8" x14ac:dyDescent="0.2">
      <c r="A1422" s="106">
        <v>41660.166608796295</v>
      </c>
      <c r="B1422" s="110">
        <v>393137.13</v>
      </c>
      <c r="C1422" s="100">
        <v>29.936199999999999</v>
      </c>
      <c r="D1422">
        <v>-8.8160000000000002E-2</v>
      </c>
      <c r="E1422" s="108">
        <v>3.7352799999999999</v>
      </c>
      <c r="F1422" s="102">
        <v>0</v>
      </c>
      <c r="G1422" s="98">
        <v>0.41</v>
      </c>
      <c r="H1422" s="115">
        <v>500</v>
      </c>
    </row>
    <row r="1423" spans="1:8" x14ac:dyDescent="0.2">
      <c r="A1423" s="106">
        <v>41660.170081018521</v>
      </c>
      <c r="B1423" s="110">
        <v>393437.14</v>
      </c>
      <c r="C1423" s="100">
        <v>29.938800000000001</v>
      </c>
      <c r="D1423">
        <v>1.5499999999999999E-3</v>
      </c>
      <c r="E1423" s="108">
        <v>3.7351700000000001</v>
      </c>
      <c r="F1423" s="102">
        <v>0</v>
      </c>
      <c r="G1423" s="98">
        <v>0.41</v>
      </c>
      <c r="H1423" s="115">
        <v>500</v>
      </c>
    </row>
    <row r="1424" spans="1:8" x14ac:dyDescent="0.2">
      <c r="A1424" s="106">
        <v>41660.17355324074</v>
      </c>
      <c r="B1424" s="110">
        <v>393737.12</v>
      </c>
      <c r="C1424" s="100">
        <v>29.923400000000001</v>
      </c>
      <c r="D1424">
        <v>5.0790000000000002E-2</v>
      </c>
      <c r="E1424" s="108">
        <v>3.7351100000000002</v>
      </c>
      <c r="F1424" s="102">
        <v>0</v>
      </c>
      <c r="G1424" s="98">
        <v>0.41</v>
      </c>
      <c r="H1424" s="115">
        <v>500</v>
      </c>
    </row>
    <row r="1425" spans="1:8" x14ac:dyDescent="0.2">
      <c r="A1425" s="106">
        <v>41660.177025462966</v>
      </c>
      <c r="B1425" s="110">
        <v>394037.14</v>
      </c>
      <c r="C1425" s="100">
        <v>29.933900000000001</v>
      </c>
      <c r="D1425">
        <v>4.5569999999999999E-2</v>
      </c>
      <c r="E1425" s="108">
        <v>3.73508</v>
      </c>
      <c r="F1425" s="102">
        <v>0</v>
      </c>
      <c r="G1425" s="98">
        <v>0.41</v>
      </c>
      <c r="H1425" s="115">
        <v>500</v>
      </c>
    </row>
    <row r="1426" spans="1:8" x14ac:dyDescent="0.2">
      <c r="A1426" s="106">
        <v>41660.180497685185</v>
      </c>
      <c r="B1426" s="110">
        <v>394337.13</v>
      </c>
      <c r="C1426" s="100">
        <v>29.939599999999999</v>
      </c>
      <c r="D1426">
        <v>-7.1959999999999996E-2</v>
      </c>
      <c r="E1426" s="108">
        <v>3.7351700000000001</v>
      </c>
      <c r="F1426" s="102">
        <v>0</v>
      </c>
      <c r="G1426" s="98">
        <v>0.41</v>
      </c>
      <c r="H1426" s="115">
        <v>500</v>
      </c>
    </row>
    <row r="1427" spans="1:8" x14ac:dyDescent="0.2">
      <c r="A1427" s="106">
        <v>41660.183969907404</v>
      </c>
      <c r="B1427" s="110">
        <v>394637.14</v>
      </c>
      <c r="C1427" s="100">
        <v>29.918399999999998</v>
      </c>
      <c r="D1427">
        <v>-7.5880000000000003E-2</v>
      </c>
      <c r="E1427" s="108">
        <v>3.7350699999999999</v>
      </c>
      <c r="F1427" s="102">
        <v>0</v>
      </c>
      <c r="G1427" s="98">
        <v>0.41</v>
      </c>
      <c r="H1427" s="115">
        <v>500</v>
      </c>
    </row>
    <row r="1428" spans="1:8" x14ac:dyDescent="0.2">
      <c r="A1428" s="106">
        <v>41660.187442129631</v>
      </c>
      <c r="B1428" s="110">
        <v>394937.13</v>
      </c>
      <c r="C1428" s="100">
        <v>29.8919</v>
      </c>
      <c r="D1428">
        <v>3.4500000000000003E-2</v>
      </c>
      <c r="E1428" s="108">
        <v>3.7349700000000001</v>
      </c>
      <c r="F1428" s="102">
        <v>0</v>
      </c>
      <c r="G1428" s="98">
        <v>0.41</v>
      </c>
      <c r="H1428" s="115">
        <v>500</v>
      </c>
    </row>
    <row r="1429" spans="1:8" x14ac:dyDescent="0.2">
      <c r="A1429" s="106">
        <v>41660.19091435185</v>
      </c>
      <c r="B1429" s="110">
        <v>395237.13</v>
      </c>
      <c r="C1429" s="100">
        <v>29.906099999999999</v>
      </c>
      <c r="D1429">
        <v>5.1429999999999997E-2</v>
      </c>
      <c r="E1429" s="108">
        <v>3.73468</v>
      </c>
      <c r="F1429" s="102">
        <v>0</v>
      </c>
      <c r="G1429" s="98">
        <v>0.41</v>
      </c>
      <c r="H1429" s="115">
        <v>500</v>
      </c>
    </row>
    <row r="1430" spans="1:8" x14ac:dyDescent="0.2">
      <c r="A1430" s="106">
        <v>41660.194386574076</v>
      </c>
      <c r="B1430" s="110">
        <v>395537.13</v>
      </c>
      <c r="C1430" s="100">
        <v>29.905999999999999</v>
      </c>
      <c r="D1430">
        <v>-2.121E-2</v>
      </c>
      <c r="E1430" s="108">
        <v>3.7348300000000001</v>
      </c>
      <c r="F1430" s="102">
        <v>0</v>
      </c>
      <c r="G1430" s="98">
        <v>0.41</v>
      </c>
      <c r="H1430" s="115">
        <v>500</v>
      </c>
    </row>
    <row r="1431" spans="1:8" x14ac:dyDescent="0.2">
      <c r="A1431" s="106">
        <v>41660.197858796295</v>
      </c>
      <c r="B1431" s="110">
        <v>395837.13</v>
      </c>
      <c r="C1431" s="100">
        <v>29.905999999999999</v>
      </c>
      <c r="D1431">
        <v>-1.9990000000000001E-2</v>
      </c>
      <c r="E1431" s="108">
        <v>3.7348599999999998</v>
      </c>
      <c r="F1431" s="102">
        <v>0</v>
      </c>
      <c r="G1431" s="98">
        <v>0.41</v>
      </c>
      <c r="H1431" s="115">
        <v>500</v>
      </c>
    </row>
    <row r="1432" spans="1:8" x14ac:dyDescent="0.2">
      <c r="A1432" s="106">
        <v>41660.201331018521</v>
      </c>
      <c r="B1432" s="110">
        <v>396137.12</v>
      </c>
      <c r="C1432" s="100">
        <v>29.892299999999999</v>
      </c>
      <c r="D1432">
        <v>-1.137E-2</v>
      </c>
      <c r="E1432" s="108">
        <v>3.7348699999999999</v>
      </c>
      <c r="F1432" s="102">
        <v>0</v>
      </c>
      <c r="G1432" s="98">
        <v>0.41</v>
      </c>
      <c r="H1432" s="115">
        <v>500</v>
      </c>
    </row>
    <row r="1433" spans="1:8" x14ac:dyDescent="0.2">
      <c r="A1433" s="106">
        <v>41660.20480324074</v>
      </c>
      <c r="B1433" s="110">
        <v>396437.13</v>
      </c>
      <c r="C1433" s="100">
        <v>29.904900000000001</v>
      </c>
      <c r="D1433">
        <v>-1.6410000000000001E-2</v>
      </c>
      <c r="E1433" s="108">
        <v>3.7348300000000001</v>
      </c>
      <c r="F1433" s="102">
        <v>0</v>
      </c>
      <c r="G1433" s="98">
        <v>0.41</v>
      </c>
      <c r="H1433" s="115">
        <v>500</v>
      </c>
    </row>
    <row r="1434" spans="1:8" x14ac:dyDescent="0.2">
      <c r="A1434" s="106">
        <v>41660.208275462966</v>
      </c>
      <c r="B1434" s="110">
        <v>396737.13</v>
      </c>
      <c r="C1434" s="100">
        <v>29.883700000000001</v>
      </c>
      <c r="D1434">
        <v>-2.4840000000000001E-2</v>
      </c>
      <c r="E1434" s="108">
        <v>3.73481</v>
      </c>
      <c r="F1434" s="102">
        <v>0</v>
      </c>
      <c r="G1434" s="98">
        <v>0.41</v>
      </c>
      <c r="H1434" s="115">
        <v>500</v>
      </c>
    </row>
    <row r="1435" spans="1:8" x14ac:dyDescent="0.2">
      <c r="A1435" s="106">
        <v>41660.211747685185</v>
      </c>
      <c r="B1435" s="110">
        <v>397037.13</v>
      </c>
      <c r="C1435" s="100">
        <v>29.8752</v>
      </c>
      <c r="D1435">
        <v>5.6919999999999998E-2</v>
      </c>
      <c r="E1435" s="108">
        <v>3.7347899999999998</v>
      </c>
      <c r="F1435" s="102">
        <v>0</v>
      </c>
      <c r="G1435" s="98">
        <v>0.41</v>
      </c>
      <c r="H1435" s="115">
        <v>500</v>
      </c>
    </row>
    <row r="1436" spans="1:8" x14ac:dyDescent="0.2">
      <c r="A1436" s="106">
        <v>41660.215219907404</v>
      </c>
      <c r="B1436" s="110">
        <v>397337.13</v>
      </c>
      <c r="C1436" s="100">
        <v>29.897200000000002</v>
      </c>
      <c r="D1436">
        <v>5.3870000000000001E-2</v>
      </c>
      <c r="E1436" s="108">
        <v>3.7346599999999999</v>
      </c>
      <c r="F1436" s="102">
        <v>0</v>
      </c>
      <c r="G1436" s="98">
        <v>0.41</v>
      </c>
      <c r="H1436" s="115">
        <v>500</v>
      </c>
    </row>
    <row r="1437" spans="1:8" x14ac:dyDescent="0.2">
      <c r="A1437" s="106">
        <v>41660.218692129631</v>
      </c>
      <c r="B1437" s="110">
        <v>397637.14</v>
      </c>
      <c r="C1437" s="100">
        <v>29.894500000000001</v>
      </c>
      <c r="D1437">
        <v>-1.745E-2</v>
      </c>
      <c r="E1437" s="108">
        <v>3.7346599999999999</v>
      </c>
      <c r="F1437" s="102">
        <v>0</v>
      </c>
      <c r="G1437" s="98">
        <v>0.41</v>
      </c>
      <c r="H1437" s="115">
        <v>500</v>
      </c>
    </row>
    <row r="1438" spans="1:8" x14ac:dyDescent="0.2">
      <c r="A1438" s="106">
        <v>41660.22216435185</v>
      </c>
      <c r="B1438" s="110">
        <v>397937.14</v>
      </c>
      <c r="C1438" s="100">
        <v>29.902000000000001</v>
      </c>
      <c r="D1438">
        <v>4.0820000000000002E-2</v>
      </c>
      <c r="E1438" s="108">
        <v>3.7349000000000001</v>
      </c>
      <c r="F1438" s="102">
        <v>0</v>
      </c>
      <c r="G1438" s="98">
        <v>0.41</v>
      </c>
      <c r="H1438" s="115">
        <v>500</v>
      </c>
    </row>
    <row r="1439" spans="1:8" x14ac:dyDescent="0.2">
      <c r="A1439" s="106">
        <v>41660.225636574076</v>
      </c>
      <c r="B1439" s="110">
        <v>398237.14</v>
      </c>
      <c r="C1439" s="100">
        <v>29.893999999999998</v>
      </c>
      <c r="D1439">
        <v>3.4499999999999999E-3</v>
      </c>
      <c r="E1439" s="108">
        <v>3.7348499999999998</v>
      </c>
      <c r="F1439" s="102">
        <v>0</v>
      </c>
      <c r="G1439" s="98">
        <v>0.41</v>
      </c>
      <c r="H1439" s="115">
        <v>500</v>
      </c>
    </row>
    <row r="1440" spans="1:8" x14ac:dyDescent="0.2">
      <c r="A1440" s="106">
        <v>41660.229108796295</v>
      </c>
      <c r="B1440" s="110">
        <v>398537.14</v>
      </c>
      <c r="C1440" s="100">
        <v>29.9024</v>
      </c>
      <c r="D1440">
        <v>-7.4950000000000003E-2</v>
      </c>
      <c r="E1440" s="108">
        <v>3.7347899999999998</v>
      </c>
      <c r="F1440" s="102">
        <v>0</v>
      </c>
      <c r="G1440" s="98">
        <v>0.41</v>
      </c>
      <c r="H1440" s="115">
        <v>500</v>
      </c>
    </row>
    <row r="1441" spans="1:8" x14ac:dyDescent="0.2">
      <c r="A1441" s="106">
        <v>41660.232581018521</v>
      </c>
      <c r="B1441" s="110">
        <v>398837.14</v>
      </c>
      <c r="C1441" s="100">
        <v>29.895</v>
      </c>
      <c r="D1441">
        <v>5.6579999999999998E-2</v>
      </c>
      <c r="E1441" s="108">
        <v>3.7347800000000002</v>
      </c>
      <c r="F1441" s="102">
        <v>0</v>
      </c>
      <c r="G1441" s="98">
        <v>0.41</v>
      </c>
      <c r="H1441" s="115">
        <v>500</v>
      </c>
    </row>
    <row r="1442" spans="1:8" x14ac:dyDescent="0.2">
      <c r="A1442" s="106">
        <v>41660.23605324074</v>
      </c>
      <c r="B1442" s="110">
        <v>399137.14</v>
      </c>
      <c r="C1442" s="100">
        <v>29.911799999999999</v>
      </c>
      <c r="D1442">
        <v>-1.499E-2</v>
      </c>
      <c r="E1442" s="108">
        <v>3.73482</v>
      </c>
      <c r="F1442" s="102">
        <v>0</v>
      </c>
      <c r="G1442" s="98">
        <v>0.41</v>
      </c>
      <c r="H1442" s="115">
        <v>500</v>
      </c>
    </row>
    <row r="1443" spans="1:8" x14ac:dyDescent="0.2">
      <c r="A1443" s="106">
        <v>41660.239525462966</v>
      </c>
      <c r="B1443" s="110">
        <v>399437.15</v>
      </c>
      <c r="C1443" s="100">
        <v>29.890599999999999</v>
      </c>
      <c r="D1443">
        <v>-1.325E-2</v>
      </c>
      <c r="E1443" s="108">
        <v>3.73475</v>
      </c>
      <c r="F1443" s="102">
        <v>0</v>
      </c>
      <c r="G1443" s="98">
        <v>0.41</v>
      </c>
      <c r="H1443" s="115">
        <v>500</v>
      </c>
    </row>
    <row r="1444" spans="1:8" x14ac:dyDescent="0.2">
      <c r="A1444" s="106">
        <v>41660.242997685185</v>
      </c>
      <c r="B1444" s="110">
        <v>399737.13</v>
      </c>
      <c r="C1444" s="100">
        <v>29.8781</v>
      </c>
      <c r="D1444">
        <v>-4.2399999999999998E-3</v>
      </c>
      <c r="E1444" s="108">
        <v>3.73475</v>
      </c>
      <c r="F1444" s="102">
        <v>0</v>
      </c>
      <c r="G1444" s="98">
        <v>0.41</v>
      </c>
      <c r="H1444" s="115">
        <v>500</v>
      </c>
    </row>
    <row r="1445" spans="1:8" x14ac:dyDescent="0.2">
      <c r="A1445" s="106">
        <v>41660.246469907404</v>
      </c>
      <c r="B1445" s="110">
        <v>400037.12</v>
      </c>
      <c r="C1445" s="100">
        <v>29.882899999999999</v>
      </c>
      <c r="D1445">
        <v>-1.6910000000000001E-2</v>
      </c>
      <c r="E1445" s="108">
        <v>3.7348599999999998</v>
      </c>
      <c r="F1445" s="102">
        <v>0</v>
      </c>
      <c r="G1445" s="98">
        <v>0.41</v>
      </c>
      <c r="H1445" s="115">
        <v>500</v>
      </c>
    </row>
    <row r="1446" spans="1:8" x14ac:dyDescent="0.2">
      <c r="A1446" s="106">
        <v>41660.249942129631</v>
      </c>
      <c r="B1446" s="110">
        <v>400337.14</v>
      </c>
      <c r="C1446" s="100">
        <v>29.878699999999998</v>
      </c>
      <c r="D1446">
        <v>-8.0079999999999998E-2</v>
      </c>
      <c r="E1446" s="108">
        <v>3.7347600000000001</v>
      </c>
      <c r="F1446" s="102">
        <v>0</v>
      </c>
      <c r="G1446" s="98">
        <v>0.41</v>
      </c>
      <c r="H1446" s="115">
        <v>500</v>
      </c>
    </row>
    <row r="1447" spans="1:8" x14ac:dyDescent="0.2">
      <c r="A1447" s="106">
        <v>41660.25341435185</v>
      </c>
      <c r="B1447" s="110">
        <v>400637.13</v>
      </c>
      <c r="C1447" s="100">
        <v>29.890499999999999</v>
      </c>
      <c r="D1447">
        <v>-2.1610000000000001E-2</v>
      </c>
      <c r="E1447" s="108">
        <v>3.7347199999999998</v>
      </c>
      <c r="F1447" s="102">
        <v>0</v>
      </c>
      <c r="G1447" s="98">
        <v>0.41</v>
      </c>
      <c r="H1447" s="115">
        <v>500</v>
      </c>
    </row>
    <row r="1448" spans="1:8" x14ac:dyDescent="0.2">
      <c r="A1448" s="106">
        <v>41660.256886574076</v>
      </c>
      <c r="B1448" s="110">
        <v>400937.13</v>
      </c>
      <c r="C1448" s="100">
        <v>29.883299999999998</v>
      </c>
      <c r="D1448">
        <v>4.2869999999999998E-2</v>
      </c>
      <c r="E1448" s="108">
        <v>3.73475</v>
      </c>
      <c r="F1448" s="102">
        <v>0</v>
      </c>
      <c r="G1448" s="98">
        <v>0.41</v>
      </c>
      <c r="H1448" s="115">
        <v>500</v>
      </c>
    </row>
    <row r="1449" spans="1:8" x14ac:dyDescent="0.2">
      <c r="A1449" s="106">
        <v>41660.260358796295</v>
      </c>
      <c r="B1449" s="110">
        <v>401237.13</v>
      </c>
      <c r="C1449" s="100">
        <v>29.873699999999999</v>
      </c>
      <c r="D1449">
        <v>6.0449999999999997E-2</v>
      </c>
      <c r="E1449" s="108">
        <v>3.7345600000000001</v>
      </c>
      <c r="F1449" s="102">
        <v>0</v>
      </c>
      <c r="G1449" s="98">
        <v>0.41</v>
      </c>
      <c r="H1449" s="115">
        <v>500</v>
      </c>
    </row>
    <row r="1450" spans="1:8" x14ac:dyDescent="0.2">
      <c r="A1450" s="106">
        <v>41660.263831018521</v>
      </c>
      <c r="B1450" s="110">
        <v>401537.14</v>
      </c>
      <c r="C1450" s="100">
        <v>29.8949</v>
      </c>
      <c r="D1450">
        <v>-7.3889999999999997E-2</v>
      </c>
      <c r="E1450" s="108">
        <v>3.7347199999999998</v>
      </c>
      <c r="F1450" s="102">
        <v>0</v>
      </c>
      <c r="G1450" s="98">
        <v>0.41</v>
      </c>
      <c r="H1450" s="115">
        <v>500</v>
      </c>
    </row>
    <row r="1451" spans="1:8" x14ac:dyDescent="0.2">
      <c r="A1451" s="106">
        <v>41660.26730324074</v>
      </c>
      <c r="B1451" s="110">
        <v>401837.13</v>
      </c>
      <c r="C1451" s="100">
        <v>29.878599999999999</v>
      </c>
      <c r="D1451">
        <v>-1.5389999999999999E-2</v>
      </c>
      <c r="E1451" s="108">
        <v>3.7346699999999999</v>
      </c>
      <c r="F1451" s="102">
        <v>0</v>
      </c>
      <c r="G1451" s="98">
        <v>0.41</v>
      </c>
      <c r="H1451" s="115">
        <v>500</v>
      </c>
    </row>
    <row r="1452" spans="1:8" x14ac:dyDescent="0.2">
      <c r="A1452" s="106">
        <v>41660.270775462966</v>
      </c>
      <c r="B1452" s="110">
        <v>402137.13</v>
      </c>
      <c r="C1452" s="100">
        <v>29.876899999999999</v>
      </c>
      <c r="D1452">
        <v>2.249E-2</v>
      </c>
      <c r="E1452" s="108">
        <v>3.7347299999999999</v>
      </c>
      <c r="F1452" s="102">
        <v>0</v>
      </c>
      <c r="G1452" s="98">
        <v>0.41</v>
      </c>
      <c r="H1452" s="115">
        <v>500</v>
      </c>
    </row>
    <row r="1453" spans="1:8" x14ac:dyDescent="0.2">
      <c r="A1453" s="106">
        <v>41660.274247685185</v>
      </c>
      <c r="B1453" s="110">
        <v>402437.13</v>
      </c>
      <c r="C1453" s="100">
        <v>29.887899999999998</v>
      </c>
      <c r="D1453">
        <v>5.6590000000000001E-2</v>
      </c>
      <c r="E1453" s="108">
        <v>3.73481</v>
      </c>
      <c r="F1453" s="102">
        <v>0</v>
      </c>
      <c r="G1453" s="98">
        <v>0.41</v>
      </c>
      <c r="H1453" s="115">
        <v>500</v>
      </c>
    </row>
    <row r="1454" spans="1:8" x14ac:dyDescent="0.2">
      <c r="A1454" s="106">
        <v>41660.277719907404</v>
      </c>
      <c r="B1454" s="110">
        <v>402737.14</v>
      </c>
      <c r="C1454" s="100">
        <v>29.885200000000001</v>
      </c>
      <c r="D1454">
        <v>-8.8959999999999997E-2</v>
      </c>
      <c r="E1454" s="108">
        <v>3.7347600000000001</v>
      </c>
      <c r="F1454" s="102">
        <v>0</v>
      </c>
      <c r="G1454" s="98">
        <v>0.41</v>
      </c>
      <c r="H1454" s="115">
        <v>500</v>
      </c>
    </row>
    <row r="1455" spans="1:8" x14ac:dyDescent="0.2">
      <c r="A1455" s="106">
        <v>41660.281192129631</v>
      </c>
      <c r="B1455" s="110">
        <v>403037.13</v>
      </c>
      <c r="C1455" s="100">
        <v>29.8811</v>
      </c>
      <c r="D1455">
        <v>4.6300000000000001E-2</v>
      </c>
      <c r="E1455" s="108">
        <v>3.7348400000000002</v>
      </c>
      <c r="F1455" s="102">
        <v>0</v>
      </c>
      <c r="G1455" s="98">
        <v>0.41</v>
      </c>
      <c r="H1455" s="115">
        <v>500</v>
      </c>
    </row>
    <row r="1456" spans="1:8" x14ac:dyDescent="0.2">
      <c r="A1456" s="106">
        <v>41660.28466435185</v>
      </c>
      <c r="B1456" s="110">
        <v>403337.13</v>
      </c>
      <c r="C1456" s="100">
        <v>29.8873</v>
      </c>
      <c r="D1456">
        <v>-2.0209999999999999E-2</v>
      </c>
      <c r="E1456" s="108">
        <v>3.73475</v>
      </c>
      <c r="F1456" s="102">
        <v>0</v>
      </c>
      <c r="G1456" s="98">
        <v>0.41</v>
      </c>
      <c r="H1456" s="115">
        <v>500</v>
      </c>
    </row>
    <row r="1457" spans="1:8" x14ac:dyDescent="0.2">
      <c r="A1457" s="106">
        <v>41660.288136574076</v>
      </c>
      <c r="B1457" s="110">
        <v>403637.13</v>
      </c>
      <c r="C1457" s="100">
        <v>29.886700000000001</v>
      </c>
      <c r="D1457">
        <v>3.015E-2</v>
      </c>
      <c r="E1457" s="108">
        <v>3.73488</v>
      </c>
      <c r="F1457" s="102">
        <v>0</v>
      </c>
      <c r="G1457" s="98">
        <v>0.41</v>
      </c>
      <c r="H1457" s="115">
        <v>500</v>
      </c>
    </row>
    <row r="1458" spans="1:8" x14ac:dyDescent="0.2">
      <c r="A1458" s="106">
        <v>41660.291608796295</v>
      </c>
      <c r="B1458" s="110">
        <v>403937.13</v>
      </c>
      <c r="C1458" s="100">
        <v>29.883800000000001</v>
      </c>
      <c r="D1458">
        <v>7.92E-3</v>
      </c>
      <c r="E1458" s="108">
        <v>3.73481</v>
      </c>
      <c r="F1458" s="102">
        <v>0</v>
      </c>
      <c r="G1458" s="98">
        <v>0.41</v>
      </c>
      <c r="H1458" s="115">
        <v>500</v>
      </c>
    </row>
    <row r="1459" spans="1:8" x14ac:dyDescent="0.2">
      <c r="A1459" s="106">
        <v>41660.295081018521</v>
      </c>
      <c r="B1459" s="110">
        <v>404237.13</v>
      </c>
      <c r="C1459" s="100">
        <v>29.8994</v>
      </c>
      <c r="D1459">
        <v>6.207E-2</v>
      </c>
      <c r="E1459" s="108">
        <v>3.7347299999999999</v>
      </c>
      <c r="F1459" s="102">
        <v>0</v>
      </c>
      <c r="G1459" s="98">
        <v>0.41</v>
      </c>
      <c r="H1459" s="115">
        <v>500</v>
      </c>
    </row>
    <row r="1460" spans="1:8" x14ac:dyDescent="0.2">
      <c r="A1460" s="106">
        <v>41660.29855324074</v>
      </c>
      <c r="B1460" s="110">
        <v>404537.14</v>
      </c>
      <c r="C1460" s="100">
        <v>29.8811</v>
      </c>
      <c r="D1460">
        <v>-5.0169999999999999E-2</v>
      </c>
      <c r="E1460" s="108">
        <v>3.7347399999999999</v>
      </c>
      <c r="F1460" s="102">
        <v>0</v>
      </c>
      <c r="G1460" s="98">
        <v>0.41</v>
      </c>
      <c r="H1460" s="115">
        <v>500</v>
      </c>
    </row>
    <row r="1461" spans="1:8" x14ac:dyDescent="0.2">
      <c r="A1461" s="106">
        <v>41660.302025462966</v>
      </c>
      <c r="B1461" s="110">
        <v>404837.14</v>
      </c>
      <c r="C1461" s="100">
        <v>29.898499999999999</v>
      </c>
      <c r="D1461">
        <v>-1.055E-2</v>
      </c>
      <c r="E1461" s="108">
        <v>3.7347800000000002</v>
      </c>
      <c r="F1461" s="102">
        <v>0</v>
      </c>
      <c r="G1461" s="98">
        <v>0.41</v>
      </c>
      <c r="H1461" s="115">
        <v>500</v>
      </c>
    </row>
    <row r="1462" spans="1:8" x14ac:dyDescent="0.2">
      <c r="A1462" s="106">
        <v>41660.305497685185</v>
      </c>
      <c r="B1462" s="110">
        <v>405137.13</v>
      </c>
      <c r="C1462" s="100">
        <v>29.8996</v>
      </c>
      <c r="D1462">
        <v>-1.712E-2</v>
      </c>
      <c r="E1462" s="108">
        <v>3.7346200000000001</v>
      </c>
      <c r="F1462" s="102">
        <v>0</v>
      </c>
      <c r="G1462" s="98">
        <v>0.41</v>
      </c>
      <c r="H1462" s="115">
        <v>500</v>
      </c>
    </row>
    <row r="1463" spans="1:8" x14ac:dyDescent="0.2">
      <c r="A1463" s="106">
        <v>41660.308969907404</v>
      </c>
      <c r="B1463" s="110">
        <v>405437.13</v>
      </c>
      <c r="C1463" s="100">
        <v>29.881</v>
      </c>
      <c r="D1463">
        <v>-7.5980000000000006E-2</v>
      </c>
      <c r="E1463" s="108">
        <v>3.73461</v>
      </c>
      <c r="F1463" s="102">
        <v>0</v>
      </c>
      <c r="G1463" s="98">
        <v>0.41</v>
      </c>
      <c r="H1463" s="115">
        <v>500</v>
      </c>
    </row>
    <row r="1464" spans="1:8" x14ac:dyDescent="0.2">
      <c r="A1464" s="106">
        <v>41660.312442129631</v>
      </c>
      <c r="B1464" s="110">
        <v>405737.13</v>
      </c>
      <c r="C1464" s="100">
        <v>29.8935</v>
      </c>
      <c r="D1464">
        <v>-1.0370000000000001E-2</v>
      </c>
      <c r="E1464" s="108">
        <v>3.7347199999999998</v>
      </c>
      <c r="F1464" s="102">
        <v>0</v>
      </c>
      <c r="G1464" s="98">
        <v>0.41</v>
      </c>
      <c r="H1464" s="115">
        <v>500</v>
      </c>
    </row>
    <row r="1465" spans="1:8" x14ac:dyDescent="0.2">
      <c r="A1465" s="106">
        <v>41660.31591435185</v>
      </c>
      <c r="B1465" s="110">
        <v>406037.13</v>
      </c>
      <c r="C1465" s="100">
        <v>29.8995</v>
      </c>
      <c r="D1465">
        <v>2.1760000000000002E-2</v>
      </c>
      <c r="E1465" s="108">
        <v>3.7346400000000002</v>
      </c>
      <c r="F1465" s="102">
        <v>0</v>
      </c>
      <c r="G1465" s="98">
        <v>0.41</v>
      </c>
      <c r="H1465" s="115">
        <v>500</v>
      </c>
    </row>
    <row r="1466" spans="1:8" x14ac:dyDescent="0.2">
      <c r="A1466" s="106">
        <v>41660.319386574076</v>
      </c>
      <c r="B1466" s="110">
        <v>406337.13</v>
      </c>
      <c r="C1466" s="100">
        <v>29.877300000000002</v>
      </c>
      <c r="D1466">
        <v>-2.298E-2</v>
      </c>
      <c r="E1466" s="108">
        <v>3.7345199999999998</v>
      </c>
      <c r="F1466" s="102">
        <v>0</v>
      </c>
      <c r="G1466" s="98">
        <v>0.41</v>
      </c>
      <c r="H1466" s="115">
        <v>500</v>
      </c>
    </row>
    <row r="1467" spans="1:8" x14ac:dyDescent="0.2">
      <c r="A1467" s="106">
        <v>41660.322858796295</v>
      </c>
      <c r="B1467" s="110">
        <v>406637.13</v>
      </c>
      <c r="C1467" s="100">
        <v>29.860299999999999</v>
      </c>
      <c r="D1467">
        <v>1.9369999999999998E-2</v>
      </c>
      <c r="E1467" s="108">
        <v>3.73461</v>
      </c>
      <c r="F1467" s="102">
        <v>0</v>
      </c>
      <c r="G1467" s="98">
        <v>0.41</v>
      </c>
      <c r="H1467" s="115">
        <v>500</v>
      </c>
    </row>
    <row r="1468" spans="1:8" x14ac:dyDescent="0.2">
      <c r="A1468" s="106">
        <v>41660.326331018521</v>
      </c>
      <c r="B1468" s="110">
        <v>406937.12</v>
      </c>
      <c r="C1468" s="100">
        <v>29.8812</v>
      </c>
      <c r="D1468">
        <v>-5.6070000000000002E-2</v>
      </c>
      <c r="E1468" s="108">
        <v>3.73468</v>
      </c>
      <c r="F1468" s="102">
        <v>0</v>
      </c>
      <c r="G1468" s="98">
        <v>0.41</v>
      </c>
      <c r="H1468" s="115">
        <v>500</v>
      </c>
    </row>
    <row r="1469" spans="1:8" x14ac:dyDescent="0.2">
      <c r="A1469" s="106">
        <v>41660.32980324074</v>
      </c>
      <c r="B1469" s="110">
        <v>407237.13</v>
      </c>
      <c r="C1469" s="100">
        <v>29.880099999999999</v>
      </c>
      <c r="D1469">
        <v>5.8689999999999999E-2</v>
      </c>
      <c r="E1469" s="108">
        <v>3.7349100000000002</v>
      </c>
      <c r="F1469" s="102">
        <v>0</v>
      </c>
      <c r="G1469" s="98">
        <v>0.41</v>
      </c>
      <c r="H1469" s="115">
        <v>500</v>
      </c>
    </row>
    <row r="1470" spans="1:8" x14ac:dyDescent="0.2">
      <c r="A1470" s="106">
        <v>41660.333275462966</v>
      </c>
      <c r="B1470" s="110">
        <v>407537.14</v>
      </c>
      <c r="C1470" s="100">
        <v>29.889600000000002</v>
      </c>
      <c r="D1470">
        <v>6.1469999999999997E-2</v>
      </c>
      <c r="E1470" s="108">
        <v>3.73461</v>
      </c>
      <c r="F1470" s="102">
        <v>0</v>
      </c>
      <c r="G1470" s="98">
        <v>0.41</v>
      </c>
      <c r="H1470" s="115">
        <v>500</v>
      </c>
    </row>
    <row r="1471" spans="1:8" x14ac:dyDescent="0.2">
      <c r="A1471" s="106">
        <v>41660.336747685185</v>
      </c>
      <c r="B1471" s="110">
        <v>407837.13</v>
      </c>
      <c r="C1471" s="100">
        <v>29.9054</v>
      </c>
      <c r="D1471">
        <v>-2.4309999999999998E-2</v>
      </c>
      <c r="E1471" s="108">
        <v>3.7348300000000001</v>
      </c>
      <c r="F1471" s="102">
        <v>0</v>
      </c>
      <c r="G1471" s="98">
        <v>0.41</v>
      </c>
      <c r="H1471" s="115">
        <v>500</v>
      </c>
    </row>
    <row r="1472" spans="1:8" x14ac:dyDescent="0.2">
      <c r="A1472" s="106">
        <v>41660.340219907404</v>
      </c>
      <c r="B1472" s="110">
        <v>408137.12</v>
      </c>
      <c r="C1472" s="100">
        <v>29.882300000000001</v>
      </c>
      <c r="D1472">
        <v>4.6800000000000001E-2</v>
      </c>
      <c r="E1472" s="108">
        <v>3.7348300000000001</v>
      </c>
      <c r="F1472" s="102">
        <v>0</v>
      </c>
      <c r="G1472" s="98">
        <v>0.41</v>
      </c>
      <c r="H1472" s="115">
        <v>500</v>
      </c>
    </row>
    <row r="1473" spans="1:8" x14ac:dyDescent="0.2">
      <c r="A1473" s="106">
        <v>41660.343692129631</v>
      </c>
      <c r="B1473" s="110">
        <v>408437.14</v>
      </c>
      <c r="C1473" s="100">
        <v>29.896699999999999</v>
      </c>
      <c r="D1473">
        <v>-0.01</v>
      </c>
      <c r="E1473" s="108">
        <v>3.7349000000000001</v>
      </c>
      <c r="F1473" s="102">
        <v>0</v>
      </c>
      <c r="G1473" s="98">
        <v>0.41</v>
      </c>
      <c r="H1473" s="115">
        <v>500</v>
      </c>
    </row>
    <row r="1474" spans="1:8" x14ac:dyDescent="0.2">
      <c r="A1474" s="106">
        <v>41660.34716435185</v>
      </c>
      <c r="B1474" s="110">
        <v>408737.13</v>
      </c>
      <c r="C1474" s="100">
        <v>29.882899999999999</v>
      </c>
      <c r="D1474">
        <v>-2.0990000000000002E-2</v>
      </c>
      <c r="E1474" s="108">
        <v>3.7349899999999998</v>
      </c>
      <c r="F1474" s="102">
        <v>0</v>
      </c>
      <c r="G1474" s="98">
        <v>0.41</v>
      </c>
      <c r="H1474" s="115">
        <v>500</v>
      </c>
    </row>
    <row r="1475" spans="1:8" x14ac:dyDescent="0.2">
      <c r="A1475" s="106">
        <v>41660.350636574076</v>
      </c>
      <c r="B1475" s="110">
        <v>409037.14</v>
      </c>
      <c r="C1475" s="100">
        <v>29.890899999999998</v>
      </c>
      <c r="D1475">
        <v>-8.5199999999999998E-2</v>
      </c>
      <c r="E1475" s="108">
        <v>3.7350500000000002</v>
      </c>
      <c r="F1475" s="102">
        <v>0</v>
      </c>
      <c r="G1475" s="98">
        <v>0.41</v>
      </c>
      <c r="H1475" s="115">
        <v>500</v>
      </c>
    </row>
    <row r="1476" spans="1:8" x14ac:dyDescent="0.2">
      <c r="A1476" s="106">
        <v>41660.354108796295</v>
      </c>
      <c r="B1476" s="110">
        <v>409337.14</v>
      </c>
      <c r="C1476" s="100">
        <v>29.892499999999998</v>
      </c>
      <c r="D1476">
        <v>-7.0129999999999998E-2</v>
      </c>
      <c r="E1476" s="108">
        <v>3.7350599999999998</v>
      </c>
      <c r="F1476" s="102">
        <v>0</v>
      </c>
      <c r="G1476" s="98">
        <v>0.41</v>
      </c>
      <c r="H1476" s="115">
        <v>500</v>
      </c>
    </row>
    <row r="1477" spans="1:8" x14ac:dyDescent="0.2">
      <c r="A1477" s="106">
        <v>41660.357581018521</v>
      </c>
      <c r="B1477" s="110">
        <v>409637.14</v>
      </c>
      <c r="C1477" s="100">
        <v>29.898700000000002</v>
      </c>
      <c r="D1477">
        <v>6.123E-2</v>
      </c>
      <c r="E1477" s="108">
        <v>3.7349700000000001</v>
      </c>
      <c r="F1477" s="102">
        <v>0</v>
      </c>
      <c r="G1477" s="98">
        <v>0.41</v>
      </c>
      <c r="H1477" s="115">
        <v>500</v>
      </c>
    </row>
    <row r="1478" spans="1:8" x14ac:dyDescent="0.2">
      <c r="A1478" s="106">
        <v>41660.36105324074</v>
      </c>
      <c r="B1478" s="110">
        <v>409937.14</v>
      </c>
      <c r="C1478" s="100">
        <v>29.9087</v>
      </c>
      <c r="D1478">
        <v>5.6309999999999999E-2</v>
      </c>
      <c r="E1478" s="108">
        <v>3.73489</v>
      </c>
      <c r="F1478" s="102">
        <v>0</v>
      </c>
      <c r="G1478" s="98">
        <v>0.41</v>
      </c>
      <c r="H1478" s="115">
        <v>500</v>
      </c>
    </row>
    <row r="1479" spans="1:8" x14ac:dyDescent="0.2">
      <c r="A1479" s="106">
        <v>41660.364525462966</v>
      </c>
      <c r="B1479" s="110">
        <v>410237.13</v>
      </c>
      <c r="C1479" s="100">
        <v>29.900600000000001</v>
      </c>
      <c r="D1479">
        <v>-4.3270000000000003E-2</v>
      </c>
      <c r="E1479" s="108">
        <v>3.7350500000000002</v>
      </c>
      <c r="F1479" s="102">
        <v>0</v>
      </c>
      <c r="G1479" s="98">
        <v>0.41</v>
      </c>
      <c r="H1479" s="115">
        <v>500</v>
      </c>
    </row>
    <row r="1480" spans="1:8" x14ac:dyDescent="0.2">
      <c r="A1480" s="106">
        <v>41660.367997685185</v>
      </c>
      <c r="B1480" s="110">
        <v>410537.14</v>
      </c>
      <c r="C1480" s="100">
        <v>29.887499999999999</v>
      </c>
      <c r="D1480">
        <v>-1.5890000000000001E-2</v>
      </c>
      <c r="E1480" s="108">
        <v>3.7349800000000002</v>
      </c>
      <c r="F1480" s="102">
        <v>0</v>
      </c>
      <c r="G1480" s="98">
        <v>0.41</v>
      </c>
      <c r="H1480" s="115">
        <v>500</v>
      </c>
    </row>
    <row r="1481" spans="1:8" x14ac:dyDescent="0.2">
      <c r="A1481" s="106">
        <v>41660.371469907404</v>
      </c>
      <c r="B1481" s="110">
        <v>410837.13</v>
      </c>
      <c r="C1481" s="100">
        <v>29.897400000000001</v>
      </c>
      <c r="D1481">
        <v>-2.3449999999999999E-2</v>
      </c>
      <c r="E1481" s="108">
        <v>3.7350500000000002</v>
      </c>
      <c r="F1481" s="102">
        <v>0</v>
      </c>
      <c r="G1481" s="98">
        <v>0.41</v>
      </c>
      <c r="H1481" s="115">
        <v>500</v>
      </c>
    </row>
    <row r="1482" spans="1:8" x14ac:dyDescent="0.2">
      <c r="A1482" s="106">
        <v>41660.374942129631</v>
      </c>
      <c r="B1482" s="110">
        <v>411137.14</v>
      </c>
      <c r="C1482" s="100">
        <v>29.9102</v>
      </c>
      <c r="D1482">
        <v>4.6199999999999998E-2</v>
      </c>
      <c r="E1482" s="108">
        <v>3.7352599999999998</v>
      </c>
      <c r="F1482" s="102">
        <v>0</v>
      </c>
      <c r="G1482" s="98">
        <v>0.41</v>
      </c>
      <c r="H1482" s="115">
        <v>500</v>
      </c>
    </row>
    <row r="1483" spans="1:8" x14ac:dyDescent="0.2">
      <c r="A1483" s="106">
        <v>41660.37841435185</v>
      </c>
      <c r="B1483" s="110">
        <v>411437.13</v>
      </c>
      <c r="C1483" s="100">
        <v>29.917899999999999</v>
      </c>
      <c r="D1483">
        <v>-4.2220000000000001E-2</v>
      </c>
      <c r="E1483" s="108">
        <v>3.73516</v>
      </c>
      <c r="F1483" s="102">
        <v>0</v>
      </c>
      <c r="G1483" s="98">
        <v>0.41</v>
      </c>
      <c r="H1483" s="115">
        <v>500</v>
      </c>
    </row>
    <row r="1484" spans="1:8" x14ac:dyDescent="0.2">
      <c r="A1484" s="106">
        <v>41660.381886574076</v>
      </c>
      <c r="B1484" s="110">
        <v>411737.14</v>
      </c>
      <c r="C1484" s="100">
        <v>29.8996</v>
      </c>
      <c r="D1484">
        <v>-1.375E-2</v>
      </c>
      <c r="E1484" s="108">
        <v>3.7351899999999998</v>
      </c>
      <c r="F1484" s="102">
        <v>0</v>
      </c>
      <c r="G1484" s="98">
        <v>0.41</v>
      </c>
      <c r="H1484" s="115">
        <v>500</v>
      </c>
    </row>
    <row r="1485" spans="1:8" x14ac:dyDescent="0.2">
      <c r="A1485" s="106">
        <v>41660.385358796295</v>
      </c>
      <c r="B1485" s="110">
        <v>412036.84</v>
      </c>
      <c r="C1485" s="100">
        <v>29.915299999999998</v>
      </c>
      <c r="D1485">
        <v>-1.8870000000000001E-2</v>
      </c>
      <c r="E1485" s="108">
        <v>3.7353299999999998</v>
      </c>
      <c r="F1485" s="102">
        <v>0</v>
      </c>
      <c r="G1485" s="98">
        <v>0.41</v>
      </c>
      <c r="H1485" s="115">
        <v>500</v>
      </c>
    </row>
    <row r="1486" spans="1:8" x14ac:dyDescent="0.2">
      <c r="A1486" s="106">
        <v>41660.388831018521</v>
      </c>
      <c r="B1486" s="110">
        <v>412337.12</v>
      </c>
      <c r="C1486" s="100">
        <v>29.905200000000001</v>
      </c>
      <c r="D1486">
        <v>2.6550000000000001E-2</v>
      </c>
      <c r="E1486" s="108">
        <v>3.7354599999999998</v>
      </c>
      <c r="F1486" s="102">
        <v>0</v>
      </c>
      <c r="G1486" s="98">
        <v>0.41</v>
      </c>
      <c r="H1486" s="115">
        <v>500</v>
      </c>
    </row>
    <row r="1487" spans="1:8" x14ac:dyDescent="0.2">
      <c r="A1487" s="106">
        <v>41660.39230324074</v>
      </c>
      <c r="B1487" s="110">
        <v>412637.12</v>
      </c>
      <c r="C1487" s="100">
        <v>29.908899999999999</v>
      </c>
      <c r="D1487">
        <v>-3.1099999999999999E-2</v>
      </c>
      <c r="E1487" s="108">
        <v>3.73543</v>
      </c>
      <c r="F1487" s="102">
        <v>0</v>
      </c>
      <c r="G1487" s="98">
        <v>0.41</v>
      </c>
      <c r="H1487" s="115">
        <v>500</v>
      </c>
    </row>
    <row r="1488" spans="1:8" x14ac:dyDescent="0.2">
      <c r="A1488" s="106">
        <v>41660.395775462966</v>
      </c>
      <c r="B1488" s="110">
        <v>412937.13</v>
      </c>
      <c r="C1488" s="100">
        <v>29.915800000000001</v>
      </c>
      <c r="D1488">
        <v>1.2800000000000001E-3</v>
      </c>
      <c r="E1488" s="108">
        <v>3.7355999999999998</v>
      </c>
      <c r="F1488" s="102">
        <v>0</v>
      </c>
      <c r="G1488" s="98">
        <v>0.41</v>
      </c>
      <c r="H1488" s="115">
        <v>500</v>
      </c>
    </row>
    <row r="1489" spans="1:8" x14ac:dyDescent="0.2">
      <c r="A1489" s="106">
        <v>41660.399247685185</v>
      </c>
      <c r="B1489" s="110">
        <v>413237.12</v>
      </c>
      <c r="C1489" s="100">
        <v>29.909600000000001</v>
      </c>
      <c r="D1489">
        <v>6.5070000000000003E-2</v>
      </c>
      <c r="E1489" s="108">
        <v>3.73536</v>
      </c>
      <c r="F1489" s="102">
        <v>0</v>
      </c>
      <c r="G1489" s="98">
        <v>0.41</v>
      </c>
      <c r="H1489" s="115">
        <v>500</v>
      </c>
    </row>
    <row r="1490" spans="1:8" x14ac:dyDescent="0.2">
      <c r="A1490" s="106">
        <v>41660.402719907404</v>
      </c>
      <c r="B1490" s="110">
        <v>413537.14</v>
      </c>
      <c r="C1490" s="100">
        <v>29.917400000000001</v>
      </c>
      <c r="D1490">
        <v>-7.7649999999999997E-2</v>
      </c>
      <c r="E1490" s="108">
        <v>3.7354099999999999</v>
      </c>
      <c r="F1490" s="102">
        <v>0</v>
      </c>
      <c r="G1490" s="98">
        <v>0.41</v>
      </c>
      <c r="H1490" s="115">
        <v>500</v>
      </c>
    </row>
    <row r="1491" spans="1:8" x14ac:dyDescent="0.2">
      <c r="A1491" s="106">
        <v>41660.406192129631</v>
      </c>
      <c r="B1491" s="110">
        <v>413837.13</v>
      </c>
      <c r="C1491" s="100">
        <v>29.914300000000001</v>
      </c>
      <c r="D1491">
        <v>-3.0689999999999999E-2</v>
      </c>
      <c r="E1491" s="108">
        <v>3.7354699999999998</v>
      </c>
      <c r="F1491" s="102">
        <v>0</v>
      </c>
      <c r="G1491" s="98">
        <v>0.41</v>
      </c>
      <c r="H1491" s="115">
        <v>500</v>
      </c>
    </row>
    <row r="1492" spans="1:8" x14ac:dyDescent="0.2">
      <c r="A1492" s="106">
        <v>41660.40966435185</v>
      </c>
      <c r="B1492" s="110">
        <v>414137.13</v>
      </c>
      <c r="C1492" s="100">
        <v>29.918299999999999</v>
      </c>
      <c r="D1492">
        <v>3.49E-2</v>
      </c>
      <c r="E1492" s="108">
        <v>3.73543</v>
      </c>
      <c r="F1492" s="102">
        <v>0</v>
      </c>
      <c r="G1492" s="98">
        <v>0.41</v>
      </c>
      <c r="H1492" s="115">
        <v>500</v>
      </c>
    </row>
    <row r="1493" spans="1:8" x14ac:dyDescent="0.2">
      <c r="A1493" s="106">
        <v>41660.413136574076</v>
      </c>
      <c r="B1493" s="110">
        <v>414437.14</v>
      </c>
      <c r="C1493" s="100">
        <v>29.911100000000001</v>
      </c>
      <c r="D1493">
        <v>-5.7180000000000002E-2</v>
      </c>
      <c r="E1493" s="108">
        <v>3.7355299999999998</v>
      </c>
      <c r="F1493" s="102">
        <v>0</v>
      </c>
      <c r="G1493" s="98">
        <v>0.41</v>
      </c>
      <c r="H1493" s="115">
        <v>500</v>
      </c>
    </row>
    <row r="1494" spans="1:8" x14ac:dyDescent="0.2">
      <c r="A1494" s="106">
        <v>41660.416608796295</v>
      </c>
      <c r="B1494" s="110">
        <v>414737.13</v>
      </c>
      <c r="C1494" s="100">
        <v>29.916799999999999</v>
      </c>
      <c r="D1494">
        <v>-2.111E-2</v>
      </c>
      <c r="E1494" s="108">
        <v>3.7355800000000001</v>
      </c>
      <c r="F1494" s="102">
        <v>0</v>
      </c>
      <c r="G1494" s="98">
        <v>0.41</v>
      </c>
      <c r="H1494" s="115">
        <v>500</v>
      </c>
    </row>
    <row r="1495" spans="1:8" x14ac:dyDescent="0.2">
      <c r="A1495" s="106">
        <v>41660.420081018521</v>
      </c>
      <c r="B1495" s="110">
        <v>415037.14</v>
      </c>
      <c r="C1495" s="100">
        <v>29.917400000000001</v>
      </c>
      <c r="D1495">
        <v>-7.1660000000000001E-2</v>
      </c>
      <c r="E1495" s="108">
        <v>3.7355299999999998</v>
      </c>
      <c r="F1495" s="102">
        <v>0</v>
      </c>
      <c r="G1495" s="98">
        <v>0.41</v>
      </c>
      <c r="H1495" s="115">
        <v>500</v>
      </c>
    </row>
    <row r="1496" spans="1:8" x14ac:dyDescent="0.2">
      <c r="A1496" s="106">
        <v>41660.42355324074</v>
      </c>
      <c r="B1496" s="110">
        <v>415337.13</v>
      </c>
      <c r="C1496" s="100">
        <v>29.913900000000002</v>
      </c>
      <c r="D1496">
        <v>5.5129999999999998E-2</v>
      </c>
      <c r="E1496" s="108">
        <v>3.7354099999999999</v>
      </c>
      <c r="F1496" s="102">
        <v>0</v>
      </c>
      <c r="G1496" s="98">
        <v>0.41</v>
      </c>
      <c r="H1496" s="115">
        <v>500</v>
      </c>
    </row>
    <row r="1497" spans="1:8" x14ac:dyDescent="0.2">
      <c r="A1497" s="106">
        <v>41660.427025462966</v>
      </c>
      <c r="B1497" s="110">
        <v>415637.14</v>
      </c>
      <c r="C1497" s="100">
        <v>29.915500000000002</v>
      </c>
      <c r="D1497">
        <v>-2.9909999999999999E-2</v>
      </c>
      <c r="E1497" s="108">
        <v>3.7354799999999999</v>
      </c>
      <c r="F1497" s="102">
        <v>0</v>
      </c>
      <c r="G1497" s="98">
        <v>0.41</v>
      </c>
      <c r="H1497" s="115">
        <v>500</v>
      </c>
    </row>
    <row r="1498" spans="1:8" x14ac:dyDescent="0.2">
      <c r="A1498" s="106">
        <v>41660.430497685185</v>
      </c>
      <c r="B1498" s="110">
        <v>415937.13</v>
      </c>
      <c r="C1498" s="100">
        <v>29.913799999999998</v>
      </c>
      <c r="D1498">
        <v>-9.0969999999999995E-2</v>
      </c>
      <c r="E1498" s="108">
        <v>3.7353800000000001</v>
      </c>
      <c r="F1498" s="102">
        <v>0</v>
      </c>
      <c r="G1498" s="98">
        <v>0.41</v>
      </c>
      <c r="H1498" s="115">
        <v>500</v>
      </c>
    </row>
    <row r="1499" spans="1:8" x14ac:dyDescent="0.2">
      <c r="A1499" s="106">
        <v>41660.433969907404</v>
      </c>
      <c r="B1499" s="110">
        <v>416237.14</v>
      </c>
      <c r="C1499" s="100">
        <v>29.902799999999999</v>
      </c>
      <c r="D1499">
        <v>-1.5859999999999999E-2</v>
      </c>
      <c r="E1499" s="108">
        <v>3.7353800000000001</v>
      </c>
      <c r="F1499" s="102">
        <v>0</v>
      </c>
      <c r="G1499" s="98">
        <v>0.41</v>
      </c>
      <c r="H1499" s="115">
        <v>500</v>
      </c>
    </row>
    <row r="1500" spans="1:8" x14ac:dyDescent="0.2">
      <c r="A1500" s="106">
        <v>41660.437442129631</v>
      </c>
      <c r="B1500" s="110">
        <v>416537.13</v>
      </c>
      <c r="C1500" s="100">
        <v>29.907699999999998</v>
      </c>
      <c r="D1500">
        <v>-2.2780000000000002E-2</v>
      </c>
      <c r="E1500" s="108">
        <v>3.7352799999999999</v>
      </c>
      <c r="F1500" s="102">
        <v>0</v>
      </c>
      <c r="G1500" s="98">
        <v>0.41</v>
      </c>
      <c r="H1500" s="115">
        <v>500</v>
      </c>
    </row>
    <row r="1501" spans="1:8" x14ac:dyDescent="0.2">
      <c r="A1501" s="106">
        <v>41660.44091435185</v>
      </c>
      <c r="B1501" s="110">
        <v>416837.16</v>
      </c>
      <c r="C1501" s="100">
        <v>29.9099</v>
      </c>
      <c r="D1501">
        <v>-1.4E-3</v>
      </c>
      <c r="E1501" s="108">
        <v>3.73543</v>
      </c>
      <c r="F1501" s="102">
        <v>0</v>
      </c>
      <c r="G1501" s="98">
        <v>0.41</v>
      </c>
      <c r="H1501" s="115">
        <v>500</v>
      </c>
    </row>
    <row r="1502" spans="1:8" x14ac:dyDescent="0.2">
      <c r="A1502" s="106">
        <v>41660.444386574076</v>
      </c>
      <c r="B1502" s="110">
        <v>417137.13</v>
      </c>
      <c r="C1502" s="100">
        <v>29.904900000000001</v>
      </c>
      <c r="D1502">
        <v>-8.4570000000000006E-2</v>
      </c>
      <c r="E1502" s="108">
        <v>3.7354099999999999</v>
      </c>
      <c r="F1502" s="102">
        <v>0</v>
      </c>
      <c r="G1502" s="98">
        <v>0.41</v>
      </c>
      <c r="H1502" s="115">
        <v>500</v>
      </c>
    </row>
    <row r="1503" spans="1:8" x14ac:dyDescent="0.2">
      <c r="A1503" s="106">
        <v>41660.447858796295</v>
      </c>
      <c r="B1503" s="110">
        <v>417437.15</v>
      </c>
      <c r="C1503" s="100">
        <v>29.910499999999999</v>
      </c>
      <c r="D1503">
        <v>-2.4989999999999998E-2</v>
      </c>
      <c r="E1503" s="108">
        <v>3.7354699999999998</v>
      </c>
      <c r="F1503" s="102">
        <v>0</v>
      </c>
      <c r="G1503" s="98">
        <v>0.41</v>
      </c>
      <c r="H1503" s="115">
        <v>500</v>
      </c>
    </row>
    <row r="1504" spans="1:8" x14ac:dyDescent="0.2">
      <c r="A1504" s="106">
        <v>41660.451331018521</v>
      </c>
      <c r="B1504" s="110">
        <v>417737.14</v>
      </c>
      <c r="C1504" s="100">
        <v>29.905799999999999</v>
      </c>
      <c r="D1504">
        <v>1.0919999999999999E-2</v>
      </c>
      <c r="E1504" s="108">
        <v>3.73529</v>
      </c>
      <c r="F1504" s="102">
        <v>0</v>
      </c>
      <c r="G1504" s="98">
        <v>0.41</v>
      </c>
      <c r="H1504" s="115">
        <v>500</v>
      </c>
    </row>
    <row r="1505" spans="1:8" x14ac:dyDescent="0.2">
      <c r="A1505" s="106">
        <v>41660.45480324074</v>
      </c>
      <c r="B1505" s="110">
        <v>418037.13</v>
      </c>
      <c r="C1505" s="100">
        <v>29.903500000000001</v>
      </c>
      <c r="D1505">
        <v>-8.3119999999999999E-2</v>
      </c>
      <c r="E1505" s="108">
        <v>3.7354599999999998</v>
      </c>
      <c r="F1505" s="102">
        <v>0</v>
      </c>
      <c r="G1505" s="98">
        <v>0.41</v>
      </c>
      <c r="H1505" s="115">
        <v>500</v>
      </c>
    </row>
    <row r="1506" spans="1:8" x14ac:dyDescent="0.2">
      <c r="A1506" s="106">
        <v>41660.45826388889</v>
      </c>
      <c r="B1506" s="110">
        <v>418336.56</v>
      </c>
      <c r="C1506" s="100">
        <v>29.906300000000002</v>
      </c>
      <c r="D1506">
        <v>-8.5150000000000003E-2</v>
      </c>
      <c r="E1506" s="108">
        <v>3.7355299999999998</v>
      </c>
      <c r="F1506" s="102">
        <v>0</v>
      </c>
      <c r="G1506" s="98">
        <v>0.41</v>
      </c>
      <c r="H1506" s="115">
        <v>500</v>
      </c>
    </row>
    <row r="1507" spans="1:8" x14ac:dyDescent="0.2">
      <c r="A1507" s="106">
        <v>41660.461736111109</v>
      </c>
      <c r="B1507" s="110">
        <v>418636.56</v>
      </c>
      <c r="C1507" s="100">
        <v>29.9147</v>
      </c>
      <c r="D1507">
        <v>-7.2819999999999996E-2</v>
      </c>
      <c r="E1507" s="108">
        <v>3.7356799999999999</v>
      </c>
      <c r="F1507" s="102">
        <v>0</v>
      </c>
      <c r="G1507" s="98">
        <v>0.41</v>
      </c>
      <c r="H1507" s="115">
        <v>500</v>
      </c>
    </row>
    <row r="1508" spans="1:8" x14ac:dyDescent="0.2">
      <c r="A1508" s="106">
        <v>41660.465208333335</v>
      </c>
      <c r="B1508" s="110">
        <v>418936.56</v>
      </c>
      <c r="C1508" s="100">
        <v>29.916399999999999</v>
      </c>
      <c r="D1508">
        <v>2.1479999999999999E-2</v>
      </c>
      <c r="E1508" s="108">
        <v>3.7354699999999998</v>
      </c>
      <c r="F1508" s="102">
        <v>0</v>
      </c>
      <c r="G1508" s="98">
        <v>0.41</v>
      </c>
      <c r="H1508" s="115">
        <v>500</v>
      </c>
    </row>
    <row r="1509" spans="1:8" x14ac:dyDescent="0.2">
      <c r="A1509" s="106">
        <v>41660.468680555554</v>
      </c>
      <c r="B1509" s="110">
        <v>419236.56</v>
      </c>
      <c r="C1509" s="100">
        <v>29.914100000000001</v>
      </c>
      <c r="D1509">
        <v>-3.0999999999999999E-3</v>
      </c>
      <c r="E1509" s="108">
        <v>3.7356600000000002</v>
      </c>
      <c r="F1509" s="102">
        <v>0</v>
      </c>
      <c r="G1509" s="98">
        <v>0.41</v>
      </c>
      <c r="H1509" s="115">
        <v>500</v>
      </c>
    </row>
    <row r="1510" spans="1:8" x14ac:dyDescent="0.2">
      <c r="A1510" s="106">
        <v>41660.47215277778</v>
      </c>
      <c r="B1510" s="110">
        <v>419536.56</v>
      </c>
      <c r="C1510" s="100">
        <v>29.92</v>
      </c>
      <c r="D1510">
        <v>1.005E-2</v>
      </c>
      <c r="E1510" s="108">
        <v>3.7353800000000001</v>
      </c>
      <c r="F1510" s="102">
        <v>0</v>
      </c>
      <c r="G1510" s="98">
        <v>0.41</v>
      </c>
      <c r="H1510" s="115">
        <v>500</v>
      </c>
    </row>
    <row r="1511" spans="1:8" x14ac:dyDescent="0.2">
      <c r="A1511" s="106">
        <v>41660.475624999999</v>
      </c>
      <c r="B1511" s="110">
        <v>419836.56</v>
      </c>
      <c r="C1511" s="100">
        <v>29.916899999999998</v>
      </c>
      <c r="D1511">
        <v>-5.6660000000000002E-2</v>
      </c>
      <c r="E1511" s="108">
        <v>3.73556</v>
      </c>
      <c r="F1511" s="102">
        <v>0</v>
      </c>
      <c r="G1511" s="98">
        <v>0.41</v>
      </c>
      <c r="H1511" s="115">
        <v>500</v>
      </c>
    </row>
    <row r="1512" spans="1:8" x14ac:dyDescent="0.2">
      <c r="A1512" s="106">
        <v>41660.479097222225</v>
      </c>
      <c r="B1512" s="110">
        <v>420136.56</v>
      </c>
      <c r="C1512" s="100">
        <v>29.915600000000001</v>
      </c>
      <c r="D1512">
        <v>-2.9319999999999999E-2</v>
      </c>
      <c r="E1512" s="108">
        <v>3.7355499999999999</v>
      </c>
      <c r="F1512" s="102">
        <v>0</v>
      </c>
      <c r="G1512" s="98">
        <v>0.41</v>
      </c>
      <c r="H1512" s="115">
        <v>500</v>
      </c>
    </row>
    <row r="1513" spans="1:8" x14ac:dyDescent="0.2">
      <c r="A1513" s="106">
        <v>41660.482569444444</v>
      </c>
      <c r="B1513" s="110">
        <v>420436.56</v>
      </c>
      <c r="C1513" s="100">
        <v>29.9176</v>
      </c>
      <c r="D1513">
        <v>-2.469E-2</v>
      </c>
      <c r="E1513" s="108">
        <v>3.7356099999999999</v>
      </c>
      <c r="F1513" s="102">
        <v>0</v>
      </c>
      <c r="G1513" s="98">
        <v>0.41</v>
      </c>
      <c r="H1513" s="115">
        <v>500</v>
      </c>
    </row>
    <row r="1514" spans="1:8" x14ac:dyDescent="0.2">
      <c r="A1514" s="106">
        <v>41660.486041666663</v>
      </c>
      <c r="B1514" s="110">
        <v>420736.56</v>
      </c>
      <c r="C1514" s="100">
        <v>29.917899999999999</v>
      </c>
      <c r="D1514">
        <v>-2.8219999999999999E-2</v>
      </c>
      <c r="E1514" s="108">
        <v>3.73543</v>
      </c>
      <c r="F1514" s="102">
        <v>0</v>
      </c>
      <c r="G1514" s="98">
        <v>0.41</v>
      </c>
      <c r="H1514" s="115">
        <v>500</v>
      </c>
    </row>
    <row r="1515" spans="1:8" x14ac:dyDescent="0.2">
      <c r="A1515" s="106">
        <v>41660.48951388889</v>
      </c>
      <c r="B1515" s="110">
        <v>421036.56</v>
      </c>
      <c r="C1515" s="100">
        <v>29.910499999999999</v>
      </c>
      <c r="D1515">
        <v>4.2300000000000003E-3</v>
      </c>
      <c r="E1515" s="108">
        <v>3.7354599999999998</v>
      </c>
      <c r="F1515" s="102">
        <v>0</v>
      </c>
      <c r="G1515" s="98">
        <v>0.41</v>
      </c>
      <c r="H1515" s="115">
        <v>500</v>
      </c>
    </row>
    <row r="1516" spans="1:8" x14ac:dyDescent="0.2">
      <c r="A1516" s="106">
        <v>41660.492986111109</v>
      </c>
      <c r="B1516" s="110">
        <v>421336.56</v>
      </c>
      <c r="C1516" s="100">
        <v>29.910399999999999</v>
      </c>
      <c r="D1516">
        <v>4.2509999999999999E-2</v>
      </c>
      <c r="E1516" s="108">
        <v>3.73516</v>
      </c>
      <c r="F1516" s="102">
        <v>0</v>
      </c>
      <c r="G1516" s="98">
        <v>0.41</v>
      </c>
      <c r="H1516" s="115">
        <v>500</v>
      </c>
    </row>
    <row r="1517" spans="1:8" x14ac:dyDescent="0.2">
      <c r="A1517" s="106">
        <v>41660.496458333335</v>
      </c>
      <c r="B1517" s="110">
        <v>421636.56</v>
      </c>
      <c r="C1517" s="100">
        <v>29.908000000000001</v>
      </c>
      <c r="D1517">
        <v>-7.6399999999999996E-2</v>
      </c>
      <c r="E1517" s="108">
        <v>3.73508</v>
      </c>
      <c r="F1517" s="102">
        <v>0</v>
      </c>
      <c r="G1517" s="98">
        <v>0.41</v>
      </c>
      <c r="H1517" s="115">
        <v>500</v>
      </c>
    </row>
    <row r="1518" spans="1:8" x14ac:dyDescent="0.2">
      <c r="A1518" s="106">
        <v>41660.499930555554</v>
      </c>
      <c r="B1518" s="110">
        <v>421936.56</v>
      </c>
      <c r="C1518" s="100">
        <v>29.898199999999999</v>
      </c>
      <c r="D1518">
        <v>6.4189999999999997E-2</v>
      </c>
      <c r="E1518" s="108">
        <v>3.7351200000000002</v>
      </c>
      <c r="F1518" s="102">
        <v>0</v>
      </c>
      <c r="G1518" s="98">
        <v>0.41</v>
      </c>
      <c r="H1518" s="115">
        <v>500</v>
      </c>
    </row>
    <row r="1519" spans="1:8" x14ac:dyDescent="0.2">
      <c r="A1519" s="106">
        <v>41660.50340277778</v>
      </c>
      <c r="B1519" s="110">
        <v>422236.56</v>
      </c>
      <c r="C1519" s="100">
        <v>29.895</v>
      </c>
      <c r="D1519">
        <v>-6.4189999999999997E-2</v>
      </c>
      <c r="E1519" s="108">
        <v>3.7350400000000001</v>
      </c>
      <c r="F1519" s="102">
        <v>0</v>
      </c>
      <c r="G1519" s="98">
        <v>0.41</v>
      </c>
      <c r="H1519" s="115">
        <v>500</v>
      </c>
    </row>
    <row r="1520" spans="1:8" x14ac:dyDescent="0.2">
      <c r="A1520" s="106">
        <v>41660.506874999999</v>
      </c>
      <c r="B1520" s="110">
        <v>422536.56</v>
      </c>
      <c r="C1520" s="100">
        <v>29.8901</v>
      </c>
      <c r="D1520">
        <v>-6.1269999999999998E-2</v>
      </c>
      <c r="E1520" s="108">
        <v>3.7350300000000001</v>
      </c>
      <c r="F1520" s="102">
        <v>0</v>
      </c>
      <c r="G1520" s="98">
        <v>0.41</v>
      </c>
      <c r="H1520" s="115">
        <v>500</v>
      </c>
    </row>
    <row r="1521" spans="1:8" x14ac:dyDescent="0.2">
      <c r="A1521" s="106">
        <v>41660.510347222225</v>
      </c>
      <c r="B1521" s="110">
        <v>422836.56</v>
      </c>
      <c r="C1521" s="100">
        <v>29.882899999999999</v>
      </c>
      <c r="D1521">
        <v>5.1880000000000003E-2</v>
      </c>
      <c r="E1521" s="108">
        <v>3.7347999999999999</v>
      </c>
      <c r="F1521" s="102">
        <v>0</v>
      </c>
      <c r="G1521" s="98">
        <v>0.41</v>
      </c>
      <c r="H1521" s="115">
        <v>500</v>
      </c>
    </row>
    <row r="1522" spans="1:8" x14ac:dyDescent="0.2">
      <c r="A1522" s="106">
        <v>41660.513819444444</v>
      </c>
      <c r="B1522" s="110">
        <v>423136.56</v>
      </c>
      <c r="C1522" s="100">
        <v>29.8795</v>
      </c>
      <c r="D1522">
        <v>-3.7010000000000001E-2</v>
      </c>
      <c r="E1522" s="108">
        <v>3.7349299999999999</v>
      </c>
      <c r="F1522" s="102">
        <v>0</v>
      </c>
      <c r="G1522" s="98">
        <v>0.41</v>
      </c>
      <c r="H1522" s="115">
        <v>500</v>
      </c>
    </row>
    <row r="1523" spans="1:8" x14ac:dyDescent="0.2">
      <c r="A1523" s="106">
        <v>41660.517291666663</v>
      </c>
      <c r="B1523" s="110">
        <v>423436.56</v>
      </c>
      <c r="C1523" s="100">
        <v>29.875299999999999</v>
      </c>
      <c r="D1523">
        <v>-2.9190000000000001E-2</v>
      </c>
      <c r="E1523" s="108">
        <v>3.7348599999999998</v>
      </c>
      <c r="F1523" s="102">
        <v>0</v>
      </c>
      <c r="G1523" s="98">
        <v>0.41</v>
      </c>
      <c r="H1523" s="115">
        <v>500</v>
      </c>
    </row>
    <row r="1524" spans="1:8" x14ac:dyDescent="0.2">
      <c r="A1524" s="106">
        <v>41660.52076388889</v>
      </c>
      <c r="B1524" s="110">
        <v>423736.56</v>
      </c>
      <c r="C1524" s="100">
        <v>29.874099999999999</v>
      </c>
      <c r="D1524">
        <v>-7.8149999999999997E-2</v>
      </c>
      <c r="E1524" s="108">
        <v>3.7347100000000002</v>
      </c>
      <c r="F1524" s="102">
        <v>0</v>
      </c>
      <c r="G1524" s="98">
        <v>0.41</v>
      </c>
      <c r="H1524" s="115">
        <v>500</v>
      </c>
    </row>
    <row r="1525" spans="1:8" x14ac:dyDescent="0.2">
      <c r="A1525" s="106">
        <v>41660.524236111109</v>
      </c>
      <c r="B1525" s="110">
        <v>424036.56</v>
      </c>
      <c r="C1525" s="100">
        <v>29.875699999999998</v>
      </c>
      <c r="D1525">
        <v>6.2179999999999999E-2</v>
      </c>
      <c r="E1525" s="108">
        <v>3.7346200000000001</v>
      </c>
      <c r="F1525" s="102">
        <v>0</v>
      </c>
      <c r="G1525" s="98">
        <v>0.41</v>
      </c>
      <c r="H1525" s="115">
        <v>500</v>
      </c>
    </row>
    <row r="1526" spans="1:8" x14ac:dyDescent="0.2">
      <c r="A1526" s="106">
        <v>41660.527708333335</v>
      </c>
      <c r="B1526" s="110">
        <v>424336.56</v>
      </c>
      <c r="C1526" s="100">
        <v>29.8627</v>
      </c>
      <c r="D1526">
        <v>-1.8249999999999999E-2</v>
      </c>
      <c r="E1526" s="108">
        <v>3.7348400000000002</v>
      </c>
      <c r="F1526" s="102">
        <v>0</v>
      </c>
      <c r="G1526" s="98">
        <v>0.41</v>
      </c>
      <c r="H1526" s="115">
        <v>500</v>
      </c>
    </row>
    <row r="1527" spans="1:8" x14ac:dyDescent="0.2">
      <c r="A1527" s="106">
        <v>41660.531180555554</v>
      </c>
      <c r="B1527" s="110">
        <v>424636.56</v>
      </c>
      <c r="C1527" s="100">
        <v>29.8627</v>
      </c>
      <c r="D1527">
        <v>-8.4779999999999994E-2</v>
      </c>
      <c r="E1527" s="108">
        <v>3.73468</v>
      </c>
      <c r="F1527" s="102">
        <v>0</v>
      </c>
      <c r="G1527" s="98">
        <v>0.41</v>
      </c>
      <c r="H1527" s="115">
        <v>500</v>
      </c>
    </row>
    <row r="1528" spans="1:8" x14ac:dyDescent="0.2">
      <c r="A1528" s="106">
        <v>41660.53465277778</v>
      </c>
      <c r="B1528" s="110">
        <v>424936.56</v>
      </c>
      <c r="C1528" s="100">
        <v>29.8627</v>
      </c>
      <c r="D1528">
        <v>1.8329999999999999E-2</v>
      </c>
      <c r="E1528" s="108">
        <v>3.73488</v>
      </c>
      <c r="F1528" s="102">
        <v>0</v>
      </c>
      <c r="G1528" s="98">
        <v>0.41</v>
      </c>
      <c r="H1528" s="115">
        <v>500</v>
      </c>
    </row>
    <row r="1529" spans="1:8" x14ac:dyDescent="0.2">
      <c r="A1529" s="106">
        <v>41660.538124999999</v>
      </c>
      <c r="B1529" s="110">
        <v>425236.56</v>
      </c>
      <c r="C1529" s="100">
        <v>29.860800000000001</v>
      </c>
      <c r="D1529">
        <v>-2.7220000000000001E-2</v>
      </c>
      <c r="E1529" s="108">
        <v>3.7346599999999999</v>
      </c>
      <c r="F1529" s="102">
        <v>0</v>
      </c>
      <c r="G1529" s="98">
        <v>0.41</v>
      </c>
      <c r="H1529" s="115">
        <v>500</v>
      </c>
    </row>
    <row r="1530" spans="1:8" x14ac:dyDescent="0.2">
      <c r="A1530" s="106">
        <v>41660.541597222225</v>
      </c>
      <c r="B1530" s="110">
        <v>425536.56</v>
      </c>
      <c r="C1530" s="100">
        <v>29.864999999999998</v>
      </c>
      <c r="D1530">
        <v>-5.3150000000000003E-2</v>
      </c>
      <c r="E1530" s="108">
        <v>3.7349800000000002</v>
      </c>
      <c r="F1530" s="102">
        <v>0</v>
      </c>
      <c r="G1530" s="98">
        <v>0.41</v>
      </c>
      <c r="H1530" s="115">
        <v>500</v>
      </c>
    </row>
    <row r="1531" spans="1:8" x14ac:dyDescent="0.2">
      <c r="A1531" s="106">
        <v>41660.545069444444</v>
      </c>
      <c r="B1531" s="110">
        <v>425836.56</v>
      </c>
      <c r="C1531" s="100">
        <v>29.864899999999999</v>
      </c>
      <c r="D1531">
        <v>-1.8939999999999999E-2</v>
      </c>
      <c r="E1531" s="108">
        <v>3.73488</v>
      </c>
      <c r="F1531" s="102">
        <v>0</v>
      </c>
      <c r="G1531" s="98">
        <v>0.41</v>
      </c>
      <c r="H1531" s="115">
        <v>500</v>
      </c>
    </row>
    <row r="1532" spans="1:8" x14ac:dyDescent="0.2">
      <c r="A1532" s="106">
        <v>41660.548541666663</v>
      </c>
      <c r="B1532" s="110">
        <v>426136.56</v>
      </c>
      <c r="C1532" s="100">
        <v>29.865600000000001</v>
      </c>
      <c r="D1532">
        <v>-8.8450000000000001E-2</v>
      </c>
      <c r="E1532" s="108">
        <v>3.7349299999999999</v>
      </c>
      <c r="F1532" s="102">
        <v>0</v>
      </c>
      <c r="G1532" s="98">
        <v>0.41</v>
      </c>
      <c r="H1532" s="115">
        <v>500</v>
      </c>
    </row>
    <row r="1533" spans="1:8" x14ac:dyDescent="0.2">
      <c r="A1533" s="106">
        <v>41660.55201388889</v>
      </c>
      <c r="B1533" s="110">
        <v>426436.56</v>
      </c>
      <c r="C1533" s="100">
        <v>29.8705</v>
      </c>
      <c r="D1533">
        <v>-3.099E-2</v>
      </c>
      <c r="E1533" s="108">
        <v>3.7350300000000001</v>
      </c>
      <c r="F1533" s="102">
        <v>0</v>
      </c>
      <c r="G1533" s="98">
        <v>0.41</v>
      </c>
      <c r="H1533" s="115">
        <v>500</v>
      </c>
    </row>
    <row r="1534" spans="1:8" x14ac:dyDescent="0.2">
      <c r="A1534" s="106">
        <v>41660.555486111109</v>
      </c>
      <c r="B1534" s="110">
        <v>426736.56</v>
      </c>
      <c r="C1534" s="100">
        <v>29.870799999999999</v>
      </c>
      <c r="D1534">
        <v>-1.208E-2</v>
      </c>
      <c r="E1534" s="108">
        <v>3.7349800000000002</v>
      </c>
      <c r="F1534" s="102">
        <v>0</v>
      </c>
      <c r="G1534" s="98">
        <v>0.41</v>
      </c>
      <c r="H1534" s="115">
        <v>500</v>
      </c>
    </row>
    <row r="1535" spans="1:8" x14ac:dyDescent="0.2">
      <c r="A1535" s="106">
        <v>41660.558958333335</v>
      </c>
      <c r="B1535" s="110">
        <v>427036.56</v>
      </c>
      <c r="C1535" s="100">
        <v>29.876200000000001</v>
      </c>
      <c r="D1535">
        <v>-4.2999999999999999E-4</v>
      </c>
      <c r="E1535" s="108">
        <v>3.7351200000000002</v>
      </c>
      <c r="F1535" s="102">
        <v>0</v>
      </c>
      <c r="G1535" s="98">
        <v>0.41</v>
      </c>
      <c r="H1535" s="115">
        <v>500</v>
      </c>
    </row>
    <row r="1536" spans="1:8" x14ac:dyDescent="0.2">
      <c r="A1536" s="106">
        <v>41660.562430555554</v>
      </c>
      <c r="B1536" s="110">
        <v>427336.56</v>
      </c>
      <c r="C1536" s="100">
        <v>29.877700000000001</v>
      </c>
      <c r="D1536">
        <v>-3.7650000000000003E-2</v>
      </c>
      <c r="E1536" s="108">
        <v>3.7351200000000002</v>
      </c>
      <c r="F1536" s="102">
        <v>0</v>
      </c>
      <c r="G1536" s="98">
        <v>0.41</v>
      </c>
      <c r="H1536" s="115">
        <v>500</v>
      </c>
    </row>
    <row r="1537" spans="1:8" x14ac:dyDescent="0.2">
      <c r="A1537" s="106">
        <v>41660.56590277778</v>
      </c>
      <c r="B1537" s="110">
        <v>427636.56</v>
      </c>
      <c r="C1537" s="100">
        <v>29.878799999999998</v>
      </c>
      <c r="D1537">
        <v>5.45E-2</v>
      </c>
      <c r="E1537" s="108">
        <v>3.7349999999999999</v>
      </c>
      <c r="F1537" s="102">
        <v>0</v>
      </c>
      <c r="G1537" s="98">
        <v>0.41</v>
      </c>
      <c r="H1537" s="115">
        <v>500</v>
      </c>
    </row>
    <row r="1538" spans="1:8" x14ac:dyDescent="0.2">
      <c r="A1538" s="106">
        <v>41660.569374999999</v>
      </c>
      <c r="B1538" s="110">
        <v>427936.56</v>
      </c>
      <c r="C1538" s="100">
        <v>29.876899999999999</v>
      </c>
      <c r="D1538">
        <v>-8.8279999999999997E-2</v>
      </c>
      <c r="E1538" s="108">
        <v>3.7351999999999999</v>
      </c>
      <c r="F1538" s="102">
        <v>0</v>
      </c>
      <c r="G1538" s="98">
        <v>0.41</v>
      </c>
      <c r="H1538" s="115">
        <v>500</v>
      </c>
    </row>
    <row r="1539" spans="1:8" x14ac:dyDescent="0.2">
      <c r="A1539" s="106">
        <v>41660.572847222225</v>
      </c>
      <c r="B1539" s="110">
        <v>428236.56</v>
      </c>
      <c r="C1539" s="100">
        <v>29.876000000000001</v>
      </c>
      <c r="D1539">
        <v>1.9210000000000001E-2</v>
      </c>
      <c r="E1539" s="108">
        <v>3.7352799999999999</v>
      </c>
      <c r="F1539" s="102">
        <v>0</v>
      </c>
      <c r="G1539" s="98">
        <v>0.41</v>
      </c>
      <c r="H1539" s="115">
        <v>500</v>
      </c>
    </row>
    <row r="1540" spans="1:8" x14ac:dyDescent="0.2">
      <c r="A1540" s="106">
        <v>41660.576319444444</v>
      </c>
      <c r="B1540" s="110">
        <v>428536.56</v>
      </c>
      <c r="C1540" s="100">
        <v>29.8796</v>
      </c>
      <c r="D1540">
        <v>-1.281E-2</v>
      </c>
      <c r="E1540" s="108">
        <v>3.7353900000000002</v>
      </c>
      <c r="F1540" s="102">
        <v>0</v>
      </c>
      <c r="G1540" s="98">
        <v>0.41</v>
      </c>
      <c r="H1540" s="115">
        <v>500</v>
      </c>
    </row>
    <row r="1541" spans="1:8" x14ac:dyDescent="0.2">
      <c r="A1541" s="106">
        <v>41660.579791666663</v>
      </c>
      <c r="B1541" s="110">
        <v>428836.56</v>
      </c>
      <c r="C1541" s="100">
        <v>29.880099999999999</v>
      </c>
      <c r="D1541">
        <v>5.382E-2</v>
      </c>
      <c r="E1541" s="108">
        <v>3.7353399999999999</v>
      </c>
      <c r="F1541" s="102">
        <v>0</v>
      </c>
      <c r="G1541" s="98">
        <v>0.41</v>
      </c>
      <c r="H1541" s="115">
        <v>500</v>
      </c>
    </row>
    <row r="1542" spans="1:8" x14ac:dyDescent="0.2">
      <c r="A1542" s="106">
        <v>41660.58326388889</v>
      </c>
      <c r="B1542" s="110">
        <v>429136.56</v>
      </c>
      <c r="C1542" s="100">
        <v>29.886500000000002</v>
      </c>
      <c r="D1542">
        <v>-5.47E-3</v>
      </c>
      <c r="E1542" s="108">
        <v>3.73516</v>
      </c>
      <c r="F1542" s="102">
        <v>0</v>
      </c>
      <c r="G1542" s="98">
        <v>0.41</v>
      </c>
      <c r="H1542" s="115">
        <v>500</v>
      </c>
    </row>
    <row r="1543" spans="1:8" x14ac:dyDescent="0.2">
      <c r="A1543" s="106">
        <v>41660.586736111109</v>
      </c>
      <c r="B1543" s="110">
        <v>429436.56</v>
      </c>
      <c r="C1543" s="100">
        <v>29.886099999999999</v>
      </c>
      <c r="D1543">
        <v>-7.195E-2</v>
      </c>
      <c r="E1543" s="108">
        <v>3.7353700000000001</v>
      </c>
      <c r="F1543" s="102">
        <v>0</v>
      </c>
      <c r="G1543" s="98">
        <v>0.41</v>
      </c>
      <c r="H1543" s="115">
        <v>500</v>
      </c>
    </row>
    <row r="1544" spans="1:8" x14ac:dyDescent="0.2">
      <c r="A1544" s="106">
        <v>41660.590208333335</v>
      </c>
      <c r="B1544" s="110">
        <v>429736.56</v>
      </c>
      <c r="C1544" s="100">
        <v>29.8811</v>
      </c>
      <c r="D1544">
        <v>-7.7520000000000006E-2</v>
      </c>
      <c r="E1544" s="108">
        <v>3.7352799999999999</v>
      </c>
      <c r="F1544" s="102">
        <v>0</v>
      </c>
      <c r="G1544" s="98">
        <v>0.41</v>
      </c>
      <c r="H1544" s="115">
        <v>500</v>
      </c>
    </row>
    <row r="1545" spans="1:8" x14ac:dyDescent="0.2">
      <c r="A1545" s="106">
        <v>41660.593680555554</v>
      </c>
      <c r="B1545" s="110">
        <v>430036.56</v>
      </c>
      <c r="C1545" s="100">
        <v>29.884599999999999</v>
      </c>
      <c r="D1545">
        <v>-2.928E-2</v>
      </c>
      <c r="E1545" s="108">
        <v>3.73516</v>
      </c>
      <c r="F1545" s="102">
        <v>0</v>
      </c>
      <c r="G1545" s="98">
        <v>0.41</v>
      </c>
      <c r="H1545" s="115">
        <v>500</v>
      </c>
    </row>
    <row r="1546" spans="1:8" x14ac:dyDescent="0.2">
      <c r="A1546" s="106">
        <v>41660.59715277778</v>
      </c>
      <c r="B1546" s="110">
        <v>430336.56</v>
      </c>
      <c r="C1546" s="100">
        <v>29.886199999999999</v>
      </c>
      <c r="D1546">
        <v>1.9230000000000001E-2</v>
      </c>
      <c r="E1546" s="108">
        <v>3.7354799999999999</v>
      </c>
      <c r="F1546" s="102">
        <v>0</v>
      </c>
      <c r="G1546" s="98">
        <v>0.41</v>
      </c>
      <c r="H1546" s="115">
        <v>500</v>
      </c>
    </row>
    <row r="1547" spans="1:8" x14ac:dyDescent="0.2">
      <c r="A1547" s="106">
        <v>41660.600624999999</v>
      </c>
      <c r="B1547" s="110">
        <v>430636.56</v>
      </c>
      <c r="C1547" s="100">
        <v>29.883700000000001</v>
      </c>
      <c r="D1547">
        <v>1.0030000000000001E-2</v>
      </c>
      <c r="E1547" s="108">
        <v>3.7352400000000001</v>
      </c>
      <c r="F1547" s="102">
        <v>0</v>
      </c>
      <c r="G1547" s="98">
        <v>0.41</v>
      </c>
      <c r="H1547" s="115">
        <v>500</v>
      </c>
    </row>
    <row r="1548" spans="1:8" x14ac:dyDescent="0.2">
      <c r="A1548" s="106">
        <v>41660.604097222225</v>
      </c>
      <c r="B1548" s="110">
        <v>430936.56</v>
      </c>
      <c r="C1548" s="100">
        <v>29.8842</v>
      </c>
      <c r="D1548">
        <v>-2.555E-2</v>
      </c>
      <c r="E1548" s="108">
        <v>3.7354699999999998</v>
      </c>
      <c r="F1548" s="102">
        <v>0</v>
      </c>
      <c r="G1548" s="98">
        <v>0.41</v>
      </c>
      <c r="H1548" s="115">
        <v>500</v>
      </c>
    </row>
    <row r="1549" spans="1:8" x14ac:dyDescent="0.2">
      <c r="A1549" s="106">
        <v>41660.607569444444</v>
      </c>
      <c r="B1549" s="110">
        <v>431236.56</v>
      </c>
      <c r="C1549" s="100">
        <v>29.8903</v>
      </c>
      <c r="D1549">
        <v>-2.6419999999999999E-2</v>
      </c>
      <c r="E1549" s="108">
        <v>3.7353299999999998</v>
      </c>
      <c r="F1549" s="102">
        <v>0</v>
      </c>
      <c r="G1549" s="98">
        <v>0.41</v>
      </c>
      <c r="H1549" s="115">
        <v>500</v>
      </c>
    </row>
    <row r="1550" spans="1:8" x14ac:dyDescent="0.2">
      <c r="A1550" s="106">
        <v>41660.611041666663</v>
      </c>
      <c r="B1550" s="110">
        <v>431536.56</v>
      </c>
      <c r="C1550" s="100">
        <v>29.892399999999999</v>
      </c>
      <c r="D1550">
        <v>-2.1649999999999999E-2</v>
      </c>
      <c r="E1550" s="108">
        <v>3.7355200000000002</v>
      </c>
      <c r="F1550" s="102">
        <v>0</v>
      </c>
      <c r="G1550" s="98">
        <v>0.41</v>
      </c>
      <c r="H1550" s="115">
        <v>500</v>
      </c>
    </row>
    <row r="1551" spans="1:8" x14ac:dyDescent="0.2">
      <c r="A1551" s="106">
        <v>41660.61451388889</v>
      </c>
      <c r="B1551" s="110">
        <v>431836.56</v>
      </c>
      <c r="C1551" s="100">
        <v>29.895499999999998</v>
      </c>
      <c r="D1551">
        <v>-9.0990000000000001E-2</v>
      </c>
      <c r="E1551" s="108">
        <v>3.7353999999999998</v>
      </c>
      <c r="F1551" s="102">
        <v>0</v>
      </c>
      <c r="G1551" s="98">
        <v>0.41</v>
      </c>
      <c r="H1551" s="115">
        <v>500</v>
      </c>
    </row>
    <row r="1552" spans="1:8" x14ac:dyDescent="0.2">
      <c r="A1552" s="106">
        <v>41660.617986111109</v>
      </c>
      <c r="B1552" s="110">
        <v>432136.56</v>
      </c>
      <c r="C1552" s="100">
        <v>29.897500000000001</v>
      </c>
      <c r="D1552">
        <v>3.5380000000000002E-2</v>
      </c>
      <c r="E1552" s="108">
        <v>3.7353800000000001</v>
      </c>
      <c r="F1552" s="102">
        <v>0</v>
      </c>
      <c r="G1552" s="98">
        <v>0.41</v>
      </c>
      <c r="H1552" s="115">
        <v>500</v>
      </c>
    </row>
    <row r="1553" spans="1:8" x14ac:dyDescent="0.2">
      <c r="A1553" s="106">
        <v>41660.621458333335</v>
      </c>
      <c r="B1553" s="110">
        <v>432436.56</v>
      </c>
      <c r="C1553" s="100">
        <v>29.901399999999999</v>
      </c>
      <c r="D1553">
        <v>-7.9930000000000001E-2</v>
      </c>
      <c r="E1553" s="108">
        <v>3.7353499999999999</v>
      </c>
      <c r="F1553" s="102">
        <v>0</v>
      </c>
      <c r="G1553" s="98">
        <v>0.41</v>
      </c>
      <c r="H1553" s="115">
        <v>500</v>
      </c>
    </row>
    <row r="1554" spans="1:8" x14ac:dyDescent="0.2">
      <c r="A1554" s="106">
        <v>41660.624930555554</v>
      </c>
      <c r="B1554" s="110">
        <v>432736.56</v>
      </c>
      <c r="C1554" s="100">
        <v>29.9024</v>
      </c>
      <c r="D1554">
        <v>-8.7739999999999999E-2</v>
      </c>
      <c r="E1554" s="108">
        <v>3.7353900000000002</v>
      </c>
      <c r="F1554" s="102">
        <v>0</v>
      </c>
      <c r="G1554" s="98">
        <v>0.41</v>
      </c>
      <c r="H1554" s="115">
        <v>500</v>
      </c>
    </row>
    <row r="1555" spans="1:8" x14ac:dyDescent="0.2">
      <c r="A1555" s="106">
        <v>41660.62840277778</v>
      </c>
      <c r="B1555" s="110">
        <v>433036.56</v>
      </c>
      <c r="C1555" s="100">
        <v>29.903700000000001</v>
      </c>
      <c r="D1555">
        <v>-1.7940000000000001E-2</v>
      </c>
      <c r="E1555" s="108">
        <v>3.7355499999999999</v>
      </c>
      <c r="F1555" s="102">
        <v>0</v>
      </c>
      <c r="G1555" s="98">
        <v>0.41</v>
      </c>
      <c r="H1555" s="115">
        <v>500</v>
      </c>
    </row>
    <row r="1556" spans="1:8" x14ac:dyDescent="0.2">
      <c r="A1556" s="106">
        <v>41660.631874999999</v>
      </c>
      <c r="B1556" s="110">
        <v>433336.56</v>
      </c>
      <c r="C1556" s="100">
        <v>29.901700000000002</v>
      </c>
      <c r="D1556">
        <v>-2.1340000000000001E-2</v>
      </c>
      <c r="E1556" s="108">
        <v>3.7356400000000001</v>
      </c>
      <c r="F1556" s="102">
        <v>0</v>
      </c>
      <c r="G1556" s="98">
        <v>0.41</v>
      </c>
      <c r="H1556" s="115">
        <v>500</v>
      </c>
    </row>
    <row r="1557" spans="1:8" x14ac:dyDescent="0.2">
      <c r="A1557" s="106">
        <v>41660.635347222225</v>
      </c>
      <c r="B1557" s="110">
        <v>433636.56</v>
      </c>
      <c r="C1557" s="100">
        <v>29.901599999999998</v>
      </c>
      <c r="D1557">
        <v>-8.1079999999999999E-2</v>
      </c>
      <c r="E1557" s="108">
        <v>3.73556</v>
      </c>
      <c r="F1557" s="102">
        <v>0</v>
      </c>
      <c r="G1557" s="98">
        <v>0.41</v>
      </c>
      <c r="H1557" s="115">
        <v>500</v>
      </c>
    </row>
    <row r="1558" spans="1:8" x14ac:dyDescent="0.2">
      <c r="A1558" s="106">
        <v>41660.638819444444</v>
      </c>
      <c r="B1558" s="110">
        <v>433936.56</v>
      </c>
      <c r="C1558" s="100">
        <v>29.907599999999999</v>
      </c>
      <c r="D1558">
        <v>-5.049E-2</v>
      </c>
      <c r="E1558" s="108">
        <v>3.7356699999999998</v>
      </c>
      <c r="F1558" s="102">
        <v>0</v>
      </c>
      <c r="G1558" s="98">
        <v>0.41</v>
      </c>
      <c r="H1558" s="115">
        <v>500</v>
      </c>
    </row>
    <row r="1559" spans="1:8" x14ac:dyDescent="0.2">
      <c r="A1559" s="106">
        <v>41660.642291666663</v>
      </c>
      <c r="B1559" s="110">
        <v>434236.56</v>
      </c>
      <c r="C1559" s="100">
        <v>29.901700000000002</v>
      </c>
      <c r="D1559">
        <v>1.461E-2</v>
      </c>
      <c r="E1559" s="108">
        <v>3.7354699999999998</v>
      </c>
      <c r="F1559" s="102">
        <v>0</v>
      </c>
      <c r="G1559" s="98">
        <v>0.41</v>
      </c>
      <c r="H1559" s="115">
        <v>500</v>
      </c>
    </row>
    <row r="1560" spans="1:8" x14ac:dyDescent="0.2">
      <c r="A1560" s="106">
        <v>41660.64576388889</v>
      </c>
      <c r="B1560" s="110">
        <v>434536.56</v>
      </c>
      <c r="C1560" s="100">
        <v>29.906500000000001</v>
      </c>
      <c r="D1560">
        <v>5.3650000000000003E-2</v>
      </c>
      <c r="E1560" s="108">
        <v>3.7356500000000001</v>
      </c>
      <c r="F1560" s="102">
        <v>0</v>
      </c>
      <c r="G1560" s="98">
        <v>0.41</v>
      </c>
      <c r="H1560" s="115">
        <v>500</v>
      </c>
    </row>
    <row r="1561" spans="1:8" x14ac:dyDescent="0.2">
      <c r="A1561" s="106">
        <v>41660.649236111109</v>
      </c>
      <c r="B1561" s="110">
        <v>434836.56</v>
      </c>
      <c r="C1561" s="100">
        <v>29.906600000000001</v>
      </c>
      <c r="D1561">
        <v>-2.4209999999999999E-2</v>
      </c>
      <c r="E1561" s="108">
        <v>3.7355700000000001</v>
      </c>
      <c r="F1561" s="102">
        <v>0</v>
      </c>
      <c r="G1561" s="98">
        <v>0.41</v>
      </c>
      <c r="H1561" s="115">
        <v>500</v>
      </c>
    </row>
    <row r="1562" spans="1:8" x14ac:dyDescent="0.2">
      <c r="A1562" s="106">
        <v>41660.652708333335</v>
      </c>
      <c r="B1562" s="110">
        <v>435136.56</v>
      </c>
      <c r="C1562" s="100">
        <v>29.904800000000002</v>
      </c>
      <c r="D1562">
        <v>-8.7300000000000003E-2</v>
      </c>
      <c r="E1562" s="108">
        <v>3.7355900000000002</v>
      </c>
      <c r="F1562" s="102">
        <v>0</v>
      </c>
      <c r="G1562" s="98">
        <v>0.41</v>
      </c>
      <c r="H1562" s="115">
        <v>500</v>
      </c>
    </row>
    <row r="1563" spans="1:8" x14ac:dyDescent="0.2">
      <c r="A1563" s="106">
        <v>41660.656180555554</v>
      </c>
      <c r="B1563" s="110">
        <v>435436.56</v>
      </c>
      <c r="C1563" s="100">
        <v>29.905899999999999</v>
      </c>
      <c r="D1563">
        <v>1.804E-2</v>
      </c>
      <c r="E1563" s="108">
        <v>3.7356799999999999</v>
      </c>
      <c r="F1563" s="102">
        <v>0</v>
      </c>
      <c r="G1563" s="98">
        <v>0.41</v>
      </c>
      <c r="H1563" s="115">
        <v>500</v>
      </c>
    </row>
    <row r="1564" spans="1:8" x14ac:dyDescent="0.2">
      <c r="A1564" s="106">
        <v>41660.65965277778</v>
      </c>
      <c r="B1564" s="110">
        <v>435736.56</v>
      </c>
      <c r="C1564" s="100">
        <v>29.9115</v>
      </c>
      <c r="D1564">
        <v>-7.8439999999999996E-2</v>
      </c>
      <c r="E1564" s="108">
        <v>3.73563</v>
      </c>
      <c r="F1564" s="102">
        <v>0</v>
      </c>
      <c r="G1564" s="98">
        <v>0.41</v>
      </c>
      <c r="H1564" s="115">
        <v>500</v>
      </c>
    </row>
    <row r="1565" spans="1:8" x14ac:dyDescent="0.2">
      <c r="A1565" s="106">
        <v>41660.663124999999</v>
      </c>
      <c r="B1565" s="110">
        <v>436036.56</v>
      </c>
      <c r="C1565" s="100">
        <v>29.911000000000001</v>
      </c>
      <c r="D1565">
        <v>5.4719999999999998E-2</v>
      </c>
      <c r="E1565" s="108">
        <v>3.73563</v>
      </c>
      <c r="F1565" s="102">
        <v>0</v>
      </c>
      <c r="G1565" s="98">
        <v>0.41</v>
      </c>
      <c r="H1565" s="115">
        <v>500</v>
      </c>
    </row>
    <row r="1566" spans="1:8" x14ac:dyDescent="0.2">
      <c r="A1566" s="106">
        <v>41660.666597222225</v>
      </c>
      <c r="B1566" s="110">
        <v>436336.56</v>
      </c>
      <c r="C1566" s="100">
        <v>29.9133</v>
      </c>
      <c r="D1566">
        <v>5.6930000000000001E-2</v>
      </c>
      <c r="E1566" s="108">
        <v>3.7357300000000002</v>
      </c>
      <c r="F1566" s="102">
        <v>0</v>
      </c>
      <c r="G1566" s="98">
        <v>0.41</v>
      </c>
      <c r="H1566" s="115">
        <v>500</v>
      </c>
    </row>
    <row r="1567" spans="1:8" x14ac:dyDescent="0.2">
      <c r="A1567" s="106">
        <v>41660.670069444444</v>
      </c>
      <c r="B1567" s="110">
        <v>436636.56</v>
      </c>
      <c r="C1567" s="100">
        <v>29.910900000000002</v>
      </c>
      <c r="D1567">
        <v>-7.5859999999999997E-2</v>
      </c>
      <c r="E1567" s="108">
        <v>3.7355800000000001</v>
      </c>
      <c r="F1567" s="102">
        <v>0</v>
      </c>
      <c r="G1567" s="98">
        <v>0.41</v>
      </c>
      <c r="H1567" s="115">
        <v>500</v>
      </c>
    </row>
    <row r="1568" spans="1:8" x14ac:dyDescent="0.2">
      <c r="A1568" s="106">
        <v>41660.673541666663</v>
      </c>
      <c r="B1568" s="110">
        <v>436936.56</v>
      </c>
      <c r="C1568" s="100">
        <v>29.9084</v>
      </c>
      <c r="D1568">
        <v>4.9889999999999997E-2</v>
      </c>
      <c r="E1568" s="108">
        <v>3.7357399999999998</v>
      </c>
      <c r="F1568" s="102">
        <v>0</v>
      </c>
      <c r="G1568" s="98">
        <v>0.41</v>
      </c>
      <c r="H1568" s="115">
        <v>500</v>
      </c>
    </row>
    <row r="1569" spans="1:8" x14ac:dyDescent="0.2">
      <c r="A1569" s="106">
        <v>41660.67701388889</v>
      </c>
      <c r="B1569" s="110">
        <v>437236.56</v>
      </c>
      <c r="C1569" s="100">
        <v>29.909700000000001</v>
      </c>
      <c r="D1569">
        <v>-3.2669999999999998E-2</v>
      </c>
      <c r="E1569" s="108">
        <v>3.7355900000000002</v>
      </c>
      <c r="F1569" s="102">
        <v>0</v>
      </c>
      <c r="G1569" s="98">
        <v>0.41</v>
      </c>
      <c r="H1569" s="115">
        <v>500</v>
      </c>
    </row>
    <row r="1570" spans="1:8" x14ac:dyDescent="0.2">
      <c r="A1570" s="106">
        <v>41660.680486111109</v>
      </c>
      <c r="B1570" s="110">
        <v>437536.56</v>
      </c>
      <c r="C1570" s="100">
        <v>29.909199999999998</v>
      </c>
      <c r="D1570">
        <v>-4.3099999999999996E-3</v>
      </c>
      <c r="E1570" s="108">
        <v>3.7355700000000001</v>
      </c>
      <c r="F1570" s="102">
        <v>0</v>
      </c>
      <c r="G1570" s="98">
        <v>0.41</v>
      </c>
      <c r="H1570" s="115">
        <v>500</v>
      </c>
    </row>
    <row r="1571" spans="1:8" x14ac:dyDescent="0.2">
      <c r="A1571" s="106">
        <v>41660.683958333335</v>
      </c>
      <c r="B1571" s="110">
        <v>437836.56</v>
      </c>
      <c r="C1571" s="100">
        <v>29.907299999999999</v>
      </c>
      <c r="D1571">
        <v>5.5500000000000001E-2</v>
      </c>
      <c r="E1571" s="108">
        <v>3.7354799999999999</v>
      </c>
      <c r="F1571" s="102">
        <v>0</v>
      </c>
      <c r="G1571" s="98">
        <v>0.41</v>
      </c>
      <c r="H1571" s="115">
        <v>500</v>
      </c>
    </row>
    <row r="1572" spans="1:8" x14ac:dyDescent="0.2">
      <c r="A1572" s="106">
        <v>41660.687430555554</v>
      </c>
      <c r="B1572" s="110">
        <v>438136.56</v>
      </c>
      <c r="C1572" s="100">
        <v>29.9071</v>
      </c>
      <c r="D1572">
        <v>-1.073E-2</v>
      </c>
      <c r="E1572" s="108">
        <v>3.7353900000000002</v>
      </c>
      <c r="F1572" s="102">
        <v>0</v>
      </c>
      <c r="G1572" s="98">
        <v>0.41</v>
      </c>
      <c r="H1572" s="115">
        <v>500</v>
      </c>
    </row>
    <row r="1573" spans="1:8" x14ac:dyDescent="0.2">
      <c r="A1573" s="106">
        <v>41660.69090277778</v>
      </c>
      <c r="B1573" s="110">
        <v>438436.56</v>
      </c>
      <c r="C1573" s="100">
        <v>29.903500000000001</v>
      </c>
      <c r="D1573">
        <v>-7.3880000000000001E-2</v>
      </c>
      <c r="E1573" s="108">
        <v>3.73543</v>
      </c>
      <c r="F1573" s="102">
        <v>0</v>
      </c>
      <c r="G1573" s="98">
        <v>0.41</v>
      </c>
      <c r="H1573" s="115">
        <v>500</v>
      </c>
    </row>
    <row r="1574" spans="1:8" x14ac:dyDescent="0.2">
      <c r="A1574" s="106">
        <v>41660.694374999999</v>
      </c>
      <c r="B1574" s="110">
        <v>438736.56</v>
      </c>
      <c r="C1574" s="100">
        <v>29.902000000000001</v>
      </c>
      <c r="D1574">
        <v>-7.1859999999999993E-2</v>
      </c>
      <c r="E1574" s="108">
        <v>3.7354699999999998</v>
      </c>
      <c r="F1574" s="102">
        <v>0</v>
      </c>
      <c r="G1574" s="98">
        <v>0.41</v>
      </c>
      <c r="H1574" s="115">
        <v>500</v>
      </c>
    </row>
    <row r="1575" spans="1:8" x14ac:dyDescent="0.2">
      <c r="A1575" s="106">
        <v>41660.697847222225</v>
      </c>
      <c r="B1575" s="110">
        <v>439036.56</v>
      </c>
      <c r="C1575" s="100">
        <v>29.898</v>
      </c>
      <c r="D1575">
        <v>4.0120000000000003E-2</v>
      </c>
      <c r="E1575" s="108">
        <v>3.73542</v>
      </c>
      <c r="F1575" s="102">
        <v>0</v>
      </c>
      <c r="G1575" s="98">
        <v>0.41</v>
      </c>
      <c r="H1575" s="115">
        <v>500</v>
      </c>
    </row>
    <row r="1576" spans="1:8" x14ac:dyDescent="0.2">
      <c r="A1576" s="106">
        <v>41660.701319444444</v>
      </c>
      <c r="B1576" s="110">
        <v>439336.56</v>
      </c>
      <c r="C1576" s="100">
        <v>29.899699999999999</v>
      </c>
      <c r="D1576">
        <v>1.478E-2</v>
      </c>
      <c r="E1576" s="108">
        <v>3.7353999999999998</v>
      </c>
      <c r="F1576" s="102">
        <v>0</v>
      </c>
      <c r="G1576" s="98">
        <v>0.41</v>
      </c>
      <c r="H1576" s="115">
        <v>500</v>
      </c>
    </row>
    <row r="1577" spans="1:8" x14ac:dyDescent="0.2">
      <c r="A1577" s="106">
        <v>41660.704791666663</v>
      </c>
      <c r="B1577" s="110">
        <v>439636.56</v>
      </c>
      <c r="C1577" s="100">
        <v>29.898900000000001</v>
      </c>
      <c r="D1577">
        <v>6.3E-3</v>
      </c>
      <c r="E1577" s="108">
        <v>3.7353800000000001</v>
      </c>
      <c r="F1577" s="102">
        <v>0</v>
      </c>
      <c r="G1577" s="98">
        <v>0.41</v>
      </c>
      <c r="H1577" s="115">
        <v>500</v>
      </c>
    </row>
    <row r="1578" spans="1:8" x14ac:dyDescent="0.2">
      <c r="A1578" s="106">
        <v>41660.70826388889</v>
      </c>
      <c r="B1578" s="110">
        <v>439936.56</v>
      </c>
      <c r="C1578" s="100">
        <v>29.901399999999999</v>
      </c>
      <c r="D1578">
        <v>-7.4700000000000001E-3</v>
      </c>
      <c r="E1578" s="108">
        <v>3.7354099999999999</v>
      </c>
      <c r="F1578" s="102">
        <v>0</v>
      </c>
      <c r="G1578" s="98">
        <v>0.41</v>
      </c>
      <c r="H1578" s="115">
        <v>500</v>
      </c>
    </row>
    <row r="1579" spans="1:8" x14ac:dyDescent="0.2">
      <c r="A1579" s="106">
        <v>41660.711736111109</v>
      </c>
      <c r="B1579" s="110">
        <v>440236.56</v>
      </c>
      <c r="C1579" s="100">
        <v>29.8965</v>
      </c>
      <c r="D1579">
        <v>-2.4150000000000001E-2</v>
      </c>
      <c r="E1579" s="108">
        <v>3.7354099999999999</v>
      </c>
      <c r="F1579" s="102">
        <v>0</v>
      </c>
      <c r="G1579" s="98">
        <v>0.41</v>
      </c>
      <c r="H1579" s="115">
        <v>500</v>
      </c>
    </row>
    <row r="1580" spans="1:8" x14ac:dyDescent="0.2">
      <c r="A1580" s="106">
        <v>41660.715208333335</v>
      </c>
      <c r="B1580" s="110">
        <v>440536.56</v>
      </c>
      <c r="C1580" s="100">
        <v>29.8977</v>
      </c>
      <c r="D1580">
        <v>-7.6999999999999996E-4</v>
      </c>
      <c r="E1580" s="108">
        <v>3.73542</v>
      </c>
      <c r="F1580" s="102">
        <v>0</v>
      </c>
      <c r="G1580" s="98">
        <v>0.41</v>
      </c>
      <c r="H1580" s="115">
        <v>500</v>
      </c>
    </row>
    <row r="1581" spans="1:8" x14ac:dyDescent="0.2">
      <c r="A1581" s="106">
        <v>41660.718680555554</v>
      </c>
      <c r="B1581" s="110">
        <v>440836.56</v>
      </c>
      <c r="C1581" s="100">
        <v>29.8977</v>
      </c>
      <c r="D1581">
        <v>-1.252E-2</v>
      </c>
      <c r="E1581" s="108">
        <v>3.73529</v>
      </c>
      <c r="F1581" s="102">
        <v>0</v>
      </c>
      <c r="G1581" s="98">
        <v>0.41</v>
      </c>
      <c r="H1581" s="115">
        <v>500</v>
      </c>
    </row>
    <row r="1582" spans="1:8" x14ac:dyDescent="0.2">
      <c r="A1582" s="106">
        <v>41660.72215277778</v>
      </c>
      <c r="B1582" s="110">
        <v>441136.56</v>
      </c>
      <c r="C1582" s="100">
        <v>29.892600000000002</v>
      </c>
      <c r="D1582">
        <v>-2.4129999999999999E-2</v>
      </c>
      <c r="E1582" s="108">
        <v>3.7355</v>
      </c>
      <c r="F1582" s="102">
        <v>0</v>
      </c>
      <c r="G1582" s="98">
        <v>0.41</v>
      </c>
      <c r="H1582" s="115">
        <v>500</v>
      </c>
    </row>
    <row r="1583" spans="1:8" x14ac:dyDescent="0.2">
      <c r="A1583" s="106">
        <v>41660.725624999999</v>
      </c>
      <c r="B1583" s="110">
        <v>441436.56</v>
      </c>
      <c r="C1583" s="100">
        <v>29.898499999999999</v>
      </c>
      <c r="D1583">
        <v>-5.9450000000000003E-2</v>
      </c>
      <c r="E1583" s="108">
        <v>3.7354599999999998</v>
      </c>
      <c r="F1583" s="102">
        <v>0</v>
      </c>
      <c r="G1583" s="98">
        <v>0.41</v>
      </c>
      <c r="H1583" s="115">
        <v>500</v>
      </c>
    </row>
    <row r="1584" spans="1:8" x14ac:dyDescent="0.2">
      <c r="A1584" s="106">
        <v>41660.729097222225</v>
      </c>
      <c r="B1584" s="110">
        <v>441736.56</v>
      </c>
      <c r="C1584" s="100">
        <v>29.8978</v>
      </c>
      <c r="D1584">
        <v>-5.0209999999999998E-2</v>
      </c>
      <c r="E1584" s="108">
        <v>3.7355100000000001</v>
      </c>
      <c r="F1584" s="102">
        <v>0</v>
      </c>
      <c r="G1584" s="98">
        <v>0.41</v>
      </c>
      <c r="H1584" s="115">
        <v>500</v>
      </c>
    </row>
    <row r="1585" spans="1:8" x14ac:dyDescent="0.2">
      <c r="A1585" s="106">
        <v>41660.732569444444</v>
      </c>
      <c r="B1585" s="110">
        <v>442036.56</v>
      </c>
      <c r="C1585" s="100">
        <v>29.901599999999998</v>
      </c>
      <c r="D1585">
        <v>-3.5520000000000003E-2</v>
      </c>
      <c r="E1585" s="108">
        <v>3.7355200000000002</v>
      </c>
      <c r="F1585" s="102">
        <v>0</v>
      </c>
      <c r="G1585" s="98">
        <v>0.41</v>
      </c>
      <c r="H1585" s="115">
        <v>500</v>
      </c>
    </row>
    <row r="1586" spans="1:8" x14ac:dyDescent="0.2">
      <c r="A1586" s="106">
        <v>41660.736041666663</v>
      </c>
      <c r="B1586" s="110">
        <v>442336.56</v>
      </c>
      <c r="C1586" s="100">
        <v>29.896999999999998</v>
      </c>
      <c r="D1586">
        <v>5.3769999999999998E-2</v>
      </c>
      <c r="E1586" s="108">
        <v>3.7353499999999999</v>
      </c>
      <c r="F1586" s="102">
        <v>0</v>
      </c>
      <c r="G1586" s="98">
        <v>0.41</v>
      </c>
      <c r="H1586" s="115">
        <v>500</v>
      </c>
    </row>
    <row r="1587" spans="1:8" x14ac:dyDescent="0.2">
      <c r="A1587" s="106">
        <v>41660.73951388889</v>
      </c>
      <c r="B1587" s="110">
        <v>442636.56</v>
      </c>
      <c r="C1587" s="100">
        <v>29.901700000000002</v>
      </c>
      <c r="D1587">
        <v>-1.541E-2</v>
      </c>
      <c r="E1587" s="108">
        <v>3.7354500000000002</v>
      </c>
      <c r="F1587" s="102">
        <v>0</v>
      </c>
      <c r="G1587" s="98">
        <v>0.41</v>
      </c>
      <c r="H1587" s="115">
        <v>500</v>
      </c>
    </row>
    <row r="1588" spans="1:8" x14ac:dyDescent="0.2">
      <c r="A1588" s="106">
        <v>41660.742986111109</v>
      </c>
      <c r="B1588" s="110">
        <v>442936.56</v>
      </c>
      <c r="C1588" s="100">
        <v>29.9011</v>
      </c>
      <c r="D1588">
        <v>4.3450000000000003E-2</v>
      </c>
      <c r="E1588" s="108">
        <v>3.7355200000000002</v>
      </c>
      <c r="F1588" s="102">
        <v>0</v>
      </c>
      <c r="G1588" s="98">
        <v>0.41</v>
      </c>
      <c r="H1588" s="115">
        <v>500</v>
      </c>
    </row>
    <row r="1589" spans="1:8" x14ac:dyDescent="0.2">
      <c r="A1589" s="106">
        <v>41660.746458333335</v>
      </c>
      <c r="B1589" s="110">
        <v>443236.56</v>
      </c>
      <c r="C1589" s="100">
        <v>29.898199999999999</v>
      </c>
      <c r="D1589">
        <v>-5.4260000000000003E-2</v>
      </c>
      <c r="E1589" s="108">
        <v>3.7353200000000002</v>
      </c>
      <c r="F1589" s="102">
        <v>0</v>
      </c>
      <c r="G1589" s="98">
        <v>0.41</v>
      </c>
      <c r="H1589" s="115">
        <v>500</v>
      </c>
    </row>
    <row r="1590" spans="1:8" x14ac:dyDescent="0.2">
      <c r="A1590" s="106">
        <v>41660.749930555554</v>
      </c>
      <c r="B1590" s="110">
        <v>443536.56</v>
      </c>
      <c r="C1590" s="100">
        <v>29.8948</v>
      </c>
      <c r="D1590">
        <v>4.233E-2</v>
      </c>
      <c r="E1590" s="108">
        <v>3.7351800000000002</v>
      </c>
      <c r="F1590" s="102">
        <v>0</v>
      </c>
      <c r="G1590" s="98">
        <v>0.41</v>
      </c>
      <c r="H1590" s="115">
        <v>500</v>
      </c>
    </row>
    <row r="1591" spans="1:8" x14ac:dyDescent="0.2">
      <c r="A1591" s="106">
        <v>41660.75340277778</v>
      </c>
      <c r="B1591" s="110">
        <v>443836.56</v>
      </c>
      <c r="C1591" s="100">
        <v>29.898099999999999</v>
      </c>
      <c r="D1591">
        <v>-6.6689999999999999E-2</v>
      </c>
      <c r="E1591" s="108">
        <v>3.73542</v>
      </c>
      <c r="F1591" s="102">
        <v>0</v>
      </c>
      <c r="G1591" s="98">
        <v>0.41</v>
      </c>
      <c r="H1591" s="115">
        <v>500</v>
      </c>
    </row>
    <row r="1592" spans="1:8" x14ac:dyDescent="0.2">
      <c r="A1592" s="106">
        <v>41660.756874999999</v>
      </c>
      <c r="B1592" s="110">
        <v>444136.56</v>
      </c>
      <c r="C1592" s="100">
        <v>29.891400000000001</v>
      </c>
      <c r="D1592">
        <v>-7.4010000000000006E-2</v>
      </c>
      <c r="E1592" s="108">
        <v>3.7353299999999998</v>
      </c>
      <c r="F1592" s="102">
        <v>0</v>
      </c>
      <c r="G1592" s="98">
        <v>0.41</v>
      </c>
      <c r="H1592" s="115">
        <v>500</v>
      </c>
    </row>
    <row r="1593" spans="1:8" x14ac:dyDescent="0.2">
      <c r="A1593" s="106">
        <v>41660.760347222225</v>
      </c>
      <c r="B1593" s="110">
        <v>444436.56</v>
      </c>
      <c r="C1593" s="100">
        <v>29.8932</v>
      </c>
      <c r="D1593">
        <v>-9.2410000000000006E-2</v>
      </c>
      <c r="E1593" s="108">
        <v>3.7353499999999999</v>
      </c>
      <c r="F1593" s="102">
        <v>0</v>
      </c>
      <c r="G1593" s="98">
        <v>0.41</v>
      </c>
      <c r="H1593" s="115">
        <v>500</v>
      </c>
    </row>
    <row r="1594" spans="1:8" x14ac:dyDescent="0.2">
      <c r="A1594" s="106">
        <v>41660.763819444444</v>
      </c>
      <c r="B1594" s="110">
        <v>444736.56</v>
      </c>
      <c r="C1594" s="100">
        <v>29.893899999999999</v>
      </c>
      <c r="D1594">
        <v>-2.0070000000000001E-2</v>
      </c>
      <c r="E1594" s="108">
        <v>3.73543</v>
      </c>
      <c r="F1594" s="102">
        <v>0</v>
      </c>
      <c r="G1594" s="98">
        <v>0.41</v>
      </c>
      <c r="H1594" s="115">
        <v>500</v>
      </c>
    </row>
    <row r="1595" spans="1:8" x14ac:dyDescent="0.2">
      <c r="A1595" s="106">
        <v>41660.767291666663</v>
      </c>
      <c r="B1595" s="110">
        <v>445036.56</v>
      </c>
      <c r="C1595" s="100">
        <v>29.896699999999999</v>
      </c>
      <c r="D1595">
        <v>3.1009999999999999E-2</v>
      </c>
      <c r="E1595" s="108">
        <v>3.7354400000000001</v>
      </c>
      <c r="F1595" s="102">
        <v>0</v>
      </c>
      <c r="G1595" s="98">
        <v>0.41</v>
      </c>
      <c r="H1595" s="115">
        <v>500</v>
      </c>
    </row>
    <row r="1596" spans="1:8" x14ac:dyDescent="0.2">
      <c r="A1596" s="106">
        <v>41660.77076388889</v>
      </c>
      <c r="B1596" s="110">
        <v>445336.56</v>
      </c>
      <c r="C1596" s="100">
        <v>29.899000000000001</v>
      </c>
      <c r="D1596">
        <v>-4.5429999999999998E-2</v>
      </c>
      <c r="E1596" s="108">
        <v>3.7353299999999998</v>
      </c>
      <c r="F1596" s="102">
        <v>0</v>
      </c>
      <c r="G1596" s="98">
        <v>0.41</v>
      </c>
      <c r="H1596" s="115">
        <v>500</v>
      </c>
    </row>
    <row r="1597" spans="1:8" x14ac:dyDescent="0.2">
      <c r="A1597" s="106">
        <v>41660.774236111109</v>
      </c>
      <c r="B1597" s="110">
        <v>445636.56</v>
      </c>
      <c r="C1597" s="100">
        <v>29.8963</v>
      </c>
      <c r="D1597">
        <v>-4.9180000000000001E-2</v>
      </c>
      <c r="E1597" s="108">
        <v>3.73543</v>
      </c>
      <c r="F1597" s="102">
        <v>0</v>
      </c>
      <c r="G1597" s="98">
        <v>0.41</v>
      </c>
      <c r="H1597" s="115">
        <v>500</v>
      </c>
    </row>
    <row r="1598" spans="1:8" x14ac:dyDescent="0.2">
      <c r="A1598" s="106">
        <v>41660.777708333335</v>
      </c>
      <c r="B1598" s="110">
        <v>445936.56</v>
      </c>
      <c r="C1598" s="100">
        <v>29.9024</v>
      </c>
      <c r="D1598">
        <v>-4.81E-3</v>
      </c>
      <c r="E1598" s="108">
        <v>3.7353900000000002</v>
      </c>
      <c r="F1598" s="102">
        <v>0</v>
      </c>
      <c r="G1598" s="98">
        <v>0.41</v>
      </c>
      <c r="H1598" s="115">
        <v>500</v>
      </c>
    </row>
    <row r="1599" spans="1:8" x14ac:dyDescent="0.2">
      <c r="A1599" s="106">
        <v>41660.781180555554</v>
      </c>
      <c r="B1599" s="110">
        <v>446236.56</v>
      </c>
      <c r="C1599" s="100">
        <v>29.899699999999999</v>
      </c>
      <c r="D1599">
        <v>-9.0660000000000004E-2</v>
      </c>
      <c r="E1599" s="108">
        <v>3.7354599999999998</v>
      </c>
      <c r="F1599" s="102">
        <v>0</v>
      </c>
      <c r="G1599" s="98">
        <v>0.41</v>
      </c>
      <c r="H1599" s="115">
        <v>500</v>
      </c>
    </row>
    <row r="1600" spans="1:8" x14ac:dyDescent="0.2">
      <c r="A1600" s="106">
        <v>41660.78465277778</v>
      </c>
      <c r="B1600" s="110">
        <v>446536.56</v>
      </c>
      <c r="C1600" s="100">
        <v>29.903500000000001</v>
      </c>
      <c r="D1600">
        <v>-8.7489999999999998E-2</v>
      </c>
      <c r="E1600" s="108">
        <v>3.7356199999999999</v>
      </c>
      <c r="F1600" s="102">
        <v>0</v>
      </c>
      <c r="G1600" s="98">
        <v>0.41</v>
      </c>
      <c r="H1600" s="115">
        <v>500</v>
      </c>
    </row>
    <row r="1601" spans="1:8" x14ac:dyDescent="0.2">
      <c r="A1601" s="106">
        <v>41660.788124999999</v>
      </c>
      <c r="B1601" s="110">
        <v>446836.56</v>
      </c>
      <c r="C1601" s="100">
        <v>29.902999999999999</v>
      </c>
      <c r="D1601">
        <v>-8.8300000000000003E-2</v>
      </c>
      <c r="E1601" s="108">
        <v>3.7355100000000001</v>
      </c>
      <c r="F1601" s="102">
        <v>0</v>
      </c>
      <c r="G1601" s="98">
        <v>0.41</v>
      </c>
      <c r="H1601" s="115">
        <v>500</v>
      </c>
    </row>
    <row r="1602" spans="1:8" x14ac:dyDescent="0.2">
      <c r="A1602" s="106">
        <v>41660.791597222225</v>
      </c>
      <c r="B1602" s="110">
        <v>447136.56</v>
      </c>
      <c r="C1602" s="100">
        <v>29.903300000000002</v>
      </c>
      <c r="D1602">
        <v>-1.7180000000000001E-2</v>
      </c>
      <c r="E1602" s="108">
        <v>3.7354500000000002</v>
      </c>
      <c r="F1602" s="102">
        <v>0</v>
      </c>
      <c r="G1602" s="98">
        <v>0.41</v>
      </c>
      <c r="H1602" s="115">
        <v>500</v>
      </c>
    </row>
    <row r="1603" spans="1:8" x14ac:dyDescent="0.2">
      <c r="A1603" s="106">
        <v>41660.795069444444</v>
      </c>
      <c r="B1603" s="110">
        <v>447436.56</v>
      </c>
      <c r="C1603" s="100">
        <v>29.904699999999998</v>
      </c>
      <c r="D1603">
        <v>5.8180000000000003E-2</v>
      </c>
      <c r="E1603" s="108">
        <v>3.73556</v>
      </c>
      <c r="F1603" s="102">
        <v>0</v>
      </c>
      <c r="G1603" s="98">
        <v>0.41</v>
      </c>
      <c r="H1603" s="115">
        <v>500</v>
      </c>
    </row>
    <row r="1604" spans="1:8" x14ac:dyDescent="0.2">
      <c r="A1604" s="106">
        <v>41660.798541666663</v>
      </c>
      <c r="B1604" s="110">
        <v>447736.56</v>
      </c>
      <c r="C1604" s="100">
        <v>29.900400000000001</v>
      </c>
      <c r="D1604">
        <v>-7.7729999999999994E-2</v>
      </c>
      <c r="E1604" s="108">
        <v>3.7354400000000001</v>
      </c>
      <c r="F1604" s="102">
        <v>0</v>
      </c>
      <c r="G1604" s="98">
        <v>0.41</v>
      </c>
      <c r="H1604" s="115">
        <v>500</v>
      </c>
    </row>
    <row r="1605" spans="1:8" x14ac:dyDescent="0.2">
      <c r="A1605" s="106">
        <v>41660.80201388889</v>
      </c>
      <c r="B1605" s="110">
        <v>448036.56</v>
      </c>
      <c r="C1605" s="100">
        <v>29.9039</v>
      </c>
      <c r="D1605">
        <v>-3.6720000000000003E-2</v>
      </c>
      <c r="E1605" s="108">
        <v>3.7355399999999999</v>
      </c>
      <c r="F1605" s="102">
        <v>0</v>
      </c>
      <c r="G1605" s="98">
        <v>0.41</v>
      </c>
      <c r="H1605" s="115">
        <v>500</v>
      </c>
    </row>
    <row r="1606" spans="1:8" x14ac:dyDescent="0.2">
      <c r="A1606" s="106">
        <v>41660.805486111109</v>
      </c>
      <c r="B1606" s="110">
        <v>448336.56</v>
      </c>
      <c r="C1606" s="100">
        <v>29.907599999999999</v>
      </c>
      <c r="D1606">
        <v>-1.5810000000000001E-2</v>
      </c>
      <c r="E1606" s="108">
        <v>3.7355499999999999</v>
      </c>
      <c r="F1606" s="102">
        <v>0</v>
      </c>
      <c r="G1606" s="98">
        <v>0.41</v>
      </c>
      <c r="H1606" s="115">
        <v>500</v>
      </c>
    </row>
    <row r="1607" spans="1:8" x14ac:dyDescent="0.2">
      <c r="A1607" s="106">
        <v>41660.808958333335</v>
      </c>
      <c r="B1607" s="110">
        <v>448636.56</v>
      </c>
      <c r="C1607" s="100">
        <v>29.901399999999999</v>
      </c>
      <c r="D1607">
        <v>-1.7099999999999999E-3</v>
      </c>
      <c r="E1607" s="108">
        <v>3.7353999999999998</v>
      </c>
      <c r="F1607" s="102">
        <v>0</v>
      </c>
      <c r="G1607" s="98">
        <v>0.41</v>
      </c>
      <c r="H1607" s="115">
        <v>500</v>
      </c>
    </row>
    <row r="1608" spans="1:8" x14ac:dyDescent="0.2">
      <c r="A1608" s="106">
        <v>41660.812430555554</v>
      </c>
      <c r="B1608" s="110">
        <v>448936.56</v>
      </c>
      <c r="C1608" s="100">
        <v>29.905200000000001</v>
      </c>
      <c r="D1608">
        <v>-3.406E-2</v>
      </c>
      <c r="E1608" s="108">
        <v>3.7355499999999999</v>
      </c>
      <c r="F1608" s="102">
        <v>0</v>
      </c>
      <c r="G1608" s="98">
        <v>0.41</v>
      </c>
      <c r="H1608" s="115">
        <v>500</v>
      </c>
    </row>
    <row r="1609" spans="1:8" x14ac:dyDescent="0.2">
      <c r="A1609" s="106">
        <v>41660.81590277778</v>
      </c>
      <c r="B1609" s="110">
        <v>449236.56</v>
      </c>
      <c r="C1609" s="100">
        <v>29.897600000000001</v>
      </c>
      <c r="D1609">
        <v>3.9219999999999998E-2</v>
      </c>
      <c r="E1609" s="108">
        <v>3.7355900000000002</v>
      </c>
      <c r="F1609" s="102">
        <v>0</v>
      </c>
      <c r="G1609" s="98">
        <v>0.41</v>
      </c>
      <c r="H1609" s="115">
        <v>500</v>
      </c>
    </row>
    <row r="1610" spans="1:8" x14ac:dyDescent="0.2">
      <c r="A1610" s="106">
        <v>41660.819374999999</v>
      </c>
      <c r="B1610" s="110">
        <v>449536.56</v>
      </c>
      <c r="C1610" s="100">
        <v>29.8965</v>
      </c>
      <c r="D1610">
        <v>-8.2170000000000007E-2</v>
      </c>
      <c r="E1610" s="108">
        <v>3.7354099999999999</v>
      </c>
      <c r="F1610" s="102">
        <v>0</v>
      </c>
      <c r="G1610" s="98">
        <v>0.41</v>
      </c>
      <c r="H1610" s="115">
        <v>500</v>
      </c>
    </row>
    <row r="1611" spans="1:8" x14ac:dyDescent="0.2">
      <c r="A1611" s="106">
        <v>41660.822847222225</v>
      </c>
      <c r="B1611" s="110">
        <v>449836.56</v>
      </c>
      <c r="C1611" s="100">
        <v>29.897400000000001</v>
      </c>
      <c r="D1611">
        <v>-6.8099999999999994E-2</v>
      </c>
      <c r="E1611" s="108">
        <v>3.7355499999999999</v>
      </c>
      <c r="F1611" s="102">
        <v>0</v>
      </c>
      <c r="G1611" s="98">
        <v>0.41</v>
      </c>
      <c r="H1611" s="115">
        <v>500</v>
      </c>
    </row>
    <row r="1612" spans="1:8" x14ac:dyDescent="0.2">
      <c r="A1612" s="106">
        <v>41660.826319444444</v>
      </c>
      <c r="B1612" s="110">
        <v>450136.56</v>
      </c>
      <c r="C1612" s="100">
        <v>29.905799999999999</v>
      </c>
      <c r="D1612">
        <v>5.0110000000000002E-2</v>
      </c>
      <c r="E1612" s="108">
        <v>3.73563</v>
      </c>
      <c r="F1612" s="102">
        <v>0</v>
      </c>
      <c r="G1612" s="98">
        <v>0.41</v>
      </c>
      <c r="H1612" s="115">
        <v>500</v>
      </c>
    </row>
    <row r="1613" spans="1:8" x14ac:dyDescent="0.2">
      <c r="A1613" s="106">
        <v>41660.829791666663</v>
      </c>
      <c r="B1613" s="110">
        <v>450436.56</v>
      </c>
      <c r="C1613" s="100">
        <v>29.903199999999998</v>
      </c>
      <c r="D1613">
        <v>6.0609999999999997E-2</v>
      </c>
      <c r="E1613" s="108">
        <v>3.73556</v>
      </c>
      <c r="F1613" s="102">
        <v>0</v>
      </c>
      <c r="G1613" s="98">
        <v>0.41</v>
      </c>
      <c r="H1613" s="115">
        <v>500</v>
      </c>
    </row>
    <row r="1614" spans="1:8" x14ac:dyDescent="0.2">
      <c r="A1614" s="106">
        <v>41660.83326388889</v>
      </c>
      <c r="B1614" s="110">
        <v>450736.56</v>
      </c>
      <c r="C1614" s="100">
        <v>29.910299999999999</v>
      </c>
      <c r="D1614">
        <v>-6.4509999999999998E-2</v>
      </c>
      <c r="E1614" s="108">
        <v>3.7356500000000001</v>
      </c>
      <c r="F1614" s="102">
        <v>0</v>
      </c>
      <c r="G1614" s="98">
        <v>0.41</v>
      </c>
      <c r="H1614" s="115">
        <v>500</v>
      </c>
    </row>
    <row r="1615" spans="1:8" x14ac:dyDescent="0.2">
      <c r="A1615" s="106">
        <v>41660.836736111109</v>
      </c>
      <c r="B1615" s="110">
        <v>451036.56</v>
      </c>
      <c r="C1615" s="100">
        <v>29.9054</v>
      </c>
      <c r="D1615">
        <v>7.3029999999999998E-2</v>
      </c>
      <c r="E1615" s="108">
        <v>3.7355</v>
      </c>
      <c r="F1615" s="102">
        <v>0</v>
      </c>
      <c r="G1615" s="98">
        <v>0.41</v>
      </c>
      <c r="H1615" s="115">
        <v>500</v>
      </c>
    </row>
    <row r="1616" spans="1:8" x14ac:dyDescent="0.2">
      <c r="A1616" s="106">
        <v>41660.840208333335</v>
      </c>
      <c r="B1616" s="110">
        <v>451336.56</v>
      </c>
      <c r="C1616" s="100">
        <v>29.905000000000001</v>
      </c>
      <c r="D1616">
        <v>-7.5410000000000005E-2</v>
      </c>
      <c r="E1616" s="108">
        <v>3.7355399999999999</v>
      </c>
      <c r="F1616" s="102">
        <v>0</v>
      </c>
      <c r="G1616" s="98">
        <v>0.41</v>
      </c>
      <c r="H1616" s="115">
        <v>500</v>
      </c>
    </row>
    <row r="1617" spans="1:8" x14ac:dyDescent="0.2">
      <c r="A1617" s="106">
        <v>41660.843680555554</v>
      </c>
      <c r="B1617" s="110">
        <v>451636.56</v>
      </c>
      <c r="C1617" s="100">
        <v>29.904399999999999</v>
      </c>
      <c r="D1617">
        <v>-1.814E-2</v>
      </c>
      <c r="E1617" s="108">
        <v>3.7355100000000001</v>
      </c>
      <c r="F1617" s="102">
        <v>0</v>
      </c>
      <c r="G1617" s="98">
        <v>0.41</v>
      </c>
      <c r="H1617" s="115">
        <v>500</v>
      </c>
    </row>
    <row r="1618" spans="1:8" x14ac:dyDescent="0.2">
      <c r="A1618" s="106">
        <v>41660.84715277778</v>
      </c>
      <c r="B1618" s="110">
        <v>451936.56</v>
      </c>
      <c r="C1618" s="100">
        <v>29.909700000000001</v>
      </c>
      <c r="D1618">
        <v>-9.2499999999999999E-2</v>
      </c>
      <c r="E1618" s="108">
        <v>3.7355399999999999</v>
      </c>
      <c r="F1618" s="102">
        <v>0</v>
      </c>
      <c r="G1618" s="98">
        <v>0.41</v>
      </c>
      <c r="H1618" s="115">
        <v>500</v>
      </c>
    </row>
    <row r="1619" spans="1:8" x14ac:dyDescent="0.2">
      <c r="A1619" s="106">
        <v>41660.850624999999</v>
      </c>
      <c r="B1619" s="110">
        <v>452236.56</v>
      </c>
      <c r="C1619" s="100">
        <v>29.904800000000002</v>
      </c>
      <c r="D1619">
        <v>-5.3839999999999999E-2</v>
      </c>
      <c r="E1619" s="108">
        <v>3.7356600000000002</v>
      </c>
      <c r="F1619" s="102">
        <v>0</v>
      </c>
      <c r="G1619" s="98">
        <v>0.41</v>
      </c>
      <c r="H1619" s="115">
        <v>500</v>
      </c>
    </row>
    <row r="1620" spans="1:8" x14ac:dyDescent="0.2">
      <c r="A1620" s="106">
        <v>41660.854097222225</v>
      </c>
      <c r="B1620" s="110">
        <v>452536.56</v>
      </c>
      <c r="C1620" s="100">
        <v>29.9117</v>
      </c>
      <c r="D1620">
        <v>4.129E-2</v>
      </c>
      <c r="E1620" s="108">
        <v>3.7357100000000001</v>
      </c>
      <c r="F1620" s="102">
        <v>0</v>
      </c>
      <c r="G1620" s="98">
        <v>0.41</v>
      </c>
      <c r="H1620" s="115">
        <v>500</v>
      </c>
    </row>
    <row r="1621" spans="1:8" x14ac:dyDescent="0.2">
      <c r="A1621" s="106">
        <v>41660.857569444444</v>
      </c>
      <c r="B1621" s="110">
        <v>452836.56</v>
      </c>
      <c r="C1621" s="100">
        <v>29.911000000000001</v>
      </c>
      <c r="D1621">
        <v>-4.8579999999999998E-2</v>
      </c>
      <c r="E1621" s="108">
        <v>3.7355900000000002</v>
      </c>
      <c r="F1621" s="102">
        <v>0</v>
      </c>
      <c r="G1621" s="98">
        <v>0.41</v>
      </c>
      <c r="H1621" s="115">
        <v>500</v>
      </c>
    </row>
    <row r="1622" spans="1:8" x14ac:dyDescent="0.2">
      <c r="A1622" s="106">
        <v>41660.861041666663</v>
      </c>
      <c r="B1622" s="110">
        <v>453136.56</v>
      </c>
      <c r="C1622" s="100">
        <v>29.910399999999999</v>
      </c>
      <c r="D1622">
        <v>-5.1889999999999999E-2</v>
      </c>
      <c r="E1622" s="108">
        <v>3.7356199999999999</v>
      </c>
      <c r="F1622" s="102">
        <v>0</v>
      </c>
      <c r="G1622" s="98">
        <v>0.41</v>
      </c>
      <c r="H1622" s="115">
        <v>500</v>
      </c>
    </row>
    <row r="1623" spans="1:8" x14ac:dyDescent="0.2">
      <c r="A1623" s="106">
        <v>41660.86451388889</v>
      </c>
      <c r="B1623" s="110">
        <v>453436.56</v>
      </c>
      <c r="C1623" s="100">
        <v>29.908999999999999</v>
      </c>
      <c r="D1623">
        <v>-5.8900000000000003E-3</v>
      </c>
      <c r="E1623" s="108">
        <v>3.7357100000000001</v>
      </c>
      <c r="F1623" s="102">
        <v>0</v>
      </c>
      <c r="G1623" s="98">
        <v>0.41</v>
      </c>
      <c r="H1623" s="115">
        <v>500</v>
      </c>
    </row>
    <row r="1624" spans="1:8" x14ac:dyDescent="0.2">
      <c r="A1624" s="106">
        <v>41660.867986111109</v>
      </c>
      <c r="B1624" s="110">
        <v>453736.56</v>
      </c>
      <c r="C1624" s="100">
        <v>29.912099999999999</v>
      </c>
      <c r="D1624">
        <v>-3.4599999999999999E-2</v>
      </c>
      <c r="E1624" s="108">
        <v>3.7357200000000002</v>
      </c>
      <c r="F1624" s="102">
        <v>0</v>
      </c>
      <c r="G1624" s="98">
        <v>0.41</v>
      </c>
      <c r="H1624" s="115">
        <v>500</v>
      </c>
    </row>
    <row r="1625" spans="1:8" x14ac:dyDescent="0.2">
      <c r="A1625" s="106">
        <v>41660.871458333335</v>
      </c>
      <c r="B1625" s="110">
        <v>454036.56</v>
      </c>
      <c r="C1625" s="100">
        <v>29.914999999999999</v>
      </c>
      <c r="D1625">
        <v>-2.9669999999999998E-2</v>
      </c>
      <c r="E1625" s="108">
        <v>3.7357200000000002</v>
      </c>
      <c r="F1625" s="102">
        <v>0</v>
      </c>
      <c r="G1625" s="98">
        <v>0.41</v>
      </c>
      <c r="H1625" s="115">
        <v>500</v>
      </c>
    </row>
    <row r="1626" spans="1:8" x14ac:dyDescent="0.2">
      <c r="A1626" s="106">
        <v>41660.874930555554</v>
      </c>
      <c r="B1626" s="110">
        <v>454336.56</v>
      </c>
      <c r="C1626" s="100">
        <v>29.915700000000001</v>
      </c>
      <c r="D1626">
        <v>-6.0409999999999998E-2</v>
      </c>
      <c r="E1626" s="108">
        <v>3.7357499999999999</v>
      </c>
      <c r="F1626" s="102">
        <v>0</v>
      </c>
      <c r="G1626" s="98">
        <v>0.41</v>
      </c>
      <c r="H1626" s="115">
        <v>500</v>
      </c>
    </row>
    <row r="1627" spans="1:8" x14ac:dyDescent="0.2">
      <c r="A1627" s="106">
        <v>41660.87840277778</v>
      </c>
      <c r="B1627" s="110">
        <v>454636.56</v>
      </c>
      <c r="C1627" s="100">
        <v>29.915600000000001</v>
      </c>
      <c r="D1627">
        <v>-7.5679999999999997E-2</v>
      </c>
      <c r="E1627" s="108">
        <v>3.7358899999999999</v>
      </c>
      <c r="F1627" s="102">
        <v>0</v>
      </c>
      <c r="G1627" s="98">
        <v>0.41</v>
      </c>
      <c r="H1627" s="115">
        <v>500</v>
      </c>
    </row>
    <row r="1628" spans="1:8" x14ac:dyDescent="0.2">
      <c r="A1628" s="106">
        <v>41660.881874999999</v>
      </c>
      <c r="B1628" s="110">
        <v>454936.56</v>
      </c>
      <c r="C1628" s="100">
        <v>29.9133</v>
      </c>
      <c r="D1628">
        <v>-3.9399999999999998E-2</v>
      </c>
      <c r="E1628" s="108">
        <v>3.7357200000000002</v>
      </c>
      <c r="F1628" s="102">
        <v>0</v>
      </c>
      <c r="G1628" s="98">
        <v>0.41</v>
      </c>
      <c r="H1628" s="115">
        <v>500</v>
      </c>
    </row>
    <row r="1629" spans="1:8" x14ac:dyDescent="0.2">
      <c r="A1629" s="106">
        <v>41660.885347222225</v>
      </c>
      <c r="B1629" s="110">
        <v>455236.56</v>
      </c>
      <c r="C1629" s="100">
        <v>29.9115</v>
      </c>
      <c r="D1629">
        <v>-8.0360000000000001E-2</v>
      </c>
      <c r="E1629" s="108">
        <v>3.7357900000000002</v>
      </c>
      <c r="F1629" s="102">
        <v>0</v>
      </c>
      <c r="G1629" s="98">
        <v>0.41</v>
      </c>
      <c r="H1629" s="115">
        <v>500</v>
      </c>
    </row>
    <row r="1630" spans="1:8" x14ac:dyDescent="0.2">
      <c r="A1630" s="106">
        <v>41660.888819444444</v>
      </c>
      <c r="B1630" s="110">
        <v>455536.56</v>
      </c>
      <c r="C1630" s="100">
        <v>29.913</v>
      </c>
      <c r="D1630">
        <v>-3.3410000000000002E-2</v>
      </c>
      <c r="E1630" s="108">
        <v>3.7358600000000002</v>
      </c>
      <c r="F1630" s="102">
        <v>0</v>
      </c>
      <c r="G1630" s="98">
        <v>0.41</v>
      </c>
      <c r="H1630" s="115">
        <v>500</v>
      </c>
    </row>
    <row r="1631" spans="1:8" x14ac:dyDescent="0.2">
      <c r="A1631" s="106">
        <v>41660.892291666663</v>
      </c>
      <c r="B1631" s="110">
        <v>455836.56</v>
      </c>
      <c r="C1631" s="100">
        <v>29.917899999999999</v>
      </c>
      <c r="D1631">
        <v>4.47E-3</v>
      </c>
      <c r="E1631" s="108">
        <v>3.7358899999999999</v>
      </c>
      <c r="F1631" s="102">
        <v>0</v>
      </c>
      <c r="G1631" s="98">
        <v>0.41</v>
      </c>
      <c r="H1631" s="115">
        <v>500</v>
      </c>
    </row>
    <row r="1632" spans="1:8" x14ac:dyDescent="0.2">
      <c r="A1632" s="106">
        <v>41660.89576388889</v>
      </c>
      <c r="B1632" s="110">
        <v>456136.56</v>
      </c>
      <c r="C1632" s="100">
        <v>29.92</v>
      </c>
      <c r="D1632">
        <v>-2.2239999999999999E-2</v>
      </c>
      <c r="E1632" s="108">
        <v>3.7359800000000001</v>
      </c>
      <c r="F1632" s="102">
        <v>0</v>
      </c>
      <c r="G1632" s="98">
        <v>0.41</v>
      </c>
      <c r="H1632" s="115">
        <v>500</v>
      </c>
    </row>
    <row r="1633" spans="1:8" x14ac:dyDescent="0.2">
      <c r="A1633" s="106">
        <v>41660.899236111109</v>
      </c>
      <c r="B1633" s="110">
        <v>456436.56</v>
      </c>
      <c r="C1633" s="100">
        <v>29.924299999999999</v>
      </c>
      <c r="D1633">
        <v>3.7760000000000002E-2</v>
      </c>
      <c r="E1633" s="108">
        <v>3.7358799999999999</v>
      </c>
      <c r="F1633" s="102">
        <v>0</v>
      </c>
      <c r="G1633" s="98">
        <v>0.41</v>
      </c>
      <c r="H1633" s="115">
        <v>500</v>
      </c>
    </row>
    <row r="1634" spans="1:8" x14ac:dyDescent="0.2">
      <c r="A1634" s="106">
        <v>41660.902708333335</v>
      </c>
      <c r="B1634" s="110">
        <v>456736.56</v>
      </c>
      <c r="C1634" s="100">
        <v>29.921800000000001</v>
      </c>
      <c r="D1634">
        <v>-1.3339999999999999E-2</v>
      </c>
      <c r="E1634" s="108">
        <v>3.73576</v>
      </c>
      <c r="F1634" s="102">
        <v>0</v>
      </c>
      <c r="G1634" s="98">
        <v>0.41</v>
      </c>
      <c r="H1634" s="115">
        <v>500</v>
      </c>
    </row>
    <row r="1635" spans="1:8" x14ac:dyDescent="0.2">
      <c r="A1635" s="106">
        <v>41660.906180555554</v>
      </c>
      <c r="B1635" s="110">
        <v>457036.56</v>
      </c>
      <c r="C1635" s="100">
        <v>29.9147</v>
      </c>
      <c r="D1635">
        <v>-5.8310000000000001E-2</v>
      </c>
      <c r="E1635" s="108">
        <v>3.7357300000000002</v>
      </c>
      <c r="F1635" s="102">
        <v>0</v>
      </c>
      <c r="G1635" s="98">
        <v>0.41</v>
      </c>
      <c r="H1635" s="115">
        <v>500</v>
      </c>
    </row>
    <row r="1636" spans="1:8" x14ac:dyDescent="0.2">
      <c r="A1636" s="106">
        <v>41660.90965277778</v>
      </c>
      <c r="B1636" s="110">
        <v>457336.56</v>
      </c>
      <c r="C1636" s="100">
        <v>29.920100000000001</v>
      </c>
      <c r="D1636">
        <v>-3.8539999999999998E-2</v>
      </c>
      <c r="E1636" s="108">
        <v>3.7357900000000002</v>
      </c>
      <c r="F1636" s="102">
        <v>0</v>
      </c>
      <c r="G1636" s="98">
        <v>0.41</v>
      </c>
      <c r="H1636" s="115">
        <v>500</v>
      </c>
    </row>
    <row r="1637" spans="1:8" x14ac:dyDescent="0.2">
      <c r="A1637" s="106">
        <v>41660.913124999999</v>
      </c>
      <c r="B1637" s="110">
        <v>457636.56</v>
      </c>
      <c r="C1637" s="100">
        <v>29.924199999999999</v>
      </c>
      <c r="D1637">
        <v>-2.0920000000000001E-2</v>
      </c>
      <c r="E1637" s="108">
        <v>3.73556</v>
      </c>
      <c r="F1637" s="102">
        <v>0</v>
      </c>
      <c r="G1637" s="98">
        <v>0.41</v>
      </c>
      <c r="H1637" s="115">
        <v>500</v>
      </c>
    </row>
    <row r="1638" spans="1:8" x14ac:dyDescent="0.2">
      <c r="A1638" s="106">
        <v>41660.916597222225</v>
      </c>
      <c r="B1638" s="110">
        <v>457936.56</v>
      </c>
      <c r="C1638" s="100">
        <v>29.9161</v>
      </c>
      <c r="D1638">
        <v>-7.8640000000000002E-2</v>
      </c>
      <c r="E1638" s="108">
        <v>3.7357499999999999</v>
      </c>
      <c r="F1638" s="102">
        <v>0</v>
      </c>
      <c r="G1638" s="98">
        <v>0.41</v>
      </c>
      <c r="H1638" s="115">
        <v>500</v>
      </c>
    </row>
    <row r="1639" spans="1:8" x14ac:dyDescent="0.2">
      <c r="A1639" s="106">
        <v>41660.920069444444</v>
      </c>
      <c r="B1639" s="110">
        <v>458236.56</v>
      </c>
      <c r="C1639" s="100">
        <v>29.913900000000002</v>
      </c>
      <c r="D1639">
        <v>-2.1680000000000001E-2</v>
      </c>
      <c r="E1639" s="108">
        <v>3.7356699999999998</v>
      </c>
      <c r="F1639" s="102">
        <v>0</v>
      </c>
      <c r="G1639" s="98">
        <v>0.41</v>
      </c>
      <c r="H1639" s="115">
        <v>500</v>
      </c>
    </row>
    <row r="1640" spans="1:8" x14ac:dyDescent="0.2">
      <c r="A1640" s="106">
        <v>41660.923541666663</v>
      </c>
      <c r="B1640" s="110">
        <v>458536.56</v>
      </c>
      <c r="C1640" s="100">
        <v>29.909300000000002</v>
      </c>
      <c r="D1640">
        <v>-3.288E-2</v>
      </c>
      <c r="E1640" s="108">
        <v>3.7354799999999999</v>
      </c>
      <c r="F1640" s="102">
        <v>0</v>
      </c>
      <c r="G1640" s="98">
        <v>0.41</v>
      </c>
      <c r="H1640" s="115">
        <v>500</v>
      </c>
    </row>
    <row r="1641" spans="1:8" x14ac:dyDescent="0.2">
      <c r="A1641" s="106">
        <v>41660.92701388889</v>
      </c>
      <c r="B1641" s="110">
        <v>458836.56</v>
      </c>
      <c r="C1641" s="100">
        <v>29.901</v>
      </c>
      <c r="D1641">
        <v>1.123E-2</v>
      </c>
      <c r="E1641" s="108">
        <v>3.7356400000000001</v>
      </c>
      <c r="F1641" s="102">
        <v>0</v>
      </c>
      <c r="G1641" s="98">
        <v>0.41</v>
      </c>
      <c r="H1641" s="115">
        <v>500</v>
      </c>
    </row>
    <row r="1642" spans="1:8" x14ac:dyDescent="0.2">
      <c r="A1642" s="106">
        <v>41660.930486111109</v>
      </c>
      <c r="B1642" s="110">
        <v>459136.56</v>
      </c>
      <c r="C1642" s="100">
        <v>29.8948</v>
      </c>
      <c r="D1642">
        <v>-1.6899999999999998E-2</v>
      </c>
      <c r="E1642" s="108">
        <v>3.7354099999999999</v>
      </c>
      <c r="F1642" s="102">
        <v>0</v>
      </c>
      <c r="G1642" s="98">
        <v>0.41</v>
      </c>
      <c r="H1642" s="115">
        <v>500</v>
      </c>
    </row>
    <row r="1643" spans="1:8" x14ac:dyDescent="0.2">
      <c r="A1643" s="106">
        <v>41660.933958333335</v>
      </c>
      <c r="B1643" s="110">
        <v>459436.56</v>
      </c>
      <c r="C1643" s="100">
        <v>29.8826</v>
      </c>
      <c r="D1643">
        <v>-3.4160000000000003E-2</v>
      </c>
      <c r="E1643" s="108">
        <v>3.73542</v>
      </c>
      <c r="F1643" s="102">
        <v>0</v>
      </c>
      <c r="G1643" s="98">
        <v>0.41</v>
      </c>
      <c r="H1643" s="115">
        <v>500</v>
      </c>
    </row>
    <row r="1644" spans="1:8" x14ac:dyDescent="0.2">
      <c r="A1644" s="106">
        <v>41660.937430555554</v>
      </c>
      <c r="B1644" s="110">
        <v>459736.56</v>
      </c>
      <c r="C1644" s="100">
        <v>29.8718</v>
      </c>
      <c r="D1644">
        <v>-8.2540000000000002E-2</v>
      </c>
      <c r="E1644" s="108">
        <v>3.73495</v>
      </c>
      <c r="F1644" s="102">
        <v>0</v>
      </c>
      <c r="G1644" s="98">
        <v>0.41</v>
      </c>
      <c r="H1644" s="115">
        <v>500</v>
      </c>
    </row>
    <row r="1645" spans="1:8" x14ac:dyDescent="0.2">
      <c r="A1645" s="106">
        <v>41660.94090277778</v>
      </c>
      <c r="B1645" s="110">
        <v>460036.56</v>
      </c>
      <c r="C1645" s="100">
        <v>29.8687</v>
      </c>
      <c r="D1645">
        <v>-5.525E-2</v>
      </c>
      <c r="E1645" s="108">
        <v>3.7347899999999998</v>
      </c>
      <c r="F1645" s="102">
        <v>0</v>
      </c>
      <c r="G1645" s="98">
        <v>0.41</v>
      </c>
      <c r="H1645" s="115">
        <v>500</v>
      </c>
    </row>
    <row r="1646" spans="1:8" x14ac:dyDescent="0.2">
      <c r="A1646" s="106">
        <v>41660.944374999999</v>
      </c>
      <c r="B1646" s="110">
        <v>460336.56</v>
      </c>
      <c r="C1646" s="100">
        <v>29.845300000000002</v>
      </c>
      <c r="D1646">
        <v>-3.9849999999999997E-2</v>
      </c>
      <c r="E1646" s="108">
        <v>3.7343199999999999</v>
      </c>
      <c r="F1646" s="102">
        <v>0</v>
      </c>
      <c r="G1646" s="98">
        <v>0.41</v>
      </c>
      <c r="H1646" s="115">
        <v>500</v>
      </c>
    </row>
    <row r="1647" spans="1:8" x14ac:dyDescent="0.2">
      <c r="A1647" s="106">
        <v>41660.947847222225</v>
      </c>
      <c r="B1647" s="110">
        <v>460636.56</v>
      </c>
      <c r="C1647" s="100">
        <v>29.8413</v>
      </c>
      <c r="D1647">
        <v>-3.0669999999999999E-2</v>
      </c>
      <c r="E1647" s="108">
        <v>3.734</v>
      </c>
      <c r="F1647" s="102">
        <v>0</v>
      </c>
      <c r="G1647" s="98">
        <v>0.41</v>
      </c>
      <c r="H1647" s="115">
        <v>500</v>
      </c>
    </row>
    <row r="1648" spans="1:8" x14ac:dyDescent="0.2">
      <c r="A1648" s="106">
        <v>41660.951319444444</v>
      </c>
      <c r="B1648" s="110">
        <v>460936.56</v>
      </c>
      <c r="C1648" s="100">
        <v>29.816400000000002</v>
      </c>
      <c r="D1648">
        <v>-4.5879999999999997E-2</v>
      </c>
      <c r="E1648" s="108">
        <v>3.7336399999999998</v>
      </c>
      <c r="F1648" s="102">
        <v>0</v>
      </c>
      <c r="G1648" s="98">
        <v>0.41</v>
      </c>
      <c r="H1648" s="115">
        <v>500</v>
      </c>
    </row>
    <row r="1649" spans="1:8" x14ac:dyDescent="0.2">
      <c r="A1649" s="106">
        <v>41660.954791666663</v>
      </c>
      <c r="B1649" s="110">
        <v>461236.56</v>
      </c>
      <c r="C1649" s="100">
        <v>29.800999999999998</v>
      </c>
      <c r="D1649">
        <v>-8.2239999999999994E-2</v>
      </c>
      <c r="E1649" s="108">
        <v>3.7334200000000002</v>
      </c>
      <c r="F1649" s="102">
        <v>0</v>
      </c>
      <c r="G1649" s="98">
        <v>0.41</v>
      </c>
      <c r="H1649" s="115">
        <v>500</v>
      </c>
    </row>
    <row r="1650" spans="1:8" x14ac:dyDescent="0.2">
      <c r="A1650" s="106">
        <v>41660.95826388889</v>
      </c>
      <c r="B1650" s="110">
        <v>461536.56</v>
      </c>
      <c r="C1650" s="100">
        <v>29.7805</v>
      </c>
      <c r="D1650">
        <v>-7.6090000000000005E-2</v>
      </c>
      <c r="E1650" s="108">
        <v>3.7330299999999998</v>
      </c>
      <c r="F1650" s="102">
        <v>0</v>
      </c>
      <c r="G1650" s="98">
        <v>0.41</v>
      </c>
      <c r="H1650" s="115">
        <v>500</v>
      </c>
    </row>
    <row r="1651" spans="1:8" x14ac:dyDescent="0.2">
      <c r="A1651" s="106">
        <v>41660.961736111109</v>
      </c>
      <c r="B1651" s="110">
        <v>461836.56</v>
      </c>
      <c r="C1651" s="100">
        <v>29.765000000000001</v>
      </c>
      <c r="D1651">
        <v>3.4970000000000001E-2</v>
      </c>
      <c r="E1651" s="108">
        <v>3.73272</v>
      </c>
      <c r="F1651" s="102">
        <v>0</v>
      </c>
      <c r="G1651" s="98">
        <v>0.41</v>
      </c>
      <c r="H1651" s="115">
        <v>500</v>
      </c>
    </row>
    <row r="1652" spans="1:8" x14ac:dyDescent="0.2">
      <c r="A1652" s="106">
        <v>41660.965208333335</v>
      </c>
      <c r="B1652" s="110">
        <v>462136.56</v>
      </c>
      <c r="C1652" s="100">
        <v>29.744</v>
      </c>
      <c r="D1652">
        <v>8.5000000000000006E-3</v>
      </c>
      <c r="E1652" s="108">
        <v>3.7323300000000001</v>
      </c>
      <c r="F1652" s="102">
        <v>0</v>
      </c>
      <c r="G1652" s="98">
        <v>0.41</v>
      </c>
      <c r="H1652" s="115">
        <v>500</v>
      </c>
    </row>
    <row r="1653" spans="1:8" x14ac:dyDescent="0.2">
      <c r="A1653" s="106">
        <v>41660.968680555554</v>
      </c>
      <c r="B1653" s="110">
        <v>462436.56</v>
      </c>
      <c r="C1653" s="100">
        <v>29.732099999999999</v>
      </c>
      <c r="D1653">
        <v>-2.98E-2</v>
      </c>
      <c r="E1653" s="108">
        <v>3.73203</v>
      </c>
      <c r="F1653" s="102">
        <v>0</v>
      </c>
      <c r="G1653" s="98">
        <v>0.41</v>
      </c>
      <c r="H1653" s="115">
        <v>500</v>
      </c>
    </row>
    <row r="1654" spans="1:8" x14ac:dyDescent="0.2">
      <c r="A1654" s="106">
        <v>41660.97215277778</v>
      </c>
      <c r="B1654" s="110">
        <v>462736.56</v>
      </c>
      <c r="C1654" s="100">
        <v>29.708300000000001</v>
      </c>
      <c r="D1654">
        <v>5.475E-2</v>
      </c>
      <c r="E1654" s="108">
        <v>3.73183</v>
      </c>
      <c r="F1654" s="102">
        <v>0</v>
      </c>
      <c r="G1654" s="98">
        <v>0.41</v>
      </c>
      <c r="H1654" s="115">
        <v>500</v>
      </c>
    </row>
    <row r="1655" spans="1:8" x14ac:dyDescent="0.2">
      <c r="A1655" s="106">
        <v>41660.975624999999</v>
      </c>
      <c r="B1655" s="110">
        <v>463036.56</v>
      </c>
      <c r="C1655" s="100">
        <v>29.693300000000001</v>
      </c>
      <c r="D1655">
        <v>-7.1779999999999997E-2</v>
      </c>
      <c r="E1655" s="108">
        <v>3.73156</v>
      </c>
      <c r="F1655" s="102">
        <v>0</v>
      </c>
      <c r="G1655" s="98">
        <v>0.41</v>
      </c>
      <c r="H1655" s="115">
        <v>500</v>
      </c>
    </row>
    <row r="1656" spans="1:8" x14ac:dyDescent="0.2">
      <c r="A1656" s="106">
        <v>41660.979097222225</v>
      </c>
      <c r="B1656" s="110">
        <v>463336.56</v>
      </c>
      <c r="C1656" s="100">
        <v>29.683599999999998</v>
      </c>
      <c r="D1656">
        <v>-8.4760000000000002E-2</v>
      </c>
      <c r="E1656" s="108">
        <v>3.7310699999999999</v>
      </c>
      <c r="F1656" s="102">
        <v>0</v>
      </c>
      <c r="G1656" s="98">
        <v>0.41</v>
      </c>
      <c r="H1656" s="115">
        <v>500</v>
      </c>
    </row>
    <row r="1657" spans="1:8" x14ac:dyDescent="0.2">
      <c r="A1657" s="106">
        <v>41660.982569444444</v>
      </c>
      <c r="B1657" s="110">
        <v>463636.56</v>
      </c>
      <c r="C1657" s="100">
        <v>29.666699999999999</v>
      </c>
      <c r="D1657">
        <v>-1.9740000000000001E-2</v>
      </c>
      <c r="E1657" s="108">
        <v>3.73088</v>
      </c>
      <c r="F1657" s="102">
        <v>0</v>
      </c>
      <c r="G1657" s="98">
        <v>0.41</v>
      </c>
      <c r="H1657" s="115">
        <v>500</v>
      </c>
    </row>
    <row r="1658" spans="1:8" x14ac:dyDescent="0.2">
      <c r="A1658" s="106">
        <v>41660.986041666663</v>
      </c>
      <c r="B1658" s="110">
        <v>463936.56</v>
      </c>
      <c r="C1658" s="100">
        <v>29.6631</v>
      </c>
      <c r="D1658">
        <v>1.9499999999999999E-3</v>
      </c>
      <c r="E1658" s="108">
        <v>3.7311899999999998</v>
      </c>
      <c r="F1658" s="102">
        <v>0</v>
      </c>
      <c r="G1658" s="98">
        <v>0.41</v>
      </c>
      <c r="H1658" s="115">
        <v>500</v>
      </c>
    </row>
    <row r="1659" spans="1:8" x14ac:dyDescent="0.2">
      <c r="A1659" s="106">
        <v>41660.98951388889</v>
      </c>
      <c r="B1659" s="110">
        <v>464236.56</v>
      </c>
      <c r="C1659" s="100">
        <v>29.6541</v>
      </c>
      <c r="D1659">
        <v>6.0519999999999997E-2</v>
      </c>
      <c r="E1659" s="108">
        <v>3.7313499999999999</v>
      </c>
      <c r="F1659" s="102">
        <v>0</v>
      </c>
      <c r="G1659" s="98">
        <v>0.41</v>
      </c>
      <c r="H1659" s="115">
        <v>500</v>
      </c>
    </row>
    <row r="1660" spans="1:8" x14ac:dyDescent="0.2">
      <c r="A1660" s="106">
        <v>41660.992986111109</v>
      </c>
      <c r="B1660" s="110">
        <v>464536.56</v>
      </c>
      <c r="C1660" s="100">
        <v>29.6615</v>
      </c>
      <c r="D1660">
        <v>-1.538E-2</v>
      </c>
      <c r="E1660" s="108">
        <v>3.7316799999999999</v>
      </c>
      <c r="F1660" s="102">
        <v>0</v>
      </c>
      <c r="G1660" s="98">
        <v>0.41</v>
      </c>
      <c r="H1660" s="115">
        <v>500</v>
      </c>
    </row>
    <row r="1661" spans="1:8" x14ac:dyDescent="0.2">
      <c r="A1661" s="106">
        <v>41660.996458333335</v>
      </c>
      <c r="B1661" s="110">
        <v>464836.56</v>
      </c>
      <c r="C1661" s="100">
        <v>29.6676</v>
      </c>
      <c r="D1661">
        <v>-3.0380000000000001E-2</v>
      </c>
      <c r="E1661" s="108">
        <v>3.7315800000000001</v>
      </c>
      <c r="F1661" s="102">
        <v>0</v>
      </c>
      <c r="G1661" s="98">
        <v>0.41</v>
      </c>
      <c r="H1661" s="115">
        <v>500</v>
      </c>
    </row>
    <row r="1662" spans="1:8" x14ac:dyDescent="0.2">
      <c r="A1662" s="106">
        <v>41660.999930555554</v>
      </c>
      <c r="B1662" s="110">
        <v>465136.56</v>
      </c>
      <c r="C1662" s="100">
        <v>29.677600000000002</v>
      </c>
      <c r="D1662">
        <v>-3.5499999999999997E-2</v>
      </c>
      <c r="E1662" s="108">
        <v>3.7317999999999998</v>
      </c>
      <c r="F1662" s="102">
        <v>0</v>
      </c>
      <c r="G1662" s="98">
        <v>0.41</v>
      </c>
      <c r="H1662" s="115">
        <v>500</v>
      </c>
    </row>
    <row r="1663" spans="1:8" x14ac:dyDescent="0.2">
      <c r="A1663" s="106">
        <v>41661.00340277778</v>
      </c>
      <c r="B1663" s="110">
        <v>465436.56</v>
      </c>
      <c r="C1663" s="100">
        <v>29.687100000000001</v>
      </c>
      <c r="D1663">
        <v>-1.9900000000000001E-2</v>
      </c>
      <c r="E1663" s="108">
        <v>3.7319399999999998</v>
      </c>
      <c r="F1663" s="102">
        <v>0</v>
      </c>
      <c r="G1663" s="98">
        <v>0.41</v>
      </c>
      <c r="H1663" s="115">
        <v>500</v>
      </c>
    </row>
    <row r="1664" spans="1:8" x14ac:dyDescent="0.2">
      <c r="A1664" s="106">
        <v>41661.006874999999</v>
      </c>
      <c r="B1664" s="110">
        <v>465736.56</v>
      </c>
      <c r="C1664" s="100">
        <v>29.703499999999998</v>
      </c>
      <c r="D1664">
        <v>5.1249999999999997E-2</v>
      </c>
      <c r="E1664" s="108">
        <v>3.73203</v>
      </c>
      <c r="F1664" s="102">
        <v>0</v>
      </c>
      <c r="G1664" s="98">
        <v>0.41</v>
      </c>
      <c r="H1664" s="115">
        <v>500</v>
      </c>
    </row>
    <row r="1665" spans="1:8" x14ac:dyDescent="0.2">
      <c r="A1665" s="106">
        <v>41661.010347222225</v>
      </c>
      <c r="B1665" s="110">
        <v>466036.56</v>
      </c>
      <c r="C1665" s="100">
        <v>29.703399999999998</v>
      </c>
      <c r="D1665">
        <v>5.1970000000000002E-2</v>
      </c>
      <c r="E1665" s="108">
        <v>3.73197</v>
      </c>
      <c r="F1665" s="102">
        <v>0</v>
      </c>
      <c r="G1665" s="98">
        <v>0.41</v>
      </c>
      <c r="H1665" s="115">
        <v>500</v>
      </c>
    </row>
    <row r="1666" spans="1:8" x14ac:dyDescent="0.2">
      <c r="A1666" s="106">
        <v>41661.013819444444</v>
      </c>
      <c r="B1666" s="110">
        <v>466336.56</v>
      </c>
      <c r="C1666" s="100">
        <v>29.720700000000001</v>
      </c>
      <c r="D1666">
        <v>6.096E-2</v>
      </c>
      <c r="E1666" s="108">
        <v>3.7324000000000002</v>
      </c>
      <c r="F1666" s="102">
        <v>0</v>
      </c>
      <c r="G1666" s="98">
        <v>0.41</v>
      </c>
      <c r="H1666" s="115">
        <v>500</v>
      </c>
    </row>
    <row r="1667" spans="1:8" x14ac:dyDescent="0.2">
      <c r="A1667" s="106">
        <v>41661.017291666663</v>
      </c>
      <c r="B1667" s="110">
        <v>466636.56</v>
      </c>
      <c r="C1667" s="100">
        <v>29.725899999999999</v>
      </c>
      <c r="D1667">
        <v>2.0750000000000001E-2</v>
      </c>
      <c r="E1667" s="108">
        <v>3.7324700000000002</v>
      </c>
      <c r="F1667" s="102">
        <v>0</v>
      </c>
      <c r="G1667" s="98">
        <v>0.41</v>
      </c>
      <c r="H1667" s="115">
        <v>500</v>
      </c>
    </row>
    <row r="1668" spans="1:8" x14ac:dyDescent="0.2">
      <c r="A1668" s="106">
        <v>41661.02076388889</v>
      </c>
      <c r="B1668" s="110">
        <v>466936.56</v>
      </c>
      <c r="C1668" s="100">
        <v>29.736899999999999</v>
      </c>
      <c r="D1668">
        <v>-7.9979999999999996E-2</v>
      </c>
      <c r="E1668" s="108">
        <v>3.73237</v>
      </c>
      <c r="F1668" s="102">
        <v>0</v>
      </c>
      <c r="G1668" s="98">
        <v>0.41</v>
      </c>
      <c r="H1668" s="115">
        <v>500</v>
      </c>
    </row>
    <row r="1669" spans="1:8" x14ac:dyDescent="0.2">
      <c r="A1669" s="106">
        <v>41661.024236111109</v>
      </c>
      <c r="B1669" s="110">
        <v>467236.56</v>
      </c>
      <c r="C1669" s="100">
        <v>29.733899999999998</v>
      </c>
      <c r="D1669">
        <v>-2.0729999999999998E-2</v>
      </c>
      <c r="E1669" s="108">
        <v>3.7325400000000002</v>
      </c>
      <c r="F1669" s="102">
        <v>0</v>
      </c>
      <c r="G1669" s="98">
        <v>0.41</v>
      </c>
      <c r="H1669" s="115">
        <v>500</v>
      </c>
    </row>
    <row r="1670" spans="1:8" x14ac:dyDescent="0.2">
      <c r="A1670" s="106">
        <v>41661.027708333335</v>
      </c>
      <c r="B1670" s="110">
        <v>467536.56</v>
      </c>
      <c r="C1670" s="100">
        <v>29.7424</v>
      </c>
      <c r="D1670">
        <v>-8.3919999999999995E-2</v>
      </c>
      <c r="E1670" s="108">
        <v>3.7326199999999998</v>
      </c>
      <c r="F1670" s="102">
        <v>0</v>
      </c>
      <c r="G1670" s="98">
        <v>0.41</v>
      </c>
      <c r="H1670" s="115">
        <v>500</v>
      </c>
    </row>
    <row r="1671" spans="1:8" x14ac:dyDescent="0.2">
      <c r="A1671" s="106">
        <v>41661.031180555554</v>
      </c>
      <c r="B1671" s="110">
        <v>467836.56</v>
      </c>
      <c r="C1671" s="100">
        <v>29.746700000000001</v>
      </c>
      <c r="D1671">
        <v>1.5570000000000001E-2</v>
      </c>
      <c r="E1671" s="108">
        <v>3.7327300000000001</v>
      </c>
      <c r="F1671" s="102">
        <v>0</v>
      </c>
      <c r="G1671" s="98">
        <v>0.41</v>
      </c>
      <c r="H1671" s="115">
        <v>500</v>
      </c>
    </row>
    <row r="1672" spans="1:8" x14ac:dyDescent="0.2">
      <c r="A1672" s="106">
        <v>41661.03465277778</v>
      </c>
      <c r="B1672" s="110">
        <v>468136.56</v>
      </c>
      <c r="C1672" s="100">
        <v>29.7498</v>
      </c>
      <c r="D1672">
        <v>-3.5270000000000003E-2</v>
      </c>
      <c r="E1672" s="108">
        <v>3.7326700000000002</v>
      </c>
      <c r="F1672" s="102">
        <v>0</v>
      </c>
      <c r="G1672" s="98">
        <v>0.41</v>
      </c>
      <c r="H1672" s="115">
        <v>500</v>
      </c>
    </row>
    <row r="1673" spans="1:8" x14ac:dyDescent="0.2">
      <c r="A1673" s="106">
        <v>41661.038124999999</v>
      </c>
      <c r="B1673" s="110">
        <v>468436.56</v>
      </c>
      <c r="C1673" s="100">
        <v>29.756900000000002</v>
      </c>
      <c r="D1673">
        <v>-8.6629999999999999E-2</v>
      </c>
      <c r="E1673" s="108">
        <v>3.7328800000000002</v>
      </c>
      <c r="F1673" s="102">
        <v>0</v>
      </c>
      <c r="G1673" s="98">
        <v>0.41</v>
      </c>
      <c r="H1673" s="115">
        <v>500</v>
      </c>
    </row>
    <row r="1674" spans="1:8" x14ac:dyDescent="0.2">
      <c r="A1674" s="106">
        <v>41661.041597222225</v>
      </c>
      <c r="B1674" s="110">
        <v>468736.56</v>
      </c>
      <c r="C1674" s="100">
        <v>29.757300000000001</v>
      </c>
      <c r="D1674">
        <v>-2.3390000000000001E-2</v>
      </c>
      <c r="E1674" s="108">
        <v>3.73285</v>
      </c>
      <c r="F1674" s="102">
        <v>0</v>
      </c>
      <c r="G1674" s="98">
        <v>0.41</v>
      </c>
      <c r="H1674" s="115">
        <v>500</v>
      </c>
    </row>
    <row r="1675" spans="1:8" x14ac:dyDescent="0.2">
      <c r="A1675" s="106">
        <v>41661.045069444444</v>
      </c>
      <c r="B1675" s="110">
        <v>469036.56</v>
      </c>
      <c r="C1675" s="100">
        <v>29.7637</v>
      </c>
      <c r="D1675">
        <v>-3.1210000000000002E-2</v>
      </c>
      <c r="E1675" s="108">
        <v>3.7324899999999999</v>
      </c>
      <c r="F1675" s="102">
        <v>0</v>
      </c>
      <c r="G1675" s="98">
        <v>0.41</v>
      </c>
      <c r="H1675" s="115">
        <v>500</v>
      </c>
    </row>
    <row r="1676" spans="1:8" x14ac:dyDescent="0.2">
      <c r="A1676" s="106">
        <v>41661.048541666663</v>
      </c>
      <c r="B1676" s="110">
        <v>469336.56</v>
      </c>
      <c r="C1676" s="100">
        <v>29.761600000000001</v>
      </c>
      <c r="D1676">
        <v>-2.452E-2</v>
      </c>
      <c r="E1676" s="108">
        <v>3.7323300000000001</v>
      </c>
      <c r="F1676" s="102">
        <v>0</v>
      </c>
      <c r="G1676" s="98">
        <v>0.41</v>
      </c>
      <c r="H1676" s="115">
        <v>500</v>
      </c>
    </row>
    <row r="1677" spans="1:8" x14ac:dyDescent="0.2">
      <c r="A1677" s="106">
        <v>41661.05201388889</v>
      </c>
      <c r="B1677" s="110">
        <v>469636.56</v>
      </c>
      <c r="C1677" s="100">
        <v>29.7575</v>
      </c>
      <c r="D1677">
        <v>-9.4479999999999995E-2</v>
      </c>
      <c r="E1677" s="108">
        <v>3.7322700000000002</v>
      </c>
      <c r="F1677" s="102">
        <v>0</v>
      </c>
      <c r="G1677" s="98">
        <v>0.41</v>
      </c>
      <c r="H1677" s="115">
        <v>500</v>
      </c>
    </row>
    <row r="1678" spans="1:8" x14ac:dyDescent="0.2">
      <c r="A1678" s="106">
        <v>41661.055486111109</v>
      </c>
      <c r="B1678" s="110">
        <v>469936.56</v>
      </c>
      <c r="C1678" s="100">
        <v>29.747399999999999</v>
      </c>
      <c r="D1678">
        <v>1.687E-2</v>
      </c>
      <c r="E1678" s="108">
        <v>3.7321900000000001</v>
      </c>
      <c r="F1678" s="102">
        <v>0</v>
      </c>
      <c r="G1678" s="98">
        <v>0.41</v>
      </c>
      <c r="H1678" s="115">
        <v>500</v>
      </c>
    </row>
    <row r="1679" spans="1:8" x14ac:dyDescent="0.2">
      <c r="A1679" s="106">
        <v>41661.058958333335</v>
      </c>
      <c r="B1679" s="110">
        <v>470236.56</v>
      </c>
      <c r="C1679" s="100">
        <v>29.739799999999999</v>
      </c>
      <c r="D1679">
        <v>-1.7059999999999999E-2</v>
      </c>
      <c r="E1679" s="108">
        <v>3.7320799999999998</v>
      </c>
      <c r="F1679" s="102">
        <v>0</v>
      </c>
      <c r="G1679" s="98">
        <v>0.41</v>
      </c>
      <c r="H1679" s="115">
        <v>500</v>
      </c>
    </row>
    <row r="1680" spans="1:8" x14ac:dyDescent="0.2">
      <c r="A1680" s="106">
        <v>41661.062430555554</v>
      </c>
      <c r="B1680" s="110">
        <v>470536.56</v>
      </c>
      <c r="C1680" s="100">
        <v>29.7392</v>
      </c>
      <c r="D1680">
        <v>5.5640000000000002E-2</v>
      </c>
      <c r="E1680" s="108">
        <v>3.73169</v>
      </c>
      <c r="F1680" s="102">
        <v>0</v>
      </c>
      <c r="G1680" s="98">
        <v>0.41</v>
      </c>
      <c r="H1680" s="115">
        <v>500</v>
      </c>
    </row>
    <row r="1681" spans="1:8" x14ac:dyDescent="0.2">
      <c r="A1681" s="106">
        <v>41661.06590277778</v>
      </c>
      <c r="B1681" s="110">
        <v>470836.56</v>
      </c>
      <c r="C1681" s="100">
        <v>29.718299999999999</v>
      </c>
      <c r="D1681">
        <v>-8.1820000000000004E-2</v>
      </c>
      <c r="E1681" s="108">
        <v>3.7315800000000001</v>
      </c>
      <c r="F1681" s="102">
        <v>0</v>
      </c>
      <c r="G1681" s="98">
        <v>0.41</v>
      </c>
      <c r="H1681" s="115">
        <v>500</v>
      </c>
    </row>
    <row r="1682" spans="1:8" x14ac:dyDescent="0.2">
      <c r="A1682" s="106">
        <v>41661.069374999999</v>
      </c>
      <c r="B1682" s="110">
        <v>471136.56</v>
      </c>
      <c r="C1682" s="100">
        <v>29.707100000000001</v>
      </c>
      <c r="D1682">
        <v>-8.473E-2</v>
      </c>
      <c r="E1682" s="108">
        <v>3.7313900000000002</v>
      </c>
      <c r="F1682" s="102">
        <v>0</v>
      </c>
      <c r="G1682" s="98">
        <v>0.41</v>
      </c>
      <c r="H1682" s="115">
        <v>500</v>
      </c>
    </row>
    <row r="1683" spans="1:8" x14ac:dyDescent="0.2">
      <c r="A1683" s="106">
        <v>41661.072847222225</v>
      </c>
      <c r="B1683" s="110">
        <v>471436.56</v>
      </c>
      <c r="C1683" s="100">
        <v>29.699300000000001</v>
      </c>
      <c r="D1683">
        <v>-8.0750000000000002E-2</v>
      </c>
      <c r="E1683" s="108">
        <v>3.73156</v>
      </c>
      <c r="F1683" s="102">
        <v>0</v>
      </c>
      <c r="G1683" s="98">
        <v>0.41</v>
      </c>
      <c r="H1683" s="115">
        <v>500</v>
      </c>
    </row>
    <row r="1684" spans="1:8" x14ac:dyDescent="0.2">
      <c r="A1684" s="106">
        <v>41661.076319444444</v>
      </c>
      <c r="B1684" s="110">
        <v>471736.56</v>
      </c>
      <c r="C1684" s="100">
        <v>29.6953</v>
      </c>
      <c r="D1684">
        <v>-8.5349999999999995E-2</v>
      </c>
      <c r="E1684" s="108">
        <v>3.7317300000000002</v>
      </c>
      <c r="F1684" s="102">
        <v>0</v>
      </c>
      <c r="G1684" s="98">
        <v>0.41</v>
      </c>
      <c r="H1684" s="115">
        <v>500</v>
      </c>
    </row>
    <row r="1685" spans="1:8" x14ac:dyDescent="0.2">
      <c r="A1685" s="106">
        <v>41661.079791666663</v>
      </c>
      <c r="B1685" s="110">
        <v>472036.56</v>
      </c>
      <c r="C1685" s="100">
        <v>29.6906</v>
      </c>
      <c r="D1685">
        <v>-1.468E-2</v>
      </c>
      <c r="E1685" s="108">
        <v>3.7319100000000001</v>
      </c>
      <c r="F1685" s="102">
        <v>0</v>
      </c>
      <c r="G1685" s="98">
        <v>0.41</v>
      </c>
      <c r="H1685" s="115">
        <v>500</v>
      </c>
    </row>
    <row r="1686" spans="1:8" x14ac:dyDescent="0.2">
      <c r="A1686" s="106">
        <v>41661.08326388889</v>
      </c>
      <c r="B1686" s="110">
        <v>472336.56</v>
      </c>
      <c r="C1686" s="100">
        <v>29.691400000000002</v>
      </c>
      <c r="D1686">
        <v>-6.6839999999999997E-2</v>
      </c>
      <c r="E1686" s="108">
        <v>3.7318600000000002</v>
      </c>
      <c r="F1686" s="102">
        <v>0</v>
      </c>
      <c r="G1686" s="98">
        <v>0.41</v>
      </c>
      <c r="H1686" s="115">
        <v>500</v>
      </c>
    </row>
    <row r="1687" spans="1:8" x14ac:dyDescent="0.2">
      <c r="A1687" s="106">
        <v>41661.086736111109</v>
      </c>
      <c r="B1687" s="110">
        <v>472636.56</v>
      </c>
      <c r="C1687" s="100">
        <v>29.696000000000002</v>
      </c>
      <c r="D1687">
        <v>-4.9299999999999997E-2</v>
      </c>
      <c r="E1687" s="108">
        <v>3.7319300000000002</v>
      </c>
      <c r="F1687" s="102">
        <v>0</v>
      </c>
      <c r="G1687" s="98">
        <v>0.41</v>
      </c>
      <c r="H1687" s="115">
        <v>500</v>
      </c>
    </row>
    <row r="1688" spans="1:8" x14ac:dyDescent="0.2">
      <c r="A1688" s="106">
        <v>41661.090208333335</v>
      </c>
      <c r="B1688" s="110">
        <v>472936.56</v>
      </c>
      <c r="C1688" s="100">
        <v>29.699100000000001</v>
      </c>
      <c r="D1688">
        <v>5.9470000000000002E-2</v>
      </c>
      <c r="E1688" s="108">
        <v>3.7320099999999998</v>
      </c>
      <c r="F1688" s="102">
        <v>0</v>
      </c>
      <c r="G1688" s="98">
        <v>0.41</v>
      </c>
      <c r="H1688" s="115">
        <v>500</v>
      </c>
    </row>
    <row r="1689" spans="1:8" x14ac:dyDescent="0.2">
      <c r="A1689" s="106">
        <v>41661.093680555554</v>
      </c>
      <c r="B1689" s="110">
        <v>473236.56</v>
      </c>
      <c r="C1689" s="100">
        <v>29.705100000000002</v>
      </c>
      <c r="D1689">
        <v>-1.435E-2</v>
      </c>
      <c r="E1689" s="108">
        <v>3.7324600000000001</v>
      </c>
      <c r="F1689" s="102">
        <v>0</v>
      </c>
      <c r="G1689" s="98">
        <v>0.41</v>
      </c>
      <c r="H1689" s="115">
        <v>500</v>
      </c>
    </row>
    <row r="1690" spans="1:8" x14ac:dyDescent="0.2">
      <c r="A1690" s="106">
        <v>41661.09715277778</v>
      </c>
      <c r="B1690" s="110">
        <v>473536.56</v>
      </c>
      <c r="C1690" s="100">
        <v>29.7073</v>
      </c>
      <c r="D1690">
        <v>3.6729999999999999E-2</v>
      </c>
      <c r="E1690" s="108">
        <v>3.7321800000000001</v>
      </c>
      <c r="F1690" s="102">
        <v>0</v>
      </c>
      <c r="G1690" s="98">
        <v>0.41</v>
      </c>
      <c r="H1690" s="115">
        <v>500</v>
      </c>
    </row>
    <row r="1691" spans="1:8" x14ac:dyDescent="0.2">
      <c r="A1691" s="106">
        <v>41661.100624999999</v>
      </c>
      <c r="B1691" s="110">
        <v>473836.56</v>
      </c>
      <c r="C1691" s="100">
        <v>29.712599999999998</v>
      </c>
      <c r="D1691">
        <v>-8.652E-2</v>
      </c>
      <c r="E1691" s="108">
        <v>3.73197</v>
      </c>
      <c r="F1691" s="102">
        <v>0</v>
      </c>
      <c r="G1691" s="98">
        <v>0.41</v>
      </c>
      <c r="H1691" s="115">
        <v>500</v>
      </c>
    </row>
    <row r="1692" spans="1:8" x14ac:dyDescent="0.2">
      <c r="A1692" s="106">
        <v>41661.104097222225</v>
      </c>
      <c r="B1692" s="110">
        <v>474136.56</v>
      </c>
      <c r="C1692" s="100">
        <v>29.720300000000002</v>
      </c>
      <c r="D1692">
        <v>-8.931E-2</v>
      </c>
      <c r="E1692" s="108">
        <v>3.73183</v>
      </c>
      <c r="F1692" s="102">
        <v>0</v>
      </c>
      <c r="G1692" s="98">
        <v>0.41</v>
      </c>
      <c r="H1692" s="115">
        <v>500</v>
      </c>
    </row>
    <row r="1693" spans="1:8" x14ac:dyDescent="0.2">
      <c r="A1693" s="106">
        <v>41661.107569444444</v>
      </c>
      <c r="B1693" s="110">
        <v>474436.56</v>
      </c>
      <c r="C1693" s="100">
        <v>29.717199999999998</v>
      </c>
      <c r="D1693">
        <v>-8.8340000000000002E-2</v>
      </c>
      <c r="E1693" s="108">
        <v>3.7319200000000001</v>
      </c>
      <c r="F1693" s="102">
        <v>0</v>
      </c>
      <c r="G1693" s="98">
        <v>0.41</v>
      </c>
      <c r="H1693" s="115">
        <v>500</v>
      </c>
    </row>
    <row r="1694" spans="1:8" x14ac:dyDescent="0.2">
      <c r="A1694" s="106">
        <v>41661.111041666663</v>
      </c>
      <c r="B1694" s="110">
        <v>474736.56</v>
      </c>
      <c r="C1694" s="100">
        <v>29.723199999999999</v>
      </c>
      <c r="D1694">
        <v>-7.6700000000000004E-2</v>
      </c>
      <c r="E1694" s="108">
        <v>3.7317800000000001</v>
      </c>
      <c r="F1694" s="102">
        <v>0</v>
      </c>
      <c r="G1694" s="98">
        <v>0.41</v>
      </c>
      <c r="H1694" s="115">
        <v>500</v>
      </c>
    </row>
    <row r="1695" spans="1:8" x14ac:dyDescent="0.2">
      <c r="A1695" s="106">
        <v>41661.11451388889</v>
      </c>
      <c r="B1695" s="110">
        <v>475036.56</v>
      </c>
      <c r="C1695" s="100">
        <v>29.7193</v>
      </c>
      <c r="D1695">
        <v>4.6300000000000001E-2</v>
      </c>
      <c r="E1695" s="108">
        <v>3.73197</v>
      </c>
      <c r="F1695" s="102">
        <v>0</v>
      </c>
      <c r="G1695" s="98">
        <v>0.41</v>
      </c>
      <c r="H1695" s="115">
        <v>500</v>
      </c>
    </row>
    <row r="1696" spans="1:8" x14ac:dyDescent="0.2">
      <c r="A1696" s="106">
        <v>41661.117986111109</v>
      </c>
      <c r="B1696" s="110">
        <v>475336.56</v>
      </c>
      <c r="C1696" s="100">
        <v>29.715299999999999</v>
      </c>
      <c r="D1696">
        <v>-3.2840000000000001E-2</v>
      </c>
      <c r="E1696" s="108">
        <v>3.73169</v>
      </c>
      <c r="F1696" s="102">
        <v>0</v>
      </c>
      <c r="G1696" s="98">
        <v>0.41</v>
      </c>
      <c r="H1696" s="115">
        <v>500</v>
      </c>
    </row>
    <row r="1697" spans="1:8" x14ac:dyDescent="0.2">
      <c r="A1697" s="106">
        <v>41661.121458333335</v>
      </c>
      <c r="B1697" s="110">
        <v>475636.56</v>
      </c>
      <c r="C1697" s="100">
        <v>29.701699999999999</v>
      </c>
      <c r="D1697">
        <v>8.4899999999999993E-3</v>
      </c>
      <c r="E1697" s="108">
        <v>3.7313700000000001</v>
      </c>
      <c r="F1697" s="102">
        <v>0</v>
      </c>
      <c r="G1697" s="98">
        <v>0.41</v>
      </c>
      <c r="H1697" s="115">
        <v>500</v>
      </c>
    </row>
    <row r="1698" spans="1:8" x14ac:dyDescent="0.2">
      <c r="A1698" s="106">
        <v>41661.124930555554</v>
      </c>
      <c r="B1698" s="110">
        <v>475936.56</v>
      </c>
      <c r="C1698" s="100">
        <v>29.703299999999999</v>
      </c>
      <c r="D1698">
        <v>9.7999999999999997E-3</v>
      </c>
      <c r="E1698" s="108">
        <v>3.73142</v>
      </c>
      <c r="F1698" s="102">
        <v>0</v>
      </c>
      <c r="G1698" s="98">
        <v>0.41</v>
      </c>
      <c r="H1698" s="115">
        <v>500</v>
      </c>
    </row>
    <row r="1699" spans="1:8" x14ac:dyDescent="0.2">
      <c r="A1699" s="106">
        <v>41661.12840277778</v>
      </c>
      <c r="B1699" s="110">
        <v>476236.56</v>
      </c>
      <c r="C1699" s="100">
        <v>29.696300000000001</v>
      </c>
      <c r="D1699">
        <v>5.2589999999999998E-2</v>
      </c>
      <c r="E1699" s="108">
        <v>3.7313000000000001</v>
      </c>
      <c r="F1699" s="102">
        <v>0</v>
      </c>
      <c r="G1699" s="98">
        <v>0.41</v>
      </c>
      <c r="H1699" s="115">
        <v>500</v>
      </c>
    </row>
    <row r="1700" spans="1:8" x14ac:dyDescent="0.2">
      <c r="A1700" s="106">
        <v>41661.131874999999</v>
      </c>
      <c r="B1700" s="110">
        <v>476536.56</v>
      </c>
      <c r="C1700" s="100">
        <v>29.6816</v>
      </c>
      <c r="D1700">
        <v>-2.222E-2</v>
      </c>
      <c r="E1700" s="108">
        <v>3.7316699999999998</v>
      </c>
      <c r="F1700" s="102">
        <v>0</v>
      </c>
      <c r="G1700" s="98">
        <v>0.41</v>
      </c>
      <c r="H1700" s="115">
        <v>500</v>
      </c>
    </row>
    <row r="1701" spans="1:8" x14ac:dyDescent="0.2">
      <c r="A1701" s="106">
        <v>41661.135347222225</v>
      </c>
      <c r="B1701" s="110">
        <v>476836.56</v>
      </c>
      <c r="C1701" s="100">
        <v>29.6858</v>
      </c>
      <c r="D1701">
        <v>-8.5699999999999998E-2</v>
      </c>
      <c r="E1701" s="108">
        <v>3.7317900000000002</v>
      </c>
      <c r="F1701" s="102">
        <v>0</v>
      </c>
      <c r="G1701" s="98">
        <v>0.41</v>
      </c>
      <c r="H1701" s="115">
        <v>500</v>
      </c>
    </row>
    <row r="1702" spans="1:8" x14ac:dyDescent="0.2">
      <c r="A1702" s="106">
        <v>41661.138819444444</v>
      </c>
      <c r="B1702" s="110">
        <v>477136.56</v>
      </c>
      <c r="C1702" s="100">
        <v>29.692299999999999</v>
      </c>
      <c r="D1702">
        <v>-1.7389999999999999E-2</v>
      </c>
      <c r="E1702" s="108">
        <v>3.7319800000000001</v>
      </c>
      <c r="F1702" s="102">
        <v>0</v>
      </c>
      <c r="G1702" s="98">
        <v>0.41</v>
      </c>
      <c r="H1702" s="115">
        <v>500</v>
      </c>
    </row>
    <row r="1703" spans="1:8" x14ac:dyDescent="0.2">
      <c r="A1703" s="106">
        <v>41661.142291666663</v>
      </c>
      <c r="B1703" s="110">
        <v>477436.56</v>
      </c>
      <c r="C1703" s="100">
        <v>29.702999999999999</v>
      </c>
      <c r="D1703">
        <v>4.0600000000000002E-3</v>
      </c>
      <c r="E1703" s="108">
        <v>3.7322799999999998</v>
      </c>
      <c r="F1703" s="102">
        <v>0</v>
      </c>
      <c r="G1703" s="98">
        <v>0.41</v>
      </c>
      <c r="H1703" s="115">
        <v>500</v>
      </c>
    </row>
    <row r="1704" spans="1:8" x14ac:dyDescent="0.2">
      <c r="A1704" s="106">
        <v>41661.14576388889</v>
      </c>
      <c r="B1704" s="110">
        <v>477736.56</v>
      </c>
      <c r="C1704" s="100">
        <v>29.701799999999999</v>
      </c>
      <c r="D1704">
        <v>-4.9199999999999999E-3</v>
      </c>
      <c r="E1704" s="108">
        <v>3.7322000000000002</v>
      </c>
      <c r="F1704" s="102">
        <v>0</v>
      </c>
      <c r="G1704" s="98">
        <v>0.41</v>
      </c>
      <c r="H1704" s="115">
        <v>500</v>
      </c>
    </row>
    <row r="1705" spans="1:8" x14ac:dyDescent="0.2">
      <c r="A1705" s="106">
        <v>41661.149236111109</v>
      </c>
      <c r="B1705" s="110">
        <v>478036.56</v>
      </c>
      <c r="C1705" s="100">
        <v>29.714500000000001</v>
      </c>
      <c r="D1705">
        <v>-9.1300000000000006E-2</v>
      </c>
      <c r="E1705" s="108">
        <v>3.7319499999999999</v>
      </c>
      <c r="F1705" s="102">
        <v>0</v>
      </c>
      <c r="G1705" s="98">
        <v>0.41</v>
      </c>
      <c r="H1705" s="115">
        <v>500</v>
      </c>
    </row>
    <row r="1706" spans="1:8" x14ac:dyDescent="0.2">
      <c r="A1706" s="106">
        <v>41661.152708333335</v>
      </c>
      <c r="B1706" s="110">
        <v>478336.56</v>
      </c>
      <c r="C1706" s="100">
        <v>29.717400000000001</v>
      </c>
      <c r="D1706">
        <v>-8.6910000000000001E-2</v>
      </c>
      <c r="E1706" s="108">
        <v>3.7319200000000001</v>
      </c>
      <c r="F1706" s="102">
        <v>0</v>
      </c>
      <c r="G1706" s="98">
        <v>0.41</v>
      </c>
      <c r="H1706" s="115">
        <v>500</v>
      </c>
    </row>
    <row r="1707" spans="1:8" x14ac:dyDescent="0.2">
      <c r="A1707" s="106">
        <v>41661.156180555554</v>
      </c>
      <c r="B1707" s="110">
        <v>478636.56</v>
      </c>
      <c r="C1707" s="100">
        <v>29.717600000000001</v>
      </c>
      <c r="D1707">
        <v>-2.708E-2</v>
      </c>
      <c r="E1707" s="108">
        <v>3.7318099999999998</v>
      </c>
      <c r="F1707" s="102">
        <v>0</v>
      </c>
      <c r="G1707" s="98">
        <v>0.41</v>
      </c>
      <c r="H1707" s="115">
        <v>500</v>
      </c>
    </row>
    <row r="1708" spans="1:8" x14ac:dyDescent="0.2">
      <c r="A1708" s="106">
        <v>41661.15965277778</v>
      </c>
      <c r="B1708" s="110">
        <v>478936.56</v>
      </c>
      <c r="C1708" s="100">
        <v>29.720700000000001</v>
      </c>
      <c r="D1708">
        <v>-1.1639999999999999E-2</v>
      </c>
      <c r="E1708" s="108">
        <v>3.7317100000000001</v>
      </c>
      <c r="F1708" s="102">
        <v>0</v>
      </c>
      <c r="G1708" s="98">
        <v>0.41</v>
      </c>
      <c r="H1708" s="115">
        <v>500</v>
      </c>
    </row>
    <row r="1709" spans="1:8" x14ac:dyDescent="0.2">
      <c r="A1709" s="106">
        <v>41661.163124999999</v>
      </c>
      <c r="B1709" s="110">
        <v>479236.56</v>
      </c>
      <c r="C1709" s="100">
        <v>29.715299999999999</v>
      </c>
      <c r="D1709">
        <v>4.5940000000000002E-2</v>
      </c>
      <c r="E1709" s="108">
        <v>3.7317900000000002</v>
      </c>
      <c r="F1709" s="102">
        <v>0</v>
      </c>
      <c r="G1709" s="98">
        <v>0.41</v>
      </c>
      <c r="H1709" s="115">
        <v>500</v>
      </c>
    </row>
    <row r="1710" spans="1:8" x14ac:dyDescent="0.2">
      <c r="A1710" s="106">
        <v>41661.166597222225</v>
      </c>
      <c r="B1710" s="110">
        <v>479536.56</v>
      </c>
      <c r="C1710" s="100">
        <v>29.709900000000001</v>
      </c>
      <c r="D1710">
        <v>-1.6379999999999999E-2</v>
      </c>
      <c r="E1710" s="108">
        <v>3.7313800000000001</v>
      </c>
      <c r="F1710" s="102">
        <v>0</v>
      </c>
      <c r="G1710" s="98">
        <v>0.41</v>
      </c>
      <c r="H1710" s="115">
        <v>500</v>
      </c>
    </row>
    <row r="1711" spans="1:8" x14ac:dyDescent="0.2">
      <c r="A1711" s="106">
        <v>41661.170069444444</v>
      </c>
      <c r="B1711" s="110">
        <v>479836.56</v>
      </c>
      <c r="C1711" s="100">
        <v>29.698899999999998</v>
      </c>
      <c r="D1711">
        <v>1.078E-2</v>
      </c>
      <c r="E1711" s="108">
        <v>3.7311299999999998</v>
      </c>
      <c r="F1711" s="102">
        <v>0</v>
      </c>
      <c r="G1711" s="98">
        <v>0.41</v>
      </c>
      <c r="H1711" s="115">
        <v>500</v>
      </c>
    </row>
    <row r="1712" spans="1:8" x14ac:dyDescent="0.2">
      <c r="A1712" s="106">
        <v>41661.173541666663</v>
      </c>
      <c r="B1712" s="110">
        <v>480136.56</v>
      </c>
      <c r="C1712" s="100">
        <v>29.687200000000001</v>
      </c>
      <c r="D1712">
        <v>-9.3210000000000001E-2</v>
      </c>
      <c r="E1712" s="108">
        <v>3.7309199999999998</v>
      </c>
      <c r="F1712" s="102">
        <v>0</v>
      </c>
      <c r="G1712" s="98">
        <v>0.41</v>
      </c>
      <c r="H1712" s="115">
        <v>500</v>
      </c>
    </row>
    <row r="1713" spans="1:8" x14ac:dyDescent="0.2">
      <c r="A1713" s="106">
        <v>41661.17701388889</v>
      </c>
      <c r="B1713" s="110">
        <v>480436.56</v>
      </c>
      <c r="C1713" s="100">
        <v>29.685400000000001</v>
      </c>
      <c r="D1713">
        <v>-6.8399999999999997E-3</v>
      </c>
      <c r="E1713" s="108">
        <v>3.7310099999999999</v>
      </c>
      <c r="F1713" s="102">
        <v>0</v>
      </c>
      <c r="G1713" s="98">
        <v>0.41</v>
      </c>
      <c r="H1713" s="115">
        <v>500</v>
      </c>
    </row>
    <row r="1714" spans="1:8" x14ac:dyDescent="0.2">
      <c r="A1714" s="106">
        <v>41661.180486111109</v>
      </c>
      <c r="B1714" s="110">
        <v>480736.56</v>
      </c>
      <c r="C1714" s="100">
        <v>29.6813</v>
      </c>
      <c r="D1714">
        <v>-6.25E-2</v>
      </c>
      <c r="E1714" s="108">
        <v>3.73122</v>
      </c>
      <c r="F1714" s="102">
        <v>0</v>
      </c>
      <c r="G1714" s="98">
        <v>0.41</v>
      </c>
      <c r="H1714" s="115">
        <v>500</v>
      </c>
    </row>
    <row r="1715" spans="1:8" x14ac:dyDescent="0.2">
      <c r="A1715" s="106">
        <v>41661.183958333335</v>
      </c>
      <c r="B1715" s="110">
        <v>481036.56</v>
      </c>
      <c r="C1715" s="100">
        <v>29.670200000000001</v>
      </c>
      <c r="D1715">
        <v>-5.5280000000000003E-2</v>
      </c>
      <c r="E1715" s="108">
        <v>3.73136</v>
      </c>
      <c r="F1715" s="102">
        <v>0</v>
      </c>
      <c r="G1715" s="98">
        <v>0.41</v>
      </c>
      <c r="H1715" s="115">
        <v>500</v>
      </c>
    </row>
    <row r="1716" spans="1:8" x14ac:dyDescent="0.2">
      <c r="A1716" s="106">
        <v>41661.187430555554</v>
      </c>
      <c r="B1716" s="110">
        <v>481336.56</v>
      </c>
      <c r="C1716" s="100">
        <v>29.678100000000001</v>
      </c>
      <c r="D1716">
        <v>-8.8900000000000007E-2</v>
      </c>
      <c r="E1716" s="108">
        <v>3.7315299999999998</v>
      </c>
      <c r="F1716" s="102">
        <v>0</v>
      </c>
      <c r="G1716" s="98">
        <v>0.41</v>
      </c>
      <c r="H1716" s="115">
        <v>500</v>
      </c>
    </row>
    <row r="1717" spans="1:8" x14ac:dyDescent="0.2">
      <c r="A1717" s="106">
        <v>41661.19090277778</v>
      </c>
      <c r="B1717" s="110">
        <v>481636.56</v>
      </c>
      <c r="C1717" s="100">
        <v>29.6876</v>
      </c>
      <c r="D1717">
        <v>-4.6379999999999998E-2</v>
      </c>
      <c r="E1717" s="108">
        <v>3.7318099999999998</v>
      </c>
      <c r="F1717" s="102">
        <v>0</v>
      </c>
      <c r="G1717" s="98">
        <v>0.41</v>
      </c>
      <c r="H1717" s="115">
        <v>500</v>
      </c>
    </row>
    <row r="1718" spans="1:8" x14ac:dyDescent="0.2">
      <c r="A1718" s="106">
        <v>41661.194374999999</v>
      </c>
      <c r="B1718" s="110">
        <v>481936.56</v>
      </c>
      <c r="C1718" s="100">
        <v>29.696999999999999</v>
      </c>
      <c r="D1718">
        <v>-5.4739999999999997E-2</v>
      </c>
      <c r="E1718" s="108">
        <v>3.7322299999999999</v>
      </c>
      <c r="F1718" s="102">
        <v>0</v>
      </c>
      <c r="G1718" s="98">
        <v>0.41</v>
      </c>
      <c r="H1718" s="115">
        <v>500</v>
      </c>
    </row>
    <row r="1719" spans="1:8" x14ac:dyDescent="0.2">
      <c r="A1719" s="106">
        <v>41661.197847222225</v>
      </c>
      <c r="B1719" s="110">
        <v>482236.56</v>
      </c>
      <c r="C1719" s="100">
        <v>29.700600000000001</v>
      </c>
      <c r="D1719">
        <v>-8.6840000000000001E-2</v>
      </c>
      <c r="E1719" s="108">
        <v>3.7317900000000002</v>
      </c>
      <c r="F1719" s="102">
        <v>0</v>
      </c>
      <c r="G1719" s="98">
        <v>0.41</v>
      </c>
      <c r="H1719" s="115">
        <v>500</v>
      </c>
    </row>
    <row r="1720" spans="1:8" x14ac:dyDescent="0.2">
      <c r="A1720" s="106">
        <v>41661.201319444444</v>
      </c>
      <c r="B1720" s="110">
        <v>482536.56</v>
      </c>
      <c r="C1720" s="100">
        <v>29.717400000000001</v>
      </c>
      <c r="D1720">
        <v>-3.3459999999999997E-2</v>
      </c>
      <c r="E1720" s="108">
        <v>3.73184</v>
      </c>
      <c r="F1720" s="102">
        <v>0</v>
      </c>
      <c r="G1720" s="98">
        <v>0.41</v>
      </c>
      <c r="H1720" s="115">
        <v>500</v>
      </c>
    </row>
    <row r="1721" spans="1:8" x14ac:dyDescent="0.2">
      <c r="A1721" s="106">
        <v>41661.204791666663</v>
      </c>
      <c r="B1721" s="110">
        <v>482836.56</v>
      </c>
      <c r="C1721" s="100">
        <v>29.720199999999998</v>
      </c>
      <c r="D1721">
        <v>-3.7940000000000002E-2</v>
      </c>
      <c r="E1721" s="108">
        <v>3.7317300000000002</v>
      </c>
      <c r="F1721" s="102">
        <v>0</v>
      </c>
      <c r="G1721" s="98">
        <v>0.41</v>
      </c>
      <c r="H1721" s="115">
        <v>500</v>
      </c>
    </row>
    <row r="1722" spans="1:8" x14ac:dyDescent="0.2">
      <c r="A1722" s="106">
        <v>41661.20826388889</v>
      </c>
      <c r="B1722" s="110">
        <v>483136.56</v>
      </c>
      <c r="C1722" s="100">
        <v>29.713999999999999</v>
      </c>
      <c r="D1722">
        <v>-2.3279999999999999E-2</v>
      </c>
      <c r="E1722" s="108">
        <v>3.7317999999999998</v>
      </c>
      <c r="F1722" s="102">
        <v>0</v>
      </c>
      <c r="G1722" s="98">
        <v>0.41</v>
      </c>
      <c r="H1722" s="115">
        <v>500</v>
      </c>
    </row>
    <row r="1723" spans="1:8" x14ac:dyDescent="0.2">
      <c r="A1723" s="106">
        <v>41661.211736111109</v>
      </c>
      <c r="B1723" s="110">
        <v>483436.56</v>
      </c>
      <c r="C1723" s="100">
        <v>29.7212</v>
      </c>
      <c r="D1723">
        <v>-4.8570000000000002E-2</v>
      </c>
      <c r="E1723" s="108">
        <v>3.7315800000000001</v>
      </c>
      <c r="F1723" s="102">
        <v>0</v>
      </c>
      <c r="G1723" s="98">
        <v>0.41</v>
      </c>
      <c r="H1723" s="115">
        <v>500</v>
      </c>
    </row>
    <row r="1724" spans="1:8" x14ac:dyDescent="0.2">
      <c r="A1724" s="106">
        <v>41661.215208333335</v>
      </c>
      <c r="B1724" s="110">
        <v>483736.56</v>
      </c>
      <c r="C1724" s="100">
        <v>29.707000000000001</v>
      </c>
      <c r="D1724">
        <v>-2.9819999999999999E-2</v>
      </c>
      <c r="E1724" s="108">
        <v>3.73156</v>
      </c>
      <c r="F1724" s="102">
        <v>0</v>
      </c>
      <c r="G1724" s="98">
        <v>0.41</v>
      </c>
      <c r="H1724" s="115">
        <v>500</v>
      </c>
    </row>
    <row r="1725" spans="1:8" x14ac:dyDescent="0.2">
      <c r="A1725" s="106">
        <v>41661.218680555554</v>
      </c>
      <c r="B1725" s="110">
        <v>484036.56</v>
      </c>
      <c r="C1725" s="100">
        <v>29.6999</v>
      </c>
      <c r="D1725">
        <v>-6.7000000000000002E-4</v>
      </c>
      <c r="E1725" s="108">
        <v>3.7313900000000002</v>
      </c>
      <c r="F1725" s="102">
        <v>0</v>
      </c>
      <c r="G1725" s="98">
        <v>0.41</v>
      </c>
      <c r="H1725" s="115">
        <v>500</v>
      </c>
    </row>
    <row r="1726" spans="1:8" x14ac:dyDescent="0.2">
      <c r="A1726" s="106">
        <v>41661.22215277778</v>
      </c>
      <c r="B1726" s="110">
        <v>484336.56</v>
      </c>
      <c r="C1726" s="100">
        <v>29.699100000000001</v>
      </c>
      <c r="D1726">
        <v>-7.6579999999999995E-2</v>
      </c>
      <c r="E1726" s="108">
        <v>3.73115</v>
      </c>
      <c r="F1726" s="102">
        <v>0</v>
      </c>
      <c r="G1726" s="98">
        <v>0.41</v>
      </c>
      <c r="H1726" s="115">
        <v>500</v>
      </c>
    </row>
    <row r="1727" spans="1:8" x14ac:dyDescent="0.2">
      <c r="A1727" s="106">
        <v>41661.225624999999</v>
      </c>
      <c r="B1727" s="110">
        <v>484636.56</v>
      </c>
      <c r="C1727" s="100">
        <v>29.682500000000001</v>
      </c>
      <c r="D1727">
        <v>-2.6190000000000001E-2</v>
      </c>
      <c r="E1727" s="108">
        <v>3.7308300000000001</v>
      </c>
      <c r="F1727" s="102">
        <v>0</v>
      </c>
      <c r="G1727" s="98">
        <v>0.41</v>
      </c>
      <c r="H1727" s="115">
        <v>500</v>
      </c>
    </row>
    <row r="1728" spans="1:8" x14ac:dyDescent="0.2">
      <c r="A1728" s="106">
        <v>41661.229097222225</v>
      </c>
      <c r="B1728" s="110">
        <v>484936.56</v>
      </c>
      <c r="C1728" s="100">
        <v>29.6751</v>
      </c>
      <c r="D1728">
        <v>-2.418E-2</v>
      </c>
      <c r="E1728" s="108">
        <v>3.7310500000000002</v>
      </c>
      <c r="F1728" s="102">
        <v>0</v>
      </c>
      <c r="G1728" s="98">
        <v>0.41</v>
      </c>
      <c r="H1728" s="115">
        <v>500</v>
      </c>
    </row>
    <row r="1729" spans="1:8" x14ac:dyDescent="0.2">
      <c r="A1729" s="106">
        <v>41661.232569444444</v>
      </c>
      <c r="B1729" s="110">
        <v>485236.56</v>
      </c>
      <c r="C1729" s="100">
        <v>29.672499999999999</v>
      </c>
      <c r="D1729">
        <v>7.6000000000000004E-4</v>
      </c>
      <c r="E1729" s="108">
        <v>3.7312599999999998</v>
      </c>
      <c r="F1729" s="102">
        <v>0</v>
      </c>
      <c r="G1729" s="98">
        <v>0.41</v>
      </c>
      <c r="H1729" s="115">
        <v>500</v>
      </c>
    </row>
    <row r="1730" spans="1:8" x14ac:dyDescent="0.2">
      <c r="A1730" s="106">
        <v>41661.236041666663</v>
      </c>
      <c r="B1730" s="110">
        <v>485536.56</v>
      </c>
      <c r="C1730" s="100">
        <v>29.667899999999999</v>
      </c>
      <c r="D1730">
        <v>-9.0929999999999997E-2</v>
      </c>
      <c r="E1730" s="108">
        <v>3.7313000000000001</v>
      </c>
      <c r="F1730" s="102">
        <v>0</v>
      </c>
      <c r="G1730" s="98">
        <v>0.41</v>
      </c>
      <c r="H1730" s="115">
        <v>500</v>
      </c>
    </row>
    <row r="1731" spans="1:8" x14ac:dyDescent="0.2">
      <c r="A1731" s="106">
        <v>41661.23951388889</v>
      </c>
      <c r="B1731" s="110">
        <v>485836.56</v>
      </c>
      <c r="C1731" s="100">
        <v>29.671099999999999</v>
      </c>
      <c r="D1731">
        <v>5.5649999999999998E-2</v>
      </c>
      <c r="E1731" s="108">
        <v>3.7313800000000001</v>
      </c>
      <c r="F1731" s="102">
        <v>0</v>
      </c>
      <c r="G1731" s="98">
        <v>0.41</v>
      </c>
      <c r="H1731" s="115">
        <v>500</v>
      </c>
    </row>
    <row r="1732" spans="1:8" x14ac:dyDescent="0.2">
      <c r="A1732" s="106">
        <v>41661.242986111109</v>
      </c>
      <c r="B1732" s="110">
        <v>486136.56</v>
      </c>
      <c r="C1732" s="100">
        <v>29.677099999999999</v>
      </c>
      <c r="D1732">
        <v>5.1189999999999999E-2</v>
      </c>
      <c r="E1732" s="108">
        <v>3.7316600000000002</v>
      </c>
      <c r="F1732" s="102">
        <v>0</v>
      </c>
      <c r="G1732" s="98">
        <v>0.41</v>
      </c>
      <c r="H1732" s="115">
        <v>500</v>
      </c>
    </row>
    <row r="1733" spans="1:8" x14ac:dyDescent="0.2">
      <c r="A1733" s="106">
        <v>41661.246458333335</v>
      </c>
      <c r="B1733" s="110">
        <v>486436.56</v>
      </c>
      <c r="C1733" s="100">
        <v>29.686299999999999</v>
      </c>
      <c r="D1733">
        <v>-9.1929999999999998E-2</v>
      </c>
      <c r="E1733" s="108">
        <v>3.73183</v>
      </c>
      <c r="F1733" s="102">
        <v>0</v>
      </c>
      <c r="G1733" s="98">
        <v>0.41</v>
      </c>
      <c r="H1733" s="115">
        <v>500</v>
      </c>
    </row>
    <row r="1734" spans="1:8" x14ac:dyDescent="0.2">
      <c r="A1734" s="106">
        <v>41661.249930555554</v>
      </c>
      <c r="B1734" s="110">
        <v>486736.56</v>
      </c>
      <c r="C1734" s="100">
        <v>29.695599999999999</v>
      </c>
      <c r="D1734">
        <v>-2.862E-2</v>
      </c>
      <c r="E1734" s="108">
        <v>3.73163</v>
      </c>
      <c r="F1734" s="102">
        <v>0</v>
      </c>
      <c r="G1734" s="98">
        <v>0.41</v>
      </c>
      <c r="H1734" s="115">
        <v>500</v>
      </c>
    </row>
    <row r="1735" spans="1:8" x14ac:dyDescent="0.2">
      <c r="A1735" s="106">
        <v>41661.25340277778</v>
      </c>
      <c r="B1735" s="110">
        <v>487036.56</v>
      </c>
      <c r="C1735" s="100">
        <v>29.700600000000001</v>
      </c>
      <c r="D1735">
        <v>-2.964E-2</v>
      </c>
      <c r="E1735" s="108">
        <v>3.7316400000000001</v>
      </c>
      <c r="F1735" s="102">
        <v>0</v>
      </c>
      <c r="G1735" s="98">
        <v>0.41</v>
      </c>
      <c r="H1735" s="115">
        <v>500</v>
      </c>
    </row>
    <row r="1736" spans="1:8" x14ac:dyDescent="0.2">
      <c r="A1736" s="106">
        <v>41661.256874999999</v>
      </c>
      <c r="B1736" s="110">
        <v>487336.56</v>
      </c>
      <c r="C1736" s="100">
        <v>29.6995</v>
      </c>
      <c r="D1736">
        <v>6.3570000000000002E-2</v>
      </c>
      <c r="E1736" s="108">
        <v>3.7316400000000001</v>
      </c>
      <c r="F1736" s="102">
        <v>0</v>
      </c>
      <c r="G1736" s="98">
        <v>0.41</v>
      </c>
      <c r="H1736" s="115">
        <v>500</v>
      </c>
    </row>
    <row r="1737" spans="1:8" x14ac:dyDescent="0.2">
      <c r="A1737" s="106">
        <v>41661.260347222225</v>
      </c>
      <c r="B1737" s="110">
        <v>487636.56</v>
      </c>
      <c r="C1737" s="100">
        <v>29.707799999999999</v>
      </c>
      <c r="D1737">
        <v>6.0970000000000003E-2</v>
      </c>
      <c r="E1737" s="108">
        <v>3.7316600000000002</v>
      </c>
      <c r="F1737" s="102">
        <v>0</v>
      </c>
      <c r="G1737" s="98">
        <v>0.41</v>
      </c>
      <c r="H1737" s="115">
        <v>500</v>
      </c>
    </row>
    <row r="1738" spans="1:8" x14ac:dyDescent="0.2">
      <c r="A1738" s="106">
        <v>41661.263819444444</v>
      </c>
      <c r="B1738" s="110">
        <v>487936.56</v>
      </c>
      <c r="C1738" s="100">
        <v>29.713699999999999</v>
      </c>
      <c r="D1738">
        <v>-1.9560000000000001E-2</v>
      </c>
      <c r="E1738" s="108">
        <v>3.7315100000000001</v>
      </c>
      <c r="F1738" s="102">
        <v>0</v>
      </c>
      <c r="G1738" s="98">
        <v>0.41</v>
      </c>
      <c r="H1738" s="115">
        <v>500</v>
      </c>
    </row>
    <row r="1739" spans="1:8" x14ac:dyDescent="0.2">
      <c r="A1739" s="106">
        <v>41661.267291666663</v>
      </c>
      <c r="B1739" s="110">
        <v>488236.56</v>
      </c>
      <c r="C1739" s="100">
        <v>29.709199999999999</v>
      </c>
      <c r="D1739">
        <v>-2.2259999999999999E-2</v>
      </c>
      <c r="E1739" s="108">
        <v>3.7314699999999998</v>
      </c>
      <c r="F1739" s="102">
        <v>0</v>
      </c>
      <c r="G1739" s="98">
        <v>0.41</v>
      </c>
      <c r="H1739" s="115">
        <v>500</v>
      </c>
    </row>
    <row r="1740" spans="1:8" x14ac:dyDescent="0.2">
      <c r="A1740" s="106">
        <v>41661.27076388889</v>
      </c>
      <c r="B1740" s="110">
        <v>488536.56</v>
      </c>
      <c r="C1740" s="100">
        <v>29.700600000000001</v>
      </c>
      <c r="D1740">
        <v>5.5259999999999997E-2</v>
      </c>
      <c r="E1740" s="108">
        <v>3.73129</v>
      </c>
      <c r="F1740" s="102">
        <v>0</v>
      </c>
      <c r="G1740" s="98">
        <v>0.41</v>
      </c>
      <c r="H1740" s="115">
        <v>500</v>
      </c>
    </row>
    <row r="1741" spans="1:8" x14ac:dyDescent="0.2">
      <c r="A1741" s="106">
        <v>41661.274236111109</v>
      </c>
      <c r="B1741" s="110">
        <v>488836.56</v>
      </c>
      <c r="C1741" s="100">
        <v>29.686199999999999</v>
      </c>
      <c r="D1741">
        <v>-8.1600000000000006E-3</v>
      </c>
      <c r="E1741" s="108">
        <v>3.7309600000000001</v>
      </c>
      <c r="F1741" s="102">
        <v>0</v>
      </c>
      <c r="G1741" s="98">
        <v>0.41</v>
      </c>
      <c r="H1741" s="115">
        <v>500</v>
      </c>
    </row>
    <row r="1742" spans="1:8" x14ac:dyDescent="0.2">
      <c r="A1742" s="106">
        <v>41661.277708333335</v>
      </c>
      <c r="B1742" s="110">
        <v>489136.56</v>
      </c>
      <c r="C1742" s="100">
        <v>29.680299999999999</v>
      </c>
      <c r="D1742">
        <v>6.0839999999999998E-2</v>
      </c>
      <c r="E1742" s="108">
        <v>3.73095</v>
      </c>
      <c r="F1742" s="102">
        <v>0</v>
      </c>
      <c r="G1742" s="98">
        <v>0.41</v>
      </c>
      <c r="H1742" s="115">
        <v>500</v>
      </c>
    </row>
    <row r="1743" spans="1:8" x14ac:dyDescent="0.2">
      <c r="A1743" s="106">
        <v>41661.281180555554</v>
      </c>
      <c r="B1743" s="110">
        <v>489436.56</v>
      </c>
      <c r="C1743" s="100">
        <v>29.676200000000001</v>
      </c>
      <c r="D1743">
        <v>-7.5929999999999997E-2</v>
      </c>
      <c r="E1743" s="108">
        <v>3.73108</v>
      </c>
      <c r="F1743" s="102">
        <v>0</v>
      </c>
      <c r="G1743" s="98">
        <v>0.41</v>
      </c>
      <c r="H1743" s="115">
        <v>500</v>
      </c>
    </row>
    <row r="1744" spans="1:8" x14ac:dyDescent="0.2">
      <c r="A1744" s="106">
        <v>41661.28465277778</v>
      </c>
      <c r="B1744" s="110">
        <v>489736.56</v>
      </c>
      <c r="C1744" s="100">
        <v>29.673200000000001</v>
      </c>
      <c r="D1744">
        <v>5.3010000000000002E-2</v>
      </c>
      <c r="E1744" s="108">
        <v>3.73129</v>
      </c>
      <c r="F1744" s="102">
        <v>0</v>
      </c>
      <c r="G1744" s="98">
        <v>0.41</v>
      </c>
      <c r="H1744" s="115">
        <v>500</v>
      </c>
    </row>
    <row r="1745" spans="1:8" x14ac:dyDescent="0.2">
      <c r="A1745" s="106">
        <v>41661.288124999999</v>
      </c>
      <c r="B1745" s="110">
        <v>490036.56</v>
      </c>
      <c r="C1745" s="100">
        <v>29.677600000000002</v>
      </c>
      <c r="D1745">
        <v>-3.338E-2</v>
      </c>
      <c r="E1745" s="108">
        <v>3.7313800000000001</v>
      </c>
      <c r="F1745" s="102">
        <v>0</v>
      </c>
      <c r="G1745" s="98">
        <v>0.41</v>
      </c>
      <c r="H1745" s="115">
        <v>500</v>
      </c>
    </row>
    <row r="1746" spans="1:8" x14ac:dyDescent="0.2">
      <c r="A1746" s="106">
        <v>41661.291597222225</v>
      </c>
      <c r="B1746" s="110">
        <v>490336.56</v>
      </c>
      <c r="C1746" s="100">
        <v>29.682200000000002</v>
      </c>
      <c r="D1746">
        <v>-3.39E-2</v>
      </c>
      <c r="E1746" s="108">
        <v>3.7316500000000001</v>
      </c>
      <c r="F1746" s="102">
        <v>0</v>
      </c>
      <c r="G1746" s="98">
        <v>0.41</v>
      </c>
      <c r="H1746" s="115">
        <v>500</v>
      </c>
    </row>
    <row r="1747" spans="1:8" x14ac:dyDescent="0.2">
      <c r="A1747" s="106">
        <v>41661.295069444444</v>
      </c>
      <c r="B1747" s="110">
        <v>490636.56</v>
      </c>
      <c r="C1747" s="100">
        <v>29.688400000000001</v>
      </c>
      <c r="D1747">
        <v>4.7190000000000003E-2</v>
      </c>
      <c r="E1747" s="108">
        <v>3.7317100000000001</v>
      </c>
      <c r="F1747" s="102">
        <v>0</v>
      </c>
      <c r="G1747" s="98">
        <v>0.41</v>
      </c>
      <c r="H1747" s="115">
        <v>500</v>
      </c>
    </row>
    <row r="1748" spans="1:8" x14ac:dyDescent="0.2">
      <c r="A1748" s="106">
        <v>41661.298541666663</v>
      </c>
      <c r="B1748" s="110">
        <v>490936.56</v>
      </c>
      <c r="C1748" s="100">
        <v>29.700399999999998</v>
      </c>
      <c r="D1748">
        <v>-3.5180000000000003E-2</v>
      </c>
      <c r="E1748" s="108">
        <v>3.7318799999999999</v>
      </c>
      <c r="F1748" s="102">
        <v>0</v>
      </c>
      <c r="G1748" s="98">
        <v>0.41</v>
      </c>
      <c r="H1748" s="115">
        <v>500</v>
      </c>
    </row>
    <row r="1749" spans="1:8" x14ac:dyDescent="0.2">
      <c r="A1749" s="106">
        <v>41661.30201388889</v>
      </c>
      <c r="B1749" s="110">
        <v>491236.56</v>
      </c>
      <c r="C1749" s="100">
        <v>29.707000000000001</v>
      </c>
      <c r="D1749">
        <v>-2.086E-2</v>
      </c>
      <c r="E1749" s="108">
        <v>3.7320899999999999</v>
      </c>
      <c r="F1749" s="102">
        <v>0</v>
      </c>
      <c r="G1749" s="98">
        <v>0.41</v>
      </c>
      <c r="H1749" s="115">
        <v>500</v>
      </c>
    </row>
    <row r="1750" spans="1:8" x14ac:dyDescent="0.2">
      <c r="A1750" s="106">
        <v>41661.305486111109</v>
      </c>
      <c r="B1750" s="110">
        <v>491536.56</v>
      </c>
      <c r="C1750" s="100">
        <v>29.715399999999999</v>
      </c>
      <c r="D1750">
        <v>-7.2330000000000005E-2</v>
      </c>
      <c r="E1750" s="108">
        <v>3.7320500000000001</v>
      </c>
      <c r="F1750" s="102">
        <v>0</v>
      </c>
      <c r="G1750" s="98">
        <v>0.41</v>
      </c>
      <c r="H1750" s="115">
        <v>500</v>
      </c>
    </row>
    <row r="1751" spans="1:8" x14ac:dyDescent="0.2">
      <c r="A1751" s="106">
        <v>41661.308958333335</v>
      </c>
      <c r="B1751" s="110">
        <v>491836.56</v>
      </c>
      <c r="C1751" s="100">
        <v>29.724</v>
      </c>
      <c r="D1751">
        <v>-9.6200000000000001E-3</v>
      </c>
      <c r="E1751" s="108">
        <v>3.7317800000000001</v>
      </c>
      <c r="F1751" s="102">
        <v>0</v>
      </c>
      <c r="G1751" s="98">
        <v>0.41</v>
      </c>
      <c r="H1751" s="115">
        <v>500</v>
      </c>
    </row>
    <row r="1752" spans="1:8" x14ac:dyDescent="0.2">
      <c r="A1752" s="106">
        <v>41661.312430555554</v>
      </c>
      <c r="B1752" s="110">
        <v>492136.56</v>
      </c>
      <c r="C1752" s="100">
        <v>29.725000000000001</v>
      </c>
      <c r="D1752">
        <v>6.0040000000000003E-2</v>
      </c>
      <c r="E1752" s="108">
        <v>3.7318199999999999</v>
      </c>
      <c r="F1752" s="102">
        <v>0</v>
      </c>
      <c r="G1752" s="98">
        <v>0.41</v>
      </c>
      <c r="H1752" s="115">
        <v>500</v>
      </c>
    </row>
    <row r="1753" spans="1:8" x14ac:dyDescent="0.2">
      <c r="A1753" s="106">
        <v>41661.31590277778</v>
      </c>
      <c r="B1753" s="110">
        <v>492436.56</v>
      </c>
      <c r="C1753" s="100">
        <v>29.723700000000001</v>
      </c>
      <c r="D1753">
        <v>4.5010000000000001E-2</v>
      </c>
      <c r="E1753" s="108">
        <v>3.7316199999999999</v>
      </c>
      <c r="F1753" s="102">
        <v>0</v>
      </c>
      <c r="G1753" s="98">
        <v>0.41</v>
      </c>
      <c r="H1753" s="115">
        <v>500</v>
      </c>
    </row>
    <row r="1754" spans="1:8" x14ac:dyDescent="0.2">
      <c r="A1754" s="106">
        <v>41661.319374999999</v>
      </c>
      <c r="B1754" s="110">
        <v>492736.56</v>
      </c>
      <c r="C1754" s="100">
        <v>29.723600000000001</v>
      </c>
      <c r="D1754">
        <v>-8.9050000000000004E-2</v>
      </c>
      <c r="E1754" s="108">
        <v>3.7316199999999999</v>
      </c>
      <c r="F1754" s="102">
        <v>0</v>
      </c>
      <c r="G1754" s="98">
        <v>0.41</v>
      </c>
      <c r="H1754" s="115">
        <v>500</v>
      </c>
    </row>
    <row r="1755" spans="1:8" x14ac:dyDescent="0.2">
      <c r="A1755" s="106">
        <v>41661.322847222225</v>
      </c>
      <c r="B1755" s="110">
        <v>493036.56</v>
      </c>
      <c r="C1755" s="100">
        <v>29.716999999999999</v>
      </c>
      <c r="D1755">
        <v>3.5799999999999998E-2</v>
      </c>
      <c r="E1755" s="108">
        <v>3.7315700000000001</v>
      </c>
      <c r="F1755" s="102">
        <v>0</v>
      </c>
      <c r="G1755" s="98">
        <v>0.41</v>
      </c>
      <c r="H1755" s="115">
        <v>500</v>
      </c>
    </row>
    <row r="1756" spans="1:8" x14ac:dyDescent="0.2">
      <c r="A1756" s="106">
        <v>41661.326319444444</v>
      </c>
      <c r="B1756" s="110">
        <v>493336.56</v>
      </c>
      <c r="C1756" s="100">
        <v>29.708600000000001</v>
      </c>
      <c r="D1756">
        <v>4.3020000000000003E-2</v>
      </c>
      <c r="E1756" s="108">
        <v>3.7313499999999999</v>
      </c>
      <c r="F1756" s="102">
        <v>0</v>
      </c>
      <c r="G1756" s="98">
        <v>0.41</v>
      </c>
      <c r="H1756" s="115">
        <v>500</v>
      </c>
    </row>
    <row r="1757" spans="1:8" x14ac:dyDescent="0.2">
      <c r="A1757" s="106">
        <v>41661.329791666663</v>
      </c>
      <c r="B1757" s="110">
        <v>493636.56</v>
      </c>
      <c r="C1757" s="100">
        <v>29.703499999999998</v>
      </c>
      <c r="D1757">
        <v>5.9819999999999998E-2</v>
      </c>
      <c r="E1757" s="108">
        <v>3.7311100000000001</v>
      </c>
      <c r="F1757" s="102">
        <v>0</v>
      </c>
      <c r="G1757" s="98">
        <v>0.41</v>
      </c>
      <c r="H1757" s="115">
        <v>500</v>
      </c>
    </row>
    <row r="1758" spans="1:8" x14ac:dyDescent="0.2">
      <c r="A1758" s="106">
        <v>41661.33326388889</v>
      </c>
      <c r="B1758" s="110">
        <v>493936.56</v>
      </c>
      <c r="C1758" s="100">
        <v>29.6905</v>
      </c>
      <c r="D1758">
        <v>-9.783E-2</v>
      </c>
      <c r="E1758" s="108">
        <v>3.7313000000000001</v>
      </c>
      <c r="F1758" s="102">
        <v>0</v>
      </c>
      <c r="G1758" s="98">
        <v>0.41</v>
      </c>
      <c r="H1758" s="115">
        <v>500</v>
      </c>
    </row>
    <row r="1759" spans="1:8" x14ac:dyDescent="0.2">
      <c r="A1759" s="106">
        <v>41661.336736111109</v>
      </c>
      <c r="B1759" s="110">
        <v>494236.56</v>
      </c>
      <c r="C1759" s="100">
        <v>29.6892</v>
      </c>
      <c r="D1759">
        <v>-1.806E-2</v>
      </c>
      <c r="E1759" s="108">
        <v>3.7311700000000001</v>
      </c>
      <c r="F1759" s="102">
        <v>0</v>
      </c>
      <c r="G1759" s="98">
        <v>0.41</v>
      </c>
      <c r="H1759" s="115">
        <v>500</v>
      </c>
    </row>
    <row r="1760" spans="1:8" x14ac:dyDescent="0.2">
      <c r="A1760" s="106">
        <v>41661.340208333335</v>
      </c>
      <c r="B1760" s="110">
        <v>494536.56</v>
      </c>
      <c r="C1760" s="100">
        <v>29.680700000000002</v>
      </c>
      <c r="D1760">
        <v>4.3E-3</v>
      </c>
      <c r="E1760" s="108">
        <v>3.7311399999999999</v>
      </c>
      <c r="F1760" s="102">
        <v>0</v>
      </c>
      <c r="G1760" s="98">
        <v>0.41</v>
      </c>
      <c r="H1760" s="115">
        <v>500</v>
      </c>
    </row>
    <row r="1761" spans="1:8" x14ac:dyDescent="0.2">
      <c r="A1761" s="106">
        <v>41661.343680555554</v>
      </c>
      <c r="B1761" s="110">
        <v>494836.56</v>
      </c>
      <c r="C1761" s="100">
        <v>29.6736</v>
      </c>
      <c r="D1761">
        <v>-8.8900000000000003E-3</v>
      </c>
      <c r="E1761" s="108">
        <v>3.7311999999999999</v>
      </c>
      <c r="F1761" s="102">
        <v>0</v>
      </c>
      <c r="G1761" s="98">
        <v>0.41</v>
      </c>
      <c r="H1761" s="115">
        <v>500</v>
      </c>
    </row>
    <row r="1762" spans="1:8" x14ac:dyDescent="0.2">
      <c r="A1762" s="106">
        <v>41661.34715277778</v>
      </c>
      <c r="B1762" s="110">
        <v>495136.56</v>
      </c>
      <c r="C1762" s="100">
        <v>29.674099999999999</v>
      </c>
      <c r="D1762">
        <v>-8.1350000000000006E-2</v>
      </c>
      <c r="E1762" s="108">
        <v>3.7312599999999998</v>
      </c>
      <c r="F1762" s="102">
        <v>0</v>
      </c>
      <c r="G1762" s="98">
        <v>0.41</v>
      </c>
      <c r="H1762" s="115">
        <v>500</v>
      </c>
    </row>
    <row r="1763" spans="1:8" x14ac:dyDescent="0.2">
      <c r="A1763" s="106">
        <v>41661.350624999999</v>
      </c>
      <c r="B1763" s="110">
        <v>495436.56</v>
      </c>
      <c r="C1763" s="100">
        <v>29.6767</v>
      </c>
      <c r="D1763">
        <v>-5.8819999999999997E-2</v>
      </c>
      <c r="E1763" s="108">
        <v>3.7315900000000002</v>
      </c>
      <c r="F1763" s="102">
        <v>0</v>
      </c>
      <c r="G1763" s="98">
        <v>0.41</v>
      </c>
      <c r="H1763" s="115">
        <v>500</v>
      </c>
    </row>
    <row r="1764" spans="1:8" x14ac:dyDescent="0.2">
      <c r="A1764" s="106">
        <v>41661.354097222225</v>
      </c>
      <c r="B1764" s="110">
        <v>495736.56</v>
      </c>
      <c r="C1764" s="100">
        <v>29.682400000000001</v>
      </c>
      <c r="D1764">
        <v>-1.082E-2</v>
      </c>
      <c r="E1764" s="108">
        <v>3.7316500000000001</v>
      </c>
      <c r="F1764" s="102">
        <v>0</v>
      </c>
      <c r="G1764" s="98">
        <v>0.41</v>
      </c>
      <c r="H1764" s="115">
        <v>500</v>
      </c>
    </row>
    <row r="1765" spans="1:8" x14ac:dyDescent="0.2">
      <c r="A1765" s="106">
        <v>41661.357569444444</v>
      </c>
      <c r="B1765" s="110">
        <v>496036.56</v>
      </c>
      <c r="C1765" s="100">
        <v>29.691299999999998</v>
      </c>
      <c r="D1765">
        <v>-6.9419999999999996E-2</v>
      </c>
      <c r="E1765" s="108">
        <v>3.7316099999999999</v>
      </c>
      <c r="F1765" s="102">
        <v>0</v>
      </c>
      <c r="G1765" s="98">
        <v>0.41</v>
      </c>
      <c r="H1765" s="115">
        <v>500</v>
      </c>
    </row>
    <row r="1766" spans="1:8" x14ac:dyDescent="0.2">
      <c r="A1766" s="106">
        <v>41661.361041666663</v>
      </c>
      <c r="B1766" s="110">
        <v>496336.56</v>
      </c>
      <c r="C1766" s="100">
        <v>29.6968</v>
      </c>
      <c r="D1766">
        <v>6.2710000000000002E-2</v>
      </c>
      <c r="E1766" s="108">
        <v>3.73143</v>
      </c>
      <c r="F1766" s="102">
        <v>0</v>
      </c>
      <c r="G1766" s="98">
        <v>0.41</v>
      </c>
      <c r="H1766" s="115">
        <v>500</v>
      </c>
    </row>
    <row r="1767" spans="1:8" x14ac:dyDescent="0.2">
      <c r="A1767" s="106">
        <v>41661.36451388889</v>
      </c>
      <c r="B1767" s="110">
        <v>496636.56</v>
      </c>
      <c r="C1767" s="100">
        <v>29.698799999999999</v>
      </c>
      <c r="D1767">
        <v>5.969E-2</v>
      </c>
      <c r="E1767" s="108">
        <v>3.7313700000000001</v>
      </c>
      <c r="F1767" s="102">
        <v>0</v>
      </c>
      <c r="G1767" s="98">
        <v>0.41</v>
      </c>
      <c r="H1767" s="115">
        <v>500</v>
      </c>
    </row>
    <row r="1768" spans="1:8" x14ac:dyDescent="0.2">
      <c r="A1768" s="106">
        <v>41661.367986111109</v>
      </c>
      <c r="B1768" s="110">
        <v>496936.56</v>
      </c>
      <c r="C1768" s="100">
        <v>29.698599999999999</v>
      </c>
      <c r="D1768">
        <v>5.7180000000000002E-2</v>
      </c>
      <c r="E1768" s="108">
        <v>3.7312599999999998</v>
      </c>
      <c r="F1768" s="102">
        <v>0</v>
      </c>
      <c r="G1768" s="98">
        <v>0.41</v>
      </c>
      <c r="H1768" s="115">
        <v>500</v>
      </c>
    </row>
    <row r="1769" spans="1:8" x14ac:dyDescent="0.2">
      <c r="A1769" s="106">
        <v>41661.371458333335</v>
      </c>
      <c r="B1769" s="110">
        <v>497236.56</v>
      </c>
      <c r="C1769" s="100">
        <v>29.699100000000001</v>
      </c>
      <c r="D1769">
        <v>-9.0370000000000006E-2</v>
      </c>
      <c r="E1769" s="108">
        <v>3.7311700000000001</v>
      </c>
      <c r="F1769" s="102">
        <v>0</v>
      </c>
      <c r="G1769" s="98">
        <v>0.41</v>
      </c>
      <c r="H1769" s="115">
        <v>500</v>
      </c>
    </row>
    <row r="1770" spans="1:8" x14ac:dyDescent="0.2">
      <c r="A1770" s="106">
        <v>41661.374930555554</v>
      </c>
      <c r="B1770" s="110">
        <v>497536.56</v>
      </c>
      <c r="C1770" s="100">
        <v>29.6875</v>
      </c>
      <c r="D1770">
        <v>-3.9820000000000001E-2</v>
      </c>
      <c r="E1770" s="108">
        <v>3.7311700000000001</v>
      </c>
      <c r="F1770" s="102">
        <v>0</v>
      </c>
      <c r="G1770" s="98">
        <v>0.41</v>
      </c>
      <c r="H1770" s="115">
        <v>500</v>
      </c>
    </row>
    <row r="1771" spans="1:8" x14ac:dyDescent="0.2">
      <c r="A1771" s="106">
        <v>41661.37840277778</v>
      </c>
      <c r="B1771" s="110">
        <v>497836.56</v>
      </c>
      <c r="C1771" s="100">
        <v>29.682099999999998</v>
      </c>
      <c r="D1771">
        <v>-1.5820000000000001E-2</v>
      </c>
      <c r="E1771" s="108">
        <v>3.7310500000000002</v>
      </c>
      <c r="F1771" s="102">
        <v>0</v>
      </c>
      <c r="G1771" s="98">
        <v>0.41</v>
      </c>
      <c r="H1771" s="115">
        <v>500</v>
      </c>
    </row>
    <row r="1772" spans="1:8" x14ac:dyDescent="0.2">
      <c r="A1772" s="106">
        <v>41661.381874999999</v>
      </c>
      <c r="B1772" s="110">
        <v>498136.56</v>
      </c>
      <c r="C1772" s="100">
        <v>29.6738</v>
      </c>
      <c r="D1772">
        <v>-8.5089999999999999E-2</v>
      </c>
      <c r="E1772" s="108">
        <v>3.73055</v>
      </c>
      <c r="F1772" s="102">
        <v>0</v>
      </c>
      <c r="G1772" s="98">
        <v>0.41</v>
      </c>
      <c r="H1772" s="115">
        <v>500</v>
      </c>
    </row>
    <row r="1773" spans="1:8" x14ac:dyDescent="0.2">
      <c r="A1773" s="106">
        <v>41661.385347222225</v>
      </c>
      <c r="B1773" s="110">
        <v>498436.56</v>
      </c>
      <c r="C1773" s="100">
        <v>29.665700000000001</v>
      </c>
      <c r="D1773">
        <v>-2.1659999999999999E-2</v>
      </c>
      <c r="E1773" s="108">
        <v>3.7305899999999999</v>
      </c>
      <c r="F1773" s="102">
        <v>0</v>
      </c>
      <c r="G1773" s="98">
        <v>0.41</v>
      </c>
      <c r="H1773" s="115">
        <v>500</v>
      </c>
    </row>
    <row r="1774" spans="1:8" x14ac:dyDescent="0.2">
      <c r="A1774" s="106">
        <v>41661.388819444444</v>
      </c>
      <c r="B1774" s="110">
        <v>498736.56</v>
      </c>
      <c r="C1774" s="100">
        <v>29.656500000000001</v>
      </c>
      <c r="D1774">
        <v>2.5500000000000002E-3</v>
      </c>
      <c r="E1774" s="108">
        <v>3.7309000000000001</v>
      </c>
      <c r="F1774" s="102">
        <v>0</v>
      </c>
      <c r="G1774" s="98">
        <v>0.41</v>
      </c>
      <c r="H1774" s="115">
        <v>500</v>
      </c>
    </row>
    <row r="1775" spans="1:8" x14ac:dyDescent="0.2">
      <c r="A1775" s="106">
        <v>41661.392291666663</v>
      </c>
      <c r="B1775" s="110">
        <v>499036.56</v>
      </c>
      <c r="C1775" s="100">
        <v>29.6615</v>
      </c>
      <c r="D1775">
        <v>-4.2549999999999998E-2</v>
      </c>
      <c r="E1775" s="108">
        <v>3.7309399999999999</v>
      </c>
      <c r="F1775" s="102">
        <v>0</v>
      </c>
      <c r="G1775" s="98">
        <v>0.41</v>
      </c>
      <c r="H1775" s="115">
        <v>500</v>
      </c>
    </row>
    <row r="1776" spans="1:8" x14ac:dyDescent="0.2">
      <c r="A1776" s="106">
        <v>41661.39576388889</v>
      </c>
      <c r="B1776" s="110">
        <v>499336.56</v>
      </c>
      <c r="C1776" s="100">
        <v>29.665800000000001</v>
      </c>
      <c r="D1776">
        <v>-1.8939999999999999E-2</v>
      </c>
      <c r="E1776" s="108">
        <v>3.7312500000000002</v>
      </c>
      <c r="F1776" s="102">
        <v>0</v>
      </c>
      <c r="G1776" s="98">
        <v>0.41</v>
      </c>
      <c r="H1776" s="115">
        <v>500</v>
      </c>
    </row>
    <row r="1777" spans="1:8" x14ac:dyDescent="0.2">
      <c r="A1777" s="106">
        <v>41661.399236111109</v>
      </c>
      <c r="B1777" s="110">
        <v>499636.56</v>
      </c>
      <c r="C1777" s="100">
        <v>29.672599999999999</v>
      </c>
      <c r="D1777">
        <v>-4.8439999999999997E-2</v>
      </c>
      <c r="E1777" s="108">
        <v>3.7312799999999999</v>
      </c>
      <c r="F1777" s="102">
        <v>0</v>
      </c>
      <c r="G1777" s="98">
        <v>0.41</v>
      </c>
      <c r="H1777" s="115">
        <v>500</v>
      </c>
    </row>
    <row r="1778" spans="1:8" x14ac:dyDescent="0.2">
      <c r="A1778" s="106">
        <v>41661.402708333335</v>
      </c>
      <c r="B1778" s="110">
        <v>499936.56</v>
      </c>
      <c r="C1778" s="100">
        <v>29.680800000000001</v>
      </c>
      <c r="D1778">
        <v>3.7400000000000003E-2</v>
      </c>
      <c r="E1778" s="108">
        <v>3.7315299999999998</v>
      </c>
      <c r="F1778" s="102">
        <v>0</v>
      </c>
      <c r="G1778" s="98">
        <v>0.41</v>
      </c>
      <c r="H1778" s="115">
        <v>500</v>
      </c>
    </row>
    <row r="1779" spans="1:8" x14ac:dyDescent="0.2">
      <c r="A1779" s="106">
        <v>41661.406180555554</v>
      </c>
      <c r="B1779" s="110">
        <v>500236.56</v>
      </c>
      <c r="C1779" s="100">
        <v>29.692599999999999</v>
      </c>
      <c r="D1779">
        <v>-1.545E-2</v>
      </c>
      <c r="E1779" s="108">
        <v>3.7315100000000001</v>
      </c>
      <c r="F1779" s="102">
        <v>0</v>
      </c>
      <c r="G1779" s="98">
        <v>0.41</v>
      </c>
      <c r="H1779" s="115">
        <v>500</v>
      </c>
    </row>
    <row r="1780" spans="1:8" x14ac:dyDescent="0.2">
      <c r="A1780" s="106">
        <v>41661.40965277778</v>
      </c>
      <c r="B1780" s="110">
        <v>500536.56</v>
      </c>
      <c r="C1780" s="100">
        <v>29.699000000000002</v>
      </c>
      <c r="D1780">
        <v>-3.2599999999999999E-3</v>
      </c>
      <c r="E1780" s="108">
        <v>3.7316099999999999</v>
      </c>
      <c r="F1780" s="102">
        <v>0</v>
      </c>
      <c r="G1780" s="98">
        <v>0.41</v>
      </c>
      <c r="H1780" s="115">
        <v>500</v>
      </c>
    </row>
    <row r="1781" spans="1:8" x14ac:dyDescent="0.2">
      <c r="A1781" s="106">
        <v>41661.413124999999</v>
      </c>
      <c r="B1781" s="110">
        <v>500836.56</v>
      </c>
      <c r="C1781" s="100">
        <v>29.711099999999998</v>
      </c>
      <c r="D1781">
        <v>-2.138E-2</v>
      </c>
      <c r="E1781" s="108">
        <v>3.7318699999999998</v>
      </c>
      <c r="F1781" s="102">
        <v>0</v>
      </c>
      <c r="G1781" s="98">
        <v>0.41</v>
      </c>
      <c r="H1781" s="115">
        <v>500</v>
      </c>
    </row>
    <row r="1782" spans="1:8" x14ac:dyDescent="0.2">
      <c r="A1782" s="106">
        <v>41661.416597222225</v>
      </c>
      <c r="B1782" s="110">
        <v>501136.56</v>
      </c>
      <c r="C1782" s="100">
        <v>29.718299999999999</v>
      </c>
      <c r="D1782">
        <v>1.8800000000000001E-2</v>
      </c>
      <c r="E1782" s="108">
        <v>3.7322000000000002</v>
      </c>
      <c r="F1782" s="102">
        <v>0</v>
      </c>
      <c r="G1782" s="98">
        <v>0.41</v>
      </c>
      <c r="H1782" s="115">
        <v>500</v>
      </c>
    </row>
    <row r="1783" spans="1:8" x14ac:dyDescent="0.2">
      <c r="A1783" s="106">
        <v>41661.420069444444</v>
      </c>
      <c r="B1783" s="110">
        <v>501436.56</v>
      </c>
      <c r="C1783" s="100">
        <v>29.730399999999999</v>
      </c>
      <c r="D1783">
        <v>6.0639999999999999E-2</v>
      </c>
      <c r="E1783" s="108">
        <v>3.73211</v>
      </c>
      <c r="F1783" s="102">
        <v>0</v>
      </c>
      <c r="G1783" s="98">
        <v>0.41</v>
      </c>
      <c r="H1783" s="115">
        <v>500</v>
      </c>
    </row>
    <row r="1784" spans="1:8" x14ac:dyDescent="0.2">
      <c r="A1784" s="106">
        <v>41661.423541666663</v>
      </c>
      <c r="B1784" s="110">
        <v>501736.56</v>
      </c>
      <c r="C1784" s="100">
        <v>29.744299999999999</v>
      </c>
      <c r="D1784">
        <v>2.8729999999999999E-2</v>
      </c>
      <c r="E1784" s="108">
        <v>3.73203</v>
      </c>
      <c r="F1784" s="102">
        <v>0</v>
      </c>
      <c r="G1784" s="98">
        <v>0.41</v>
      </c>
      <c r="H1784" s="115">
        <v>500</v>
      </c>
    </row>
    <row r="1785" spans="1:8" x14ac:dyDescent="0.2">
      <c r="A1785" s="106">
        <v>41661.42701388889</v>
      </c>
      <c r="B1785" s="110">
        <v>502036.56</v>
      </c>
      <c r="C1785" s="100">
        <v>29.753900000000002</v>
      </c>
      <c r="D1785">
        <v>-6.2350000000000003E-2</v>
      </c>
      <c r="E1785" s="108">
        <v>3.7322600000000001</v>
      </c>
      <c r="F1785" s="102">
        <v>0</v>
      </c>
      <c r="G1785" s="98">
        <v>0.41</v>
      </c>
      <c r="H1785" s="115">
        <v>500</v>
      </c>
    </row>
    <row r="1786" spans="1:8" x14ac:dyDescent="0.2">
      <c r="A1786" s="106">
        <v>41661.430486111109</v>
      </c>
      <c r="B1786" s="110">
        <v>502336.56</v>
      </c>
      <c r="C1786" s="100">
        <v>29.760999999999999</v>
      </c>
      <c r="D1786">
        <v>-7.6079999999999995E-2</v>
      </c>
      <c r="E1786" s="108">
        <v>3.73237</v>
      </c>
      <c r="F1786" s="102">
        <v>0</v>
      </c>
      <c r="G1786" s="98">
        <v>0.41</v>
      </c>
      <c r="H1786" s="115">
        <v>500</v>
      </c>
    </row>
    <row r="1787" spans="1:8" x14ac:dyDescent="0.2">
      <c r="A1787" s="106">
        <v>41661.433958333335</v>
      </c>
      <c r="B1787" s="110">
        <v>502636.56</v>
      </c>
      <c r="C1787" s="100">
        <v>29.767199999999999</v>
      </c>
      <c r="D1787">
        <v>-2.1499999999999998E-2</v>
      </c>
      <c r="E1787" s="108">
        <v>3.73244</v>
      </c>
      <c r="F1787" s="102">
        <v>0</v>
      </c>
      <c r="G1787" s="98">
        <v>0.41</v>
      </c>
      <c r="H1787" s="115">
        <v>500</v>
      </c>
    </row>
    <row r="1788" spans="1:8" x14ac:dyDescent="0.2">
      <c r="A1788" s="106">
        <v>41661.437430555554</v>
      </c>
      <c r="B1788" s="110">
        <v>502936.56</v>
      </c>
      <c r="C1788" s="100">
        <v>29.7761</v>
      </c>
      <c r="D1788">
        <v>5.8340000000000003E-2</v>
      </c>
      <c r="E1788" s="108">
        <v>3.7325300000000001</v>
      </c>
      <c r="F1788" s="102">
        <v>0</v>
      </c>
      <c r="G1788" s="98">
        <v>0.41</v>
      </c>
      <c r="H1788" s="115">
        <v>500</v>
      </c>
    </row>
    <row r="1789" spans="1:8" x14ac:dyDescent="0.2">
      <c r="A1789" s="106">
        <v>41661.44090277778</v>
      </c>
      <c r="B1789" s="110">
        <v>503236.56</v>
      </c>
      <c r="C1789" s="100">
        <v>29.791</v>
      </c>
      <c r="D1789">
        <v>-3.4029999999999998E-2</v>
      </c>
      <c r="E1789" s="108">
        <v>3.7327599999999999</v>
      </c>
      <c r="F1789" s="102">
        <v>0</v>
      </c>
      <c r="G1789" s="98">
        <v>0.41</v>
      </c>
      <c r="H1789" s="115">
        <v>500</v>
      </c>
    </row>
    <row r="1790" spans="1:8" x14ac:dyDescent="0.2">
      <c r="A1790" s="106">
        <v>41661.444374999999</v>
      </c>
      <c r="B1790" s="110">
        <v>503536.56</v>
      </c>
      <c r="C1790" s="100">
        <v>29.793099999999999</v>
      </c>
      <c r="D1790">
        <v>-6.3600000000000002E-3</v>
      </c>
      <c r="E1790" s="108">
        <v>3.7328700000000001</v>
      </c>
      <c r="F1790" s="102">
        <v>0</v>
      </c>
      <c r="G1790" s="98">
        <v>0.41</v>
      </c>
      <c r="H1790" s="115">
        <v>500</v>
      </c>
    </row>
    <row r="1791" spans="1:8" x14ac:dyDescent="0.2">
      <c r="A1791" s="106">
        <v>41661.447847222225</v>
      </c>
      <c r="B1791" s="110">
        <v>503836.56</v>
      </c>
      <c r="C1791" s="100">
        <v>29.804600000000001</v>
      </c>
      <c r="D1791">
        <v>-2.5159999999999998E-2</v>
      </c>
      <c r="E1791" s="108">
        <v>3.7331099999999999</v>
      </c>
      <c r="F1791" s="102">
        <v>0</v>
      </c>
      <c r="G1791" s="98">
        <v>0.41</v>
      </c>
      <c r="H1791" s="115">
        <v>500</v>
      </c>
    </row>
    <row r="1792" spans="1:8" x14ac:dyDescent="0.2">
      <c r="A1792" s="106">
        <v>41661.451319444444</v>
      </c>
      <c r="B1792" s="110">
        <v>504136.56</v>
      </c>
      <c r="C1792" s="100">
        <v>29.811599999999999</v>
      </c>
      <c r="D1792">
        <v>5.985E-2</v>
      </c>
      <c r="E1792" s="108">
        <v>3.7332700000000001</v>
      </c>
      <c r="F1792" s="102">
        <v>0</v>
      </c>
      <c r="G1792" s="98">
        <v>0.41</v>
      </c>
      <c r="H1792" s="115">
        <v>500</v>
      </c>
    </row>
    <row r="1793" spans="1:8" x14ac:dyDescent="0.2">
      <c r="A1793" s="106">
        <v>41661.454791666663</v>
      </c>
      <c r="B1793" s="110">
        <v>504436.56</v>
      </c>
      <c r="C1793" s="100">
        <v>29.823899999999998</v>
      </c>
      <c r="D1793">
        <v>-6.8900000000000003E-3</v>
      </c>
      <c r="E1793" s="108">
        <v>3.7334900000000002</v>
      </c>
      <c r="F1793" s="102">
        <v>0</v>
      </c>
      <c r="G1793" s="98">
        <v>0.41</v>
      </c>
      <c r="H1793" s="115">
        <v>500</v>
      </c>
    </row>
    <row r="1794" spans="1:8" x14ac:dyDescent="0.2">
      <c r="A1794" s="106">
        <v>41661.45826388889</v>
      </c>
      <c r="B1794" s="110">
        <v>504736.56</v>
      </c>
      <c r="C1794" s="100">
        <v>29.826899999999998</v>
      </c>
      <c r="D1794">
        <v>-2.308E-2</v>
      </c>
      <c r="E1794" s="108">
        <v>3.7337699999999998</v>
      </c>
      <c r="F1794" s="102">
        <v>0</v>
      </c>
      <c r="G1794" s="98">
        <v>0.41</v>
      </c>
      <c r="H1794" s="115">
        <v>500</v>
      </c>
    </row>
    <row r="1795" spans="1:8" x14ac:dyDescent="0.2">
      <c r="A1795" s="106">
        <v>41661.461736111109</v>
      </c>
      <c r="B1795" s="110">
        <v>505036.56</v>
      </c>
      <c r="C1795" s="100">
        <v>29.835699999999999</v>
      </c>
      <c r="D1795">
        <v>2.631E-2</v>
      </c>
      <c r="E1795" s="108">
        <v>3.7339500000000001</v>
      </c>
      <c r="F1795" s="102">
        <v>0</v>
      </c>
      <c r="G1795" s="98">
        <v>0.41</v>
      </c>
      <c r="H1795" s="115">
        <v>500</v>
      </c>
    </row>
    <row r="1796" spans="1:8" x14ac:dyDescent="0.2">
      <c r="A1796" s="106">
        <v>41661.465208333335</v>
      </c>
      <c r="B1796" s="110">
        <v>505336.56</v>
      </c>
      <c r="C1796" s="100">
        <v>29.844999999999999</v>
      </c>
      <c r="D1796">
        <v>-2.9260000000000001E-2</v>
      </c>
      <c r="E1796" s="108">
        <v>3.7340100000000001</v>
      </c>
      <c r="F1796" s="102">
        <v>0</v>
      </c>
      <c r="G1796" s="98">
        <v>0.41</v>
      </c>
      <c r="H1796" s="115">
        <v>500</v>
      </c>
    </row>
    <row r="1797" spans="1:8" x14ac:dyDescent="0.2">
      <c r="A1797" s="106">
        <v>41661.468680555554</v>
      </c>
      <c r="B1797" s="110">
        <v>505636.56</v>
      </c>
      <c r="C1797" s="100">
        <v>29.857199999999999</v>
      </c>
      <c r="D1797">
        <v>-4.4290000000000003E-2</v>
      </c>
      <c r="E1797" s="108">
        <v>3.7342300000000002</v>
      </c>
      <c r="F1797" s="102">
        <v>0</v>
      </c>
      <c r="G1797" s="98">
        <v>0.41</v>
      </c>
      <c r="H1797" s="115">
        <v>500</v>
      </c>
    </row>
    <row r="1798" spans="1:8" x14ac:dyDescent="0.2">
      <c r="A1798" s="106">
        <v>41661.47215277778</v>
      </c>
      <c r="B1798" s="110">
        <v>505936.56</v>
      </c>
      <c r="C1798" s="100">
        <v>29.866</v>
      </c>
      <c r="D1798">
        <v>-2.1739999999999999E-2</v>
      </c>
      <c r="E1798" s="108">
        <v>3.7344499999999998</v>
      </c>
      <c r="F1798" s="102">
        <v>0</v>
      </c>
      <c r="G1798" s="98">
        <v>0.41</v>
      </c>
      <c r="H1798" s="115">
        <v>500</v>
      </c>
    </row>
    <row r="1799" spans="1:8" x14ac:dyDescent="0.2">
      <c r="A1799" s="106">
        <v>41661.475624999999</v>
      </c>
      <c r="B1799" s="110">
        <v>506236.56</v>
      </c>
      <c r="C1799" s="100">
        <v>29.8703</v>
      </c>
      <c r="D1799">
        <v>-1.0699999999999999E-2</v>
      </c>
      <c r="E1799" s="108">
        <v>3.7346400000000002</v>
      </c>
      <c r="F1799" s="102">
        <v>0</v>
      </c>
      <c r="G1799" s="98">
        <v>0.41</v>
      </c>
      <c r="H1799" s="115">
        <v>500</v>
      </c>
    </row>
    <row r="1800" spans="1:8" x14ac:dyDescent="0.2">
      <c r="A1800" s="106">
        <v>41661.479097222225</v>
      </c>
      <c r="B1800" s="110">
        <v>506536.56</v>
      </c>
      <c r="C1800" s="100">
        <v>29.877199999999998</v>
      </c>
      <c r="D1800">
        <v>-2.1309999999999999E-2</v>
      </c>
      <c r="E1800" s="108">
        <v>3.7346499999999998</v>
      </c>
      <c r="F1800" s="102">
        <v>0</v>
      </c>
      <c r="G1800" s="98">
        <v>0.41</v>
      </c>
      <c r="H1800" s="115">
        <v>500</v>
      </c>
    </row>
    <row r="1801" spans="1:8" x14ac:dyDescent="0.2">
      <c r="A1801" s="106">
        <v>41661.482569444444</v>
      </c>
      <c r="B1801" s="110">
        <v>506836.56</v>
      </c>
      <c r="C1801" s="100">
        <v>29.879799999999999</v>
      </c>
      <c r="D1801">
        <v>-6.8999999999999999E-3</v>
      </c>
      <c r="E1801" s="108">
        <v>3.7349399999999999</v>
      </c>
      <c r="F1801" s="102">
        <v>0</v>
      </c>
      <c r="G1801" s="98">
        <v>0.41</v>
      </c>
      <c r="H1801" s="115">
        <v>500</v>
      </c>
    </row>
    <row r="1802" spans="1:8" x14ac:dyDescent="0.2">
      <c r="A1802" s="106">
        <v>41661.486041666663</v>
      </c>
      <c r="B1802" s="110">
        <v>507136.56</v>
      </c>
      <c r="C1802" s="100">
        <v>29.888500000000001</v>
      </c>
      <c r="D1802">
        <v>-9.0529999999999999E-2</v>
      </c>
      <c r="E1802" s="108">
        <v>3.7349000000000001</v>
      </c>
      <c r="F1802" s="102">
        <v>0</v>
      </c>
      <c r="G1802" s="98">
        <v>0.41</v>
      </c>
      <c r="H1802" s="115">
        <v>500</v>
      </c>
    </row>
    <row r="1803" spans="1:8" x14ac:dyDescent="0.2">
      <c r="A1803" s="106">
        <v>41661.48951388889</v>
      </c>
      <c r="B1803" s="110">
        <v>507436.56</v>
      </c>
      <c r="C1803" s="100">
        <v>29.892199999999999</v>
      </c>
      <c r="D1803">
        <v>-3.0530000000000002E-2</v>
      </c>
      <c r="E1803" s="108">
        <v>3.7349800000000002</v>
      </c>
      <c r="F1803" s="102">
        <v>0</v>
      </c>
      <c r="G1803" s="98">
        <v>0.41</v>
      </c>
      <c r="H1803" s="115">
        <v>500</v>
      </c>
    </row>
    <row r="1804" spans="1:8" x14ac:dyDescent="0.2">
      <c r="A1804" s="106">
        <v>41661.492986111109</v>
      </c>
      <c r="B1804" s="110">
        <v>507736.56</v>
      </c>
      <c r="C1804" s="100">
        <v>29.8964</v>
      </c>
      <c r="D1804">
        <v>-2.1260000000000001E-2</v>
      </c>
      <c r="E1804" s="108">
        <v>3.73489</v>
      </c>
      <c r="F1804" s="102">
        <v>0</v>
      </c>
      <c r="G1804" s="98">
        <v>0.41</v>
      </c>
      <c r="H1804" s="115">
        <v>500</v>
      </c>
    </row>
    <row r="1805" spans="1:8" x14ac:dyDescent="0.2">
      <c r="A1805" s="106">
        <v>41661.496458333335</v>
      </c>
      <c r="B1805" s="110">
        <v>508036.56</v>
      </c>
      <c r="C1805" s="100">
        <v>29.898599999999998</v>
      </c>
      <c r="D1805">
        <v>-3.7960000000000001E-2</v>
      </c>
      <c r="E1805" s="108">
        <v>3.7350500000000002</v>
      </c>
      <c r="F1805" s="102">
        <v>0</v>
      </c>
      <c r="G1805" s="98">
        <v>0.41</v>
      </c>
      <c r="H1805" s="115">
        <v>500</v>
      </c>
    </row>
    <row r="1806" spans="1:8" x14ac:dyDescent="0.2">
      <c r="A1806" s="106">
        <v>41661.499930555554</v>
      </c>
      <c r="B1806" s="110">
        <v>508336.56</v>
      </c>
      <c r="C1806" s="100">
        <v>29.896799999999999</v>
      </c>
      <c r="D1806">
        <v>-7.3859999999999995E-2</v>
      </c>
      <c r="E1806" s="108">
        <v>3.7350099999999999</v>
      </c>
      <c r="F1806" s="102">
        <v>0</v>
      </c>
      <c r="G1806" s="98">
        <v>0.41</v>
      </c>
      <c r="H1806" s="115">
        <v>500</v>
      </c>
    </row>
    <row r="1807" spans="1:8" x14ac:dyDescent="0.2">
      <c r="A1807" s="106">
        <v>41661.50340277778</v>
      </c>
      <c r="B1807" s="110">
        <v>508636.56</v>
      </c>
      <c r="C1807" s="100">
        <v>29.8948</v>
      </c>
      <c r="D1807">
        <v>-7.9430000000000001E-2</v>
      </c>
      <c r="E1807" s="108">
        <v>3.7349600000000001</v>
      </c>
      <c r="F1807" s="102">
        <v>0</v>
      </c>
      <c r="G1807" s="98">
        <v>0.41</v>
      </c>
      <c r="H1807" s="115">
        <v>500</v>
      </c>
    </row>
    <row r="1808" spans="1:8" x14ac:dyDescent="0.2">
      <c r="A1808" s="106">
        <v>41661.506874999999</v>
      </c>
      <c r="B1808" s="110">
        <v>508936.56</v>
      </c>
      <c r="C1808" s="100">
        <v>29.902799999999999</v>
      </c>
      <c r="D1808">
        <v>-1.8370000000000001E-2</v>
      </c>
      <c r="E1808" s="108">
        <v>3.7349399999999999</v>
      </c>
      <c r="F1808" s="102">
        <v>0</v>
      </c>
      <c r="G1808" s="98">
        <v>0.41</v>
      </c>
      <c r="H1808" s="115">
        <v>500</v>
      </c>
    </row>
    <row r="1809" spans="1:8" x14ac:dyDescent="0.2">
      <c r="A1809" s="106">
        <v>41661.510347222225</v>
      </c>
      <c r="B1809" s="110">
        <v>509236.56</v>
      </c>
      <c r="C1809" s="100">
        <v>29.903099999999998</v>
      </c>
      <c r="D1809">
        <v>-9.1429999999999997E-2</v>
      </c>
      <c r="E1809" s="108">
        <v>3.73495</v>
      </c>
      <c r="F1809" s="102">
        <v>0</v>
      </c>
      <c r="G1809" s="98">
        <v>0.41</v>
      </c>
      <c r="H1809" s="115">
        <v>500</v>
      </c>
    </row>
    <row r="1810" spans="1:8" x14ac:dyDescent="0.2">
      <c r="A1810" s="106">
        <v>41661.513819444444</v>
      </c>
      <c r="B1810" s="110">
        <v>509536.56</v>
      </c>
      <c r="C1810" s="100">
        <v>29.905100000000001</v>
      </c>
      <c r="D1810">
        <v>-1.4019999999999999E-2</v>
      </c>
      <c r="E1810" s="108">
        <v>3.7348599999999998</v>
      </c>
      <c r="F1810" s="102">
        <v>0</v>
      </c>
      <c r="G1810" s="98">
        <v>0.41</v>
      </c>
      <c r="H1810" s="115">
        <v>500</v>
      </c>
    </row>
    <row r="1811" spans="1:8" x14ac:dyDescent="0.2">
      <c r="A1811" s="106">
        <v>41661.517291666663</v>
      </c>
      <c r="B1811" s="110">
        <v>509836.56</v>
      </c>
      <c r="C1811" s="100">
        <v>29.912700000000001</v>
      </c>
      <c r="D1811">
        <v>-2.8309999999999998E-2</v>
      </c>
      <c r="E1811" s="108">
        <v>3.7349600000000001</v>
      </c>
      <c r="F1811" s="102">
        <v>0</v>
      </c>
      <c r="G1811" s="98">
        <v>0.41</v>
      </c>
      <c r="H1811" s="115">
        <v>500</v>
      </c>
    </row>
    <row r="1812" spans="1:8" x14ac:dyDescent="0.2">
      <c r="A1812" s="106">
        <v>41661.52076388889</v>
      </c>
      <c r="B1812" s="110">
        <v>510136.56</v>
      </c>
      <c r="C1812" s="100">
        <v>29.901499999999999</v>
      </c>
      <c r="D1812">
        <v>-1.3820000000000001E-2</v>
      </c>
      <c r="E1812" s="108">
        <v>3.7349100000000002</v>
      </c>
      <c r="F1812" s="102">
        <v>0</v>
      </c>
      <c r="G1812" s="98">
        <v>0.41</v>
      </c>
      <c r="H1812" s="115">
        <v>500</v>
      </c>
    </row>
    <row r="1813" spans="1:8" x14ac:dyDescent="0.2">
      <c r="A1813" s="106">
        <v>41661.524236111109</v>
      </c>
      <c r="B1813" s="110">
        <v>510436.56</v>
      </c>
      <c r="C1813" s="100">
        <v>29.904</v>
      </c>
      <c r="D1813">
        <v>-2.0910000000000002E-2</v>
      </c>
      <c r="E1813" s="108">
        <v>3.7351200000000002</v>
      </c>
      <c r="F1813" s="102">
        <v>0</v>
      </c>
      <c r="G1813" s="98">
        <v>0.41</v>
      </c>
      <c r="H1813" s="115">
        <v>500</v>
      </c>
    </row>
    <row r="1814" spans="1:8" x14ac:dyDescent="0.2">
      <c r="A1814" s="106">
        <v>41661.527708333335</v>
      </c>
      <c r="B1814" s="110">
        <v>510736.56</v>
      </c>
      <c r="C1814" s="100">
        <v>29.902999999999999</v>
      </c>
      <c r="D1814">
        <v>-8.2019999999999996E-2</v>
      </c>
      <c r="E1814" s="108">
        <v>3.7350699999999999</v>
      </c>
      <c r="F1814" s="102">
        <v>0</v>
      </c>
      <c r="G1814" s="98">
        <v>0.41</v>
      </c>
      <c r="H1814" s="115">
        <v>500</v>
      </c>
    </row>
    <row r="1815" spans="1:8" x14ac:dyDescent="0.2">
      <c r="A1815" s="106">
        <v>41661.531180555554</v>
      </c>
      <c r="B1815" s="110">
        <v>511036.56</v>
      </c>
      <c r="C1815" s="100">
        <v>29.911000000000001</v>
      </c>
      <c r="D1815">
        <v>-3.8390000000000001E-2</v>
      </c>
      <c r="E1815" s="108">
        <v>3.7350599999999998</v>
      </c>
      <c r="F1815" s="102">
        <v>0</v>
      </c>
      <c r="G1815" s="98">
        <v>0.41</v>
      </c>
      <c r="H1815" s="115">
        <v>500</v>
      </c>
    </row>
    <row r="1816" spans="1:8" x14ac:dyDescent="0.2">
      <c r="A1816" s="106">
        <v>41661.53465277778</v>
      </c>
      <c r="B1816" s="110">
        <v>511336.56</v>
      </c>
      <c r="C1816" s="100">
        <v>29.9163</v>
      </c>
      <c r="D1816">
        <v>-4.2110000000000002E-2</v>
      </c>
      <c r="E1816" s="108">
        <v>3.7349299999999999</v>
      </c>
      <c r="F1816" s="102">
        <v>0</v>
      </c>
      <c r="G1816" s="98">
        <v>0.41</v>
      </c>
      <c r="H1816" s="115">
        <v>500</v>
      </c>
    </row>
    <row r="1817" spans="1:8" x14ac:dyDescent="0.2">
      <c r="A1817" s="106">
        <v>41661.538124999999</v>
      </c>
      <c r="B1817" s="110">
        <v>511636.56</v>
      </c>
      <c r="C1817" s="100">
        <v>29.908300000000001</v>
      </c>
      <c r="D1817">
        <v>-7.7189999999999995E-2</v>
      </c>
      <c r="E1817" s="108">
        <v>3.7349100000000002</v>
      </c>
      <c r="F1817" s="102">
        <v>0</v>
      </c>
      <c r="G1817" s="98">
        <v>0.41</v>
      </c>
      <c r="H1817" s="115">
        <v>500</v>
      </c>
    </row>
    <row r="1818" spans="1:8" x14ac:dyDescent="0.2">
      <c r="A1818" s="106">
        <v>41661.541597222225</v>
      </c>
      <c r="B1818" s="110">
        <v>511936.56</v>
      </c>
      <c r="C1818" s="100">
        <v>29.9221</v>
      </c>
      <c r="D1818">
        <v>1.107E-2</v>
      </c>
      <c r="E1818" s="108">
        <v>3.7350099999999999</v>
      </c>
      <c r="F1818" s="102">
        <v>0</v>
      </c>
      <c r="G1818" s="98">
        <v>0.41</v>
      </c>
      <c r="H1818" s="115">
        <v>500</v>
      </c>
    </row>
    <row r="1819" spans="1:8" x14ac:dyDescent="0.2">
      <c r="A1819" s="106">
        <v>41661.545069444444</v>
      </c>
      <c r="B1819" s="110">
        <v>512236.56</v>
      </c>
      <c r="C1819" s="100">
        <v>29.912500000000001</v>
      </c>
      <c r="D1819">
        <v>5.6460000000000003E-2</v>
      </c>
      <c r="E1819" s="108">
        <v>3.7350400000000001</v>
      </c>
      <c r="F1819" s="102">
        <v>0</v>
      </c>
      <c r="G1819" s="98">
        <v>0.41</v>
      </c>
      <c r="H1819" s="115">
        <v>500</v>
      </c>
    </row>
    <row r="1820" spans="1:8" x14ac:dyDescent="0.2">
      <c r="A1820" s="106">
        <v>41661.548541666663</v>
      </c>
      <c r="B1820" s="110">
        <v>512536.56</v>
      </c>
      <c r="C1820" s="100">
        <v>29.919899999999998</v>
      </c>
      <c r="D1820">
        <v>6.9610000000000005E-2</v>
      </c>
      <c r="E1820" s="108">
        <v>3.7349000000000001</v>
      </c>
      <c r="F1820" s="102">
        <v>0</v>
      </c>
      <c r="G1820" s="98">
        <v>0.41</v>
      </c>
      <c r="H1820" s="115">
        <v>500</v>
      </c>
    </row>
    <row r="1821" spans="1:8" x14ac:dyDescent="0.2">
      <c r="A1821" s="106">
        <v>41661.55201388889</v>
      </c>
      <c r="B1821" s="110">
        <v>512836.56</v>
      </c>
      <c r="C1821" s="100">
        <v>29.913</v>
      </c>
      <c r="D1821">
        <v>8.7399999999999995E-3</v>
      </c>
      <c r="E1821" s="108">
        <v>3.7350099999999999</v>
      </c>
      <c r="F1821" s="102">
        <v>0</v>
      </c>
      <c r="G1821" s="98">
        <v>0.41</v>
      </c>
      <c r="H1821" s="115">
        <v>500</v>
      </c>
    </row>
    <row r="1822" spans="1:8" x14ac:dyDescent="0.2">
      <c r="A1822" s="106">
        <v>41661.555486111109</v>
      </c>
      <c r="B1822" s="110">
        <v>513136.56</v>
      </c>
      <c r="C1822" s="100">
        <v>29.9224</v>
      </c>
      <c r="D1822">
        <v>-1.03E-2</v>
      </c>
      <c r="E1822" s="108">
        <v>3.7349600000000001</v>
      </c>
      <c r="F1822" s="102">
        <v>0</v>
      </c>
      <c r="G1822" s="98">
        <v>0.41</v>
      </c>
      <c r="H1822" s="115">
        <v>500</v>
      </c>
    </row>
    <row r="1823" spans="1:8" x14ac:dyDescent="0.2">
      <c r="A1823" s="106">
        <v>41661.558958333335</v>
      </c>
      <c r="B1823" s="110">
        <v>513436.56</v>
      </c>
      <c r="C1823" s="100">
        <v>29.918900000000001</v>
      </c>
      <c r="D1823">
        <v>-2.998E-2</v>
      </c>
      <c r="E1823" s="108">
        <v>3.7349999999999999</v>
      </c>
      <c r="F1823" s="102">
        <v>0</v>
      </c>
      <c r="G1823" s="98">
        <v>0.41</v>
      </c>
      <c r="H1823" s="115">
        <v>500</v>
      </c>
    </row>
    <row r="1824" spans="1:8" x14ac:dyDescent="0.2">
      <c r="A1824" s="106">
        <v>41661.562430555554</v>
      </c>
      <c r="B1824" s="110">
        <v>513736.56</v>
      </c>
      <c r="C1824" s="100">
        <v>29.893899999999999</v>
      </c>
      <c r="D1824">
        <v>-8.2100000000000003E-3</v>
      </c>
      <c r="E1824" s="108">
        <v>3.7348300000000001</v>
      </c>
      <c r="F1824" s="102">
        <v>0</v>
      </c>
      <c r="G1824" s="98">
        <v>0.41</v>
      </c>
      <c r="H1824" s="115">
        <v>500</v>
      </c>
    </row>
    <row r="1825" spans="1:8" x14ac:dyDescent="0.2">
      <c r="A1825" s="106">
        <v>41661.56590277778</v>
      </c>
      <c r="B1825" s="110">
        <v>514036.56</v>
      </c>
      <c r="C1825" s="100">
        <v>29.915400000000002</v>
      </c>
      <c r="D1825">
        <v>2.2200000000000002E-3</v>
      </c>
      <c r="E1825" s="108">
        <v>3.73489</v>
      </c>
      <c r="F1825" s="102">
        <v>0</v>
      </c>
      <c r="G1825" s="98">
        <v>0.41</v>
      </c>
      <c r="H1825" s="115">
        <v>500</v>
      </c>
    </row>
    <row r="1826" spans="1:8" x14ac:dyDescent="0.2">
      <c r="A1826" s="106">
        <v>41661.569374999999</v>
      </c>
      <c r="B1826" s="110">
        <v>514336.56</v>
      </c>
      <c r="C1826" s="100">
        <v>29.892600000000002</v>
      </c>
      <c r="D1826">
        <v>-7.961E-2</v>
      </c>
      <c r="E1826" s="108">
        <v>3.7348499999999998</v>
      </c>
      <c r="F1826" s="102">
        <v>0</v>
      </c>
      <c r="G1826" s="98">
        <v>0.41</v>
      </c>
      <c r="H1826" s="115">
        <v>500</v>
      </c>
    </row>
    <row r="1827" spans="1:8" x14ac:dyDescent="0.2">
      <c r="A1827" s="106">
        <v>41661.572847222225</v>
      </c>
      <c r="B1827" s="110">
        <v>514636.56</v>
      </c>
      <c r="C1827" s="100">
        <v>29.900500000000001</v>
      </c>
      <c r="D1827">
        <v>-1.7579999999999998E-2</v>
      </c>
      <c r="E1827" s="108">
        <v>3.73468</v>
      </c>
      <c r="F1827" s="102">
        <v>0</v>
      </c>
      <c r="G1827" s="98">
        <v>0.41</v>
      </c>
      <c r="H1827" s="115">
        <v>500</v>
      </c>
    </row>
    <row r="1828" spans="1:8" x14ac:dyDescent="0.2">
      <c r="A1828" s="106">
        <v>41661.576319444444</v>
      </c>
      <c r="B1828" s="110">
        <v>514936.56</v>
      </c>
      <c r="C1828" s="100">
        <v>29.882100000000001</v>
      </c>
      <c r="D1828">
        <v>-7.77E-3</v>
      </c>
      <c r="E1828" s="108">
        <v>3.7347299999999999</v>
      </c>
      <c r="F1828" s="102">
        <v>0</v>
      </c>
      <c r="G1828" s="98">
        <v>0.41</v>
      </c>
      <c r="H1828" s="115">
        <v>500</v>
      </c>
    </row>
    <row r="1829" spans="1:8" x14ac:dyDescent="0.2">
      <c r="A1829" s="106">
        <v>41661.579791666663</v>
      </c>
      <c r="B1829" s="110">
        <v>515236.56</v>
      </c>
      <c r="C1829" s="100">
        <v>29.883600000000001</v>
      </c>
      <c r="D1829">
        <v>-1.8030000000000001E-2</v>
      </c>
      <c r="E1829" s="108">
        <v>3.7347299999999999</v>
      </c>
      <c r="F1829" s="102">
        <v>0</v>
      </c>
      <c r="G1829" s="98">
        <v>0.41</v>
      </c>
      <c r="H1829" s="115">
        <v>500</v>
      </c>
    </row>
    <row r="1830" spans="1:8" x14ac:dyDescent="0.2">
      <c r="A1830" s="106">
        <v>41661.58326388889</v>
      </c>
      <c r="B1830" s="110">
        <v>515536.56</v>
      </c>
      <c r="C1830" s="100">
        <v>29.8888</v>
      </c>
      <c r="D1830">
        <v>-3.4349999999999999E-2</v>
      </c>
      <c r="E1830" s="108">
        <v>3.7345600000000001</v>
      </c>
      <c r="F1830" s="102">
        <v>0</v>
      </c>
      <c r="G1830" s="98">
        <v>0.41</v>
      </c>
      <c r="H1830" s="115">
        <v>500</v>
      </c>
    </row>
    <row r="1831" spans="1:8" x14ac:dyDescent="0.2">
      <c r="A1831" s="106">
        <v>41661.586736111109</v>
      </c>
      <c r="B1831" s="110">
        <v>515836.56</v>
      </c>
      <c r="C1831" s="100">
        <v>29.8965</v>
      </c>
      <c r="D1831">
        <v>-2.316E-2</v>
      </c>
      <c r="E1831" s="108">
        <v>3.7344599999999999</v>
      </c>
      <c r="F1831" s="102">
        <v>0</v>
      </c>
      <c r="G1831" s="98">
        <v>0.41</v>
      </c>
      <c r="H1831" s="115">
        <v>500</v>
      </c>
    </row>
    <row r="1832" spans="1:8" x14ac:dyDescent="0.2">
      <c r="A1832" s="106">
        <v>41661.590208333335</v>
      </c>
      <c r="B1832" s="110">
        <v>516136.56</v>
      </c>
      <c r="C1832" s="100">
        <v>29.8614</v>
      </c>
      <c r="D1832">
        <v>1.4579999999999999E-2</v>
      </c>
      <c r="E1832" s="108">
        <v>3.7345199999999998</v>
      </c>
      <c r="F1832" s="102">
        <v>0</v>
      </c>
      <c r="G1832" s="98">
        <v>0.41</v>
      </c>
      <c r="H1832" s="115">
        <v>500</v>
      </c>
    </row>
    <row r="1833" spans="1:8" x14ac:dyDescent="0.2">
      <c r="A1833" s="106">
        <v>41661.593680555554</v>
      </c>
      <c r="B1833" s="110">
        <v>516436.56</v>
      </c>
      <c r="C1833" s="100">
        <v>29.866599999999998</v>
      </c>
      <c r="D1833">
        <v>3.5700000000000003E-2</v>
      </c>
      <c r="E1833" s="108">
        <v>3.73448</v>
      </c>
      <c r="F1833" s="102">
        <v>0</v>
      </c>
      <c r="G1833" s="98">
        <v>0.41</v>
      </c>
      <c r="H1833" s="115">
        <v>500</v>
      </c>
    </row>
    <row r="1834" spans="1:8" x14ac:dyDescent="0.2">
      <c r="A1834" s="106">
        <v>41661.59715277778</v>
      </c>
      <c r="B1834" s="110">
        <v>516736.56</v>
      </c>
      <c r="C1834" s="100">
        <v>29.879799999999999</v>
      </c>
      <c r="D1834">
        <v>-3.8690000000000002E-2</v>
      </c>
      <c r="E1834" s="108">
        <v>3.7346300000000001</v>
      </c>
      <c r="F1834" s="102">
        <v>0</v>
      </c>
      <c r="G1834" s="98">
        <v>0.41</v>
      </c>
      <c r="H1834" s="115">
        <v>500</v>
      </c>
    </row>
    <row r="1835" spans="1:8" x14ac:dyDescent="0.2">
      <c r="A1835" s="106">
        <v>41661.600624999999</v>
      </c>
      <c r="B1835" s="110">
        <v>517036.56</v>
      </c>
      <c r="C1835" s="100">
        <v>29.871600000000001</v>
      </c>
      <c r="D1835">
        <v>-1.7860000000000001E-2</v>
      </c>
      <c r="E1835" s="108">
        <v>3.73441</v>
      </c>
      <c r="F1835" s="102">
        <v>0</v>
      </c>
      <c r="G1835" s="98">
        <v>0.41</v>
      </c>
      <c r="H1835" s="115">
        <v>500</v>
      </c>
    </row>
    <row r="1836" spans="1:8" x14ac:dyDescent="0.2">
      <c r="A1836" s="106">
        <v>41661.604097222225</v>
      </c>
      <c r="B1836" s="110">
        <v>517336.56</v>
      </c>
      <c r="C1836" s="100">
        <v>29.877099999999999</v>
      </c>
      <c r="D1836">
        <v>-5.2179999999999997E-2</v>
      </c>
      <c r="E1836" s="108">
        <v>3.7345299999999999</v>
      </c>
      <c r="F1836" s="102">
        <v>0</v>
      </c>
      <c r="G1836" s="98">
        <v>0.41</v>
      </c>
      <c r="H1836" s="115">
        <v>500</v>
      </c>
    </row>
    <row r="1837" spans="1:8" x14ac:dyDescent="0.2">
      <c r="A1837" s="106">
        <v>41661.607569444444</v>
      </c>
      <c r="B1837" s="110">
        <v>517636.56</v>
      </c>
      <c r="C1837" s="100">
        <v>29.863499999999998</v>
      </c>
      <c r="D1837">
        <v>-8.8299999999999993E-3</v>
      </c>
      <c r="E1837" s="108">
        <v>3.7346200000000001</v>
      </c>
      <c r="F1837" s="102">
        <v>0</v>
      </c>
      <c r="G1837" s="98">
        <v>0.41</v>
      </c>
      <c r="H1837" s="115">
        <v>500</v>
      </c>
    </row>
    <row r="1838" spans="1:8" x14ac:dyDescent="0.2">
      <c r="A1838" s="106">
        <v>41661.611041666663</v>
      </c>
      <c r="B1838" s="110">
        <v>517936.56</v>
      </c>
      <c r="C1838" s="100">
        <v>29.874199999999998</v>
      </c>
      <c r="D1838">
        <v>-7.3209999999999997E-2</v>
      </c>
      <c r="E1838" s="108">
        <v>3.7345600000000001</v>
      </c>
      <c r="F1838" s="102">
        <v>0</v>
      </c>
      <c r="G1838" s="98">
        <v>0.41</v>
      </c>
      <c r="H1838" s="115">
        <v>500</v>
      </c>
    </row>
    <row r="1839" spans="1:8" x14ac:dyDescent="0.2">
      <c r="A1839" s="106">
        <v>41661.61451388889</v>
      </c>
      <c r="B1839" s="110">
        <v>518236.56</v>
      </c>
      <c r="C1839" s="100">
        <v>29.874300000000002</v>
      </c>
      <c r="D1839">
        <v>-5.8740000000000001E-2</v>
      </c>
      <c r="E1839" s="108">
        <v>3.7345700000000002</v>
      </c>
      <c r="F1839" s="102">
        <v>0</v>
      </c>
      <c r="G1839" s="98">
        <v>0.41</v>
      </c>
      <c r="H1839" s="115">
        <v>500</v>
      </c>
    </row>
    <row r="1840" spans="1:8" x14ac:dyDescent="0.2">
      <c r="A1840" s="106">
        <v>41661.617986111109</v>
      </c>
      <c r="B1840" s="110">
        <v>518536.56</v>
      </c>
      <c r="C1840" s="100">
        <v>29.8855</v>
      </c>
      <c r="D1840">
        <v>5.108E-2</v>
      </c>
      <c r="E1840" s="108">
        <v>3.7347600000000001</v>
      </c>
      <c r="F1840" s="102">
        <v>0</v>
      </c>
      <c r="G1840" s="98">
        <v>0.41</v>
      </c>
      <c r="H1840" s="115">
        <v>500</v>
      </c>
    </row>
    <row r="1841" spans="1:8" x14ac:dyDescent="0.2">
      <c r="A1841" s="106">
        <v>41661.621458333335</v>
      </c>
      <c r="B1841" s="110">
        <v>518836.56</v>
      </c>
      <c r="C1841" s="100">
        <v>29.881900000000002</v>
      </c>
      <c r="D1841">
        <v>-8.8150000000000006E-2</v>
      </c>
      <c r="E1841" s="108">
        <v>3.7346200000000001</v>
      </c>
      <c r="F1841" s="102">
        <v>0</v>
      </c>
      <c r="G1841" s="98">
        <v>0.41</v>
      </c>
      <c r="H1841" s="115">
        <v>500</v>
      </c>
    </row>
    <row r="1842" spans="1:8" x14ac:dyDescent="0.2">
      <c r="A1842" s="106">
        <v>41661.624930555554</v>
      </c>
      <c r="B1842" s="110">
        <v>519136.56</v>
      </c>
      <c r="C1842" s="100">
        <v>29.8842</v>
      </c>
      <c r="D1842">
        <v>3.6490000000000002E-2</v>
      </c>
      <c r="E1842" s="108">
        <v>3.73482</v>
      </c>
      <c r="F1842" s="102">
        <v>0</v>
      </c>
      <c r="G1842" s="98">
        <v>0.41</v>
      </c>
      <c r="H1842" s="115">
        <v>500</v>
      </c>
    </row>
    <row r="1843" spans="1:8" x14ac:dyDescent="0.2">
      <c r="A1843" s="106">
        <v>41661.62840277778</v>
      </c>
      <c r="B1843" s="110">
        <v>519436.56</v>
      </c>
      <c r="C1843" s="100">
        <v>29.8797</v>
      </c>
      <c r="D1843">
        <v>6.2590000000000007E-2</v>
      </c>
      <c r="E1843" s="108">
        <v>3.7347399999999999</v>
      </c>
      <c r="F1843" s="102">
        <v>0</v>
      </c>
      <c r="G1843" s="98">
        <v>0.41</v>
      </c>
      <c r="H1843" s="115">
        <v>500</v>
      </c>
    </row>
    <row r="1844" spans="1:8" x14ac:dyDescent="0.2">
      <c r="A1844" s="106">
        <v>41661.631874999999</v>
      </c>
      <c r="B1844" s="110">
        <v>519736.56</v>
      </c>
      <c r="C1844" s="100">
        <v>29.898</v>
      </c>
      <c r="D1844">
        <v>-5.8099999999999999E-2</v>
      </c>
      <c r="E1844" s="108">
        <v>3.7347399999999999</v>
      </c>
      <c r="F1844" s="102">
        <v>0</v>
      </c>
      <c r="G1844" s="98">
        <v>0.41</v>
      </c>
      <c r="H1844" s="115">
        <v>500</v>
      </c>
    </row>
    <row r="1845" spans="1:8" x14ac:dyDescent="0.2">
      <c r="A1845" s="106">
        <v>41661.635347222225</v>
      </c>
      <c r="B1845" s="110">
        <v>520036.56</v>
      </c>
      <c r="C1845" s="100">
        <v>29.894500000000001</v>
      </c>
      <c r="D1845">
        <v>1.052E-2</v>
      </c>
      <c r="E1845" s="108">
        <v>3.7349100000000002</v>
      </c>
      <c r="F1845" s="102">
        <v>0</v>
      </c>
      <c r="G1845" s="98">
        <v>0.41</v>
      </c>
      <c r="H1845" s="115">
        <v>500</v>
      </c>
    </row>
    <row r="1846" spans="1:8" x14ac:dyDescent="0.2">
      <c r="A1846" s="106">
        <v>41661.638819444444</v>
      </c>
      <c r="B1846" s="110">
        <v>520336.56</v>
      </c>
      <c r="C1846" s="100">
        <v>29.902799999999999</v>
      </c>
      <c r="D1846">
        <v>6.241E-2</v>
      </c>
      <c r="E1846" s="108">
        <v>3.7349600000000001</v>
      </c>
      <c r="F1846" s="102">
        <v>0</v>
      </c>
      <c r="G1846" s="98">
        <v>0.41</v>
      </c>
      <c r="H1846" s="115">
        <v>500</v>
      </c>
    </row>
    <row r="1847" spans="1:8" x14ac:dyDescent="0.2">
      <c r="A1847" s="106">
        <v>41661.642291666663</v>
      </c>
      <c r="B1847" s="110">
        <v>520636.56</v>
      </c>
      <c r="C1847" s="100">
        <v>29.900200000000002</v>
      </c>
      <c r="D1847">
        <v>2.7609999999999999E-2</v>
      </c>
      <c r="E1847" s="108">
        <v>3.7351200000000002</v>
      </c>
      <c r="F1847" s="102">
        <v>0</v>
      </c>
      <c r="G1847" s="98">
        <v>0.41</v>
      </c>
      <c r="H1847" s="115">
        <v>500</v>
      </c>
    </row>
    <row r="1848" spans="1:8" x14ac:dyDescent="0.2">
      <c r="A1848" s="106">
        <v>41661.64576388889</v>
      </c>
      <c r="B1848" s="110">
        <v>520936.56</v>
      </c>
      <c r="C1848" s="100">
        <v>29.903400000000001</v>
      </c>
      <c r="D1848">
        <v>-2.1100000000000001E-2</v>
      </c>
      <c r="E1848" s="108">
        <v>3.7350699999999999</v>
      </c>
      <c r="F1848" s="102">
        <v>0</v>
      </c>
      <c r="G1848" s="98">
        <v>0.41</v>
      </c>
      <c r="H1848" s="115">
        <v>500</v>
      </c>
    </row>
    <row r="1849" spans="1:8" x14ac:dyDescent="0.2">
      <c r="A1849" s="106">
        <v>41661.649236111109</v>
      </c>
      <c r="B1849" s="110">
        <v>521236.56</v>
      </c>
      <c r="C1849" s="100">
        <v>29.904499999999999</v>
      </c>
      <c r="D1849">
        <v>-8.8160000000000002E-2</v>
      </c>
      <c r="E1849" s="108">
        <v>3.7352400000000001</v>
      </c>
      <c r="F1849" s="102">
        <v>0</v>
      </c>
      <c r="G1849" s="98">
        <v>0.41</v>
      </c>
      <c r="H1849" s="115">
        <v>500</v>
      </c>
    </row>
    <row r="1850" spans="1:8" x14ac:dyDescent="0.2">
      <c r="A1850" s="106">
        <v>41661.652708333335</v>
      </c>
      <c r="B1850" s="110">
        <v>521536.56</v>
      </c>
      <c r="C1850" s="100">
        <v>29.910499999999999</v>
      </c>
      <c r="D1850">
        <v>1.47E-3</v>
      </c>
      <c r="E1850" s="108">
        <v>3.7350699999999999</v>
      </c>
      <c r="F1850" s="102">
        <v>0</v>
      </c>
      <c r="G1850" s="98">
        <v>0.41</v>
      </c>
      <c r="H1850" s="115">
        <v>500</v>
      </c>
    </row>
    <row r="1851" spans="1:8" x14ac:dyDescent="0.2">
      <c r="A1851" s="106">
        <v>41661.656180555554</v>
      </c>
      <c r="B1851" s="110">
        <v>521836.56</v>
      </c>
      <c r="C1851" s="100">
        <v>29.903400000000001</v>
      </c>
      <c r="D1851">
        <v>-2.5149999999999999E-2</v>
      </c>
      <c r="E1851" s="108">
        <v>3.7351000000000001</v>
      </c>
      <c r="F1851" s="102">
        <v>0</v>
      </c>
      <c r="G1851" s="98">
        <v>0.41</v>
      </c>
      <c r="H1851" s="115">
        <v>500</v>
      </c>
    </row>
    <row r="1852" spans="1:8" x14ac:dyDescent="0.2">
      <c r="A1852" s="106">
        <v>41661.65965277778</v>
      </c>
      <c r="B1852" s="110">
        <v>522136.56</v>
      </c>
      <c r="C1852" s="100">
        <v>29.9132</v>
      </c>
      <c r="D1852">
        <v>-8.1119999999999998E-2</v>
      </c>
      <c r="E1852" s="108">
        <v>3.7353399999999999</v>
      </c>
      <c r="F1852" s="102">
        <v>0</v>
      </c>
      <c r="G1852" s="98">
        <v>0.41</v>
      </c>
      <c r="H1852" s="115">
        <v>500</v>
      </c>
    </row>
    <row r="1853" spans="1:8" x14ac:dyDescent="0.2">
      <c r="A1853" s="106">
        <v>41661.663124999999</v>
      </c>
      <c r="B1853" s="110">
        <v>522436.56</v>
      </c>
      <c r="C1853" s="100">
        <v>29.9071</v>
      </c>
      <c r="D1853">
        <v>3.79E-3</v>
      </c>
      <c r="E1853" s="108">
        <v>3.7352099999999999</v>
      </c>
      <c r="F1853" s="102">
        <v>0</v>
      </c>
      <c r="G1853" s="98">
        <v>0.41</v>
      </c>
      <c r="H1853" s="115">
        <v>500</v>
      </c>
    </row>
    <row r="1854" spans="1:8" x14ac:dyDescent="0.2">
      <c r="A1854" s="106">
        <v>41661.666597222225</v>
      </c>
      <c r="B1854" s="110">
        <v>522736.56</v>
      </c>
      <c r="C1854" s="100">
        <v>29.9221</v>
      </c>
      <c r="D1854">
        <v>-3.4779999999999998E-2</v>
      </c>
      <c r="E1854" s="108">
        <v>3.7353700000000001</v>
      </c>
      <c r="F1854" s="102">
        <v>0</v>
      </c>
      <c r="G1854" s="98">
        <v>0.41</v>
      </c>
      <c r="H1854" s="115">
        <v>500</v>
      </c>
    </row>
    <row r="1855" spans="1:8" x14ac:dyDescent="0.2">
      <c r="A1855" s="106">
        <v>41661.670069444444</v>
      </c>
      <c r="B1855" s="110">
        <v>523036.56</v>
      </c>
      <c r="C1855" s="100">
        <v>29.9194</v>
      </c>
      <c r="D1855">
        <v>-3.6479999999999999E-2</v>
      </c>
      <c r="E1855" s="108">
        <v>3.7353700000000001</v>
      </c>
      <c r="F1855" s="102">
        <v>0</v>
      </c>
      <c r="G1855" s="98">
        <v>0.41</v>
      </c>
      <c r="H1855" s="115">
        <v>500</v>
      </c>
    </row>
    <row r="1856" spans="1:8" x14ac:dyDescent="0.2">
      <c r="A1856" s="106">
        <v>41661.673541666663</v>
      </c>
      <c r="B1856" s="110">
        <v>523336.56</v>
      </c>
      <c r="C1856" s="100">
        <v>29.935500000000001</v>
      </c>
      <c r="D1856">
        <v>-7.2120000000000004E-2</v>
      </c>
      <c r="E1856" s="108">
        <v>3.7355999999999998</v>
      </c>
      <c r="F1856" s="102">
        <v>0</v>
      </c>
      <c r="G1856" s="98">
        <v>0.41</v>
      </c>
      <c r="H1856" s="115">
        <v>500</v>
      </c>
    </row>
    <row r="1857" spans="1:8" x14ac:dyDescent="0.2">
      <c r="A1857" s="106">
        <v>41661.67701388889</v>
      </c>
      <c r="B1857" s="110">
        <v>523636.56</v>
      </c>
      <c r="C1857" s="100">
        <v>29.936</v>
      </c>
      <c r="D1857">
        <v>-6.5479999999999997E-2</v>
      </c>
      <c r="E1857" s="108">
        <v>3.7354699999999998</v>
      </c>
      <c r="F1857" s="102">
        <v>0</v>
      </c>
      <c r="G1857" s="98">
        <v>0.41</v>
      </c>
      <c r="H1857" s="115">
        <v>500</v>
      </c>
    </row>
    <row r="1858" spans="1:8" x14ac:dyDescent="0.2">
      <c r="A1858" s="106">
        <v>41661.680486111109</v>
      </c>
      <c r="B1858" s="110">
        <v>523936.56</v>
      </c>
      <c r="C1858" s="100">
        <v>29.922699999999999</v>
      </c>
      <c r="D1858">
        <v>5.7919999999999999E-2</v>
      </c>
      <c r="E1858" s="108">
        <v>3.7354099999999999</v>
      </c>
      <c r="F1858" s="102">
        <v>0</v>
      </c>
      <c r="G1858" s="98">
        <v>0.41</v>
      </c>
      <c r="H1858" s="115">
        <v>500</v>
      </c>
    </row>
    <row r="1859" spans="1:8" x14ac:dyDescent="0.2">
      <c r="A1859" s="106">
        <v>41661.683958333335</v>
      </c>
      <c r="B1859" s="110">
        <v>524236.56</v>
      </c>
      <c r="C1859" s="100">
        <v>29.931899999999999</v>
      </c>
      <c r="D1859">
        <v>-9.4659999999999994E-2</v>
      </c>
      <c r="E1859" s="108">
        <v>3.7357200000000002</v>
      </c>
      <c r="F1859" s="102">
        <v>0</v>
      </c>
      <c r="G1859" s="98">
        <v>0.41</v>
      </c>
      <c r="H1859" s="115">
        <v>500</v>
      </c>
    </row>
    <row r="1860" spans="1:8" x14ac:dyDescent="0.2">
      <c r="A1860" s="106">
        <v>41661.687430555554</v>
      </c>
      <c r="B1860" s="110">
        <v>524536.56000000006</v>
      </c>
      <c r="C1860" s="100">
        <v>29.927499999999998</v>
      </c>
      <c r="D1860">
        <v>-8.3650000000000002E-2</v>
      </c>
      <c r="E1860" s="108">
        <v>3.7356400000000001</v>
      </c>
      <c r="F1860" s="102">
        <v>0</v>
      </c>
      <c r="G1860" s="98">
        <v>0.41</v>
      </c>
      <c r="H1860" s="115">
        <v>500</v>
      </c>
    </row>
    <row r="1861" spans="1:8" x14ac:dyDescent="0.2">
      <c r="A1861" s="106">
        <v>41661.69090277778</v>
      </c>
      <c r="B1861" s="110">
        <v>524836.56000000006</v>
      </c>
      <c r="C1861" s="100">
        <v>29.9328</v>
      </c>
      <c r="D1861">
        <v>-3.8899999999999997E-2</v>
      </c>
      <c r="E1861" s="108">
        <v>3.73584</v>
      </c>
      <c r="F1861" s="102">
        <v>0</v>
      </c>
      <c r="G1861" s="98">
        <v>0.41</v>
      </c>
      <c r="H1861" s="115">
        <v>500</v>
      </c>
    </row>
    <row r="1862" spans="1:8" x14ac:dyDescent="0.2">
      <c r="A1862" s="106">
        <v>41661.694374999999</v>
      </c>
      <c r="B1862" s="110">
        <v>525136.56000000006</v>
      </c>
      <c r="C1862" s="100">
        <v>29.937999999999999</v>
      </c>
      <c r="D1862">
        <v>-1.274E-2</v>
      </c>
      <c r="E1862" s="108">
        <v>3.7359300000000002</v>
      </c>
      <c r="F1862" s="102">
        <v>0</v>
      </c>
      <c r="G1862" s="98">
        <v>0.41</v>
      </c>
      <c r="H1862" s="115">
        <v>500</v>
      </c>
    </row>
    <row r="1863" spans="1:8" x14ac:dyDescent="0.2">
      <c r="A1863" s="106">
        <v>41661.697847222225</v>
      </c>
      <c r="B1863" s="110">
        <v>525436.56000000006</v>
      </c>
      <c r="C1863" s="100">
        <v>29.937000000000001</v>
      </c>
      <c r="D1863">
        <v>-1.208E-2</v>
      </c>
      <c r="E1863" s="108">
        <v>3.7358699999999998</v>
      </c>
      <c r="F1863" s="102">
        <v>0</v>
      </c>
      <c r="G1863" s="98">
        <v>0.41</v>
      </c>
      <c r="H1863" s="115">
        <v>500</v>
      </c>
    </row>
    <row r="1864" spans="1:8" x14ac:dyDescent="0.2">
      <c r="A1864" s="106">
        <v>41661.701319444444</v>
      </c>
      <c r="B1864" s="110">
        <v>525736.56000000006</v>
      </c>
      <c r="C1864" s="100">
        <v>29.9557</v>
      </c>
      <c r="D1864">
        <v>-3.7569999999999999E-2</v>
      </c>
      <c r="E1864" s="108">
        <v>3.7359599999999999</v>
      </c>
      <c r="F1864" s="102">
        <v>0</v>
      </c>
      <c r="G1864" s="98">
        <v>0.41</v>
      </c>
      <c r="H1864" s="115">
        <v>500</v>
      </c>
    </row>
    <row r="1865" spans="1:8" x14ac:dyDescent="0.2">
      <c r="A1865" s="106">
        <v>41661.704791666663</v>
      </c>
      <c r="B1865" s="110">
        <v>526036.56000000006</v>
      </c>
      <c r="C1865" s="100">
        <v>29.945799999999998</v>
      </c>
      <c r="D1865">
        <v>-8.1089999999999995E-2</v>
      </c>
      <c r="E1865" s="108">
        <v>3.73604</v>
      </c>
      <c r="F1865" s="102">
        <v>0</v>
      </c>
      <c r="G1865" s="98">
        <v>0.41</v>
      </c>
      <c r="H1865" s="115">
        <v>500</v>
      </c>
    </row>
    <row r="1866" spans="1:8" x14ac:dyDescent="0.2">
      <c r="A1866" s="106">
        <v>41661.70826388889</v>
      </c>
      <c r="B1866" s="110">
        <v>526336.56000000006</v>
      </c>
      <c r="C1866" s="100">
        <v>29.9434</v>
      </c>
      <c r="D1866">
        <v>-9.7170000000000006E-2</v>
      </c>
      <c r="E1866" s="108">
        <v>3.7358899999999999</v>
      </c>
      <c r="F1866" s="102">
        <v>0</v>
      </c>
      <c r="G1866" s="98">
        <v>0.41</v>
      </c>
      <c r="H1866" s="115">
        <v>500</v>
      </c>
    </row>
    <row r="1867" spans="1:8" x14ac:dyDescent="0.2">
      <c r="A1867" s="106">
        <v>41661.711736111109</v>
      </c>
      <c r="B1867" s="110">
        <v>526636.56000000006</v>
      </c>
      <c r="C1867" s="100">
        <v>29.950800000000001</v>
      </c>
      <c r="D1867">
        <v>-1.508E-2</v>
      </c>
      <c r="E1867" s="108">
        <v>3.7357999999999998</v>
      </c>
      <c r="F1867" s="102">
        <v>0</v>
      </c>
      <c r="G1867" s="98">
        <v>0.41</v>
      </c>
      <c r="H1867" s="115">
        <v>500</v>
      </c>
    </row>
    <row r="1868" spans="1:8" x14ac:dyDescent="0.2">
      <c r="A1868" s="106">
        <v>41661.715208333335</v>
      </c>
      <c r="B1868" s="110">
        <v>526936.56000000006</v>
      </c>
      <c r="C1868" s="100">
        <v>29.950299999999999</v>
      </c>
      <c r="D1868">
        <v>-3.1370000000000002E-2</v>
      </c>
      <c r="E1868" s="108">
        <v>3.7358600000000002</v>
      </c>
      <c r="F1868" s="102">
        <v>0</v>
      </c>
      <c r="G1868" s="98">
        <v>0.41</v>
      </c>
      <c r="H1868" s="115">
        <v>500</v>
      </c>
    </row>
    <row r="1869" spans="1:8" x14ac:dyDescent="0.2">
      <c r="A1869" s="106">
        <v>41661.718680555554</v>
      </c>
      <c r="B1869" s="110">
        <v>527236.56000000006</v>
      </c>
      <c r="C1869" s="100">
        <v>29.936800000000002</v>
      </c>
      <c r="D1869">
        <v>6.0580000000000002E-2</v>
      </c>
      <c r="E1869" s="108">
        <v>3.73603</v>
      </c>
      <c r="F1869" s="102">
        <v>0</v>
      </c>
      <c r="G1869" s="98">
        <v>0.41</v>
      </c>
      <c r="H1869" s="115">
        <v>500</v>
      </c>
    </row>
    <row r="1870" spans="1:8" x14ac:dyDescent="0.2">
      <c r="A1870" s="106">
        <v>41661.72215277778</v>
      </c>
      <c r="B1870" s="110">
        <v>527536.56000000006</v>
      </c>
      <c r="C1870" s="100">
        <v>29.9481</v>
      </c>
      <c r="D1870">
        <v>1.9400000000000001E-3</v>
      </c>
      <c r="E1870" s="108">
        <v>3.7359</v>
      </c>
      <c r="F1870" s="102">
        <v>0</v>
      </c>
      <c r="G1870" s="98">
        <v>0.41</v>
      </c>
      <c r="H1870" s="115">
        <v>500</v>
      </c>
    </row>
    <row r="1871" spans="1:8" x14ac:dyDescent="0.2">
      <c r="A1871" s="106">
        <v>41661.725624999999</v>
      </c>
      <c r="B1871" s="110">
        <v>527836.56000000006</v>
      </c>
      <c r="C1871" s="100">
        <v>29.935500000000001</v>
      </c>
      <c r="D1871">
        <v>6.0949999999999997E-2</v>
      </c>
      <c r="E1871" s="108">
        <v>3.73597</v>
      </c>
      <c r="F1871" s="102">
        <v>0</v>
      </c>
      <c r="G1871" s="98">
        <v>0.41</v>
      </c>
      <c r="H1871" s="115">
        <v>500</v>
      </c>
    </row>
    <row r="1872" spans="1:8" x14ac:dyDescent="0.2">
      <c r="A1872" s="106">
        <v>41661.729097222225</v>
      </c>
      <c r="B1872" s="110">
        <v>528136.56000000006</v>
      </c>
      <c r="C1872" s="100">
        <v>29.9421</v>
      </c>
      <c r="D1872">
        <v>4.7890000000000002E-2</v>
      </c>
      <c r="E1872" s="108">
        <v>3.73597</v>
      </c>
      <c r="F1872" s="102">
        <v>0</v>
      </c>
      <c r="G1872" s="98">
        <v>0.41</v>
      </c>
      <c r="H1872" s="115">
        <v>500</v>
      </c>
    </row>
    <row r="1873" spans="1:8" x14ac:dyDescent="0.2">
      <c r="A1873" s="106">
        <v>41661.732569444444</v>
      </c>
      <c r="B1873" s="110">
        <v>528436.56000000006</v>
      </c>
      <c r="C1873" s="100">
        <v>29.948899999999998</v>
      </c>
      <c r="D1873">
        <v>-5.7950000000000002E-2</v>
      </c>
      <c r="E1873" s="108">
        <v>3.7358099999999999</v>
      </c>
      <c r="F1873" s="102">
        <v>0</v>
      </c>
      <c r="G1873" s="98">
        <v>0.41</v>
      </c>
      <c r="H1873" s="115">
        <v>500</v>
      </c>
    </row>
    <row r="1874" spans="1:8" x14ac:dyDescent="0.2">
      <c r="A1874" s="106">
        <v>41661.736041666663</v>
      </c>
      <c r="B1874" s="110">
        <v>528736.56000000006</v>
      </c>
      <c r="C1874" s="100">
        <v>29.956800000000001</v>
      </c>
      <c r="D1874">
        <v>-1.6750000000000001E-2</v>
      </c>
      <c r="E1874" s="108">
        <v>3.7358699999999998</v>
      </c>
      <c r="F1874" s="102">
        <v>0</v>
      </c>
      <c r="G1874" s="98">
        <v>0.41</v>
      </c>
      <c r="H1874" s="115">
        <v>500</v>
      </c>
    </row>
    <row r="1875" spans="1:8" x14ac:dyDescent="0.2">
      <c r="A1875" s="106">
        <v>41661.73951388889</v>
      </c>
      <c r="B1875" s="110">
        <v>529036.56000000006</v>
      </c>
      <c r="C1875" s="100">
        <v>29.972799999999999</v>
      </c>
      <c r="D1875">
        <v>-1.1089999999999999E-2</v>
      </c>
      <c r="E1875" s="108">
        <v>3.7360099999999998</v>
      </c>
      <c r="F1875" s="102">
        <v>0</v>
      </c>
      <c r="G1875" s="98">
        <v>0.41</v>
      </c>
      <c r="H1875" s="115">
        <v>500</v>
      </c>
    </row>
    <row r="1876" spans="1:8" x14ac:dyDescent="0.2">
      <c r="A1876" s="106">
        <v>41661.742986111109</v>
      </c>
      <c r="B1876" s="110">
        <v>529336.56000000006</v>
      </c>
      <c r="C1876" s="100">
        <v>29.9405</v>
      </c>
      <c r="D1876">
        <v>4.8259999999999997E-2</v>
      </c>
      <c r="E1876" s="108">
        <v>3.7360099999999998</v>
      </c>
      <c r="F1876" s="102">
        <v>0</v>
      </c>
      <c r="G1876" s="98">
        <v>0.41</v>
      </c>
      <c r="H1876" s="115">
        <v>500</v>
      </c>
    </row>
    <row r="1877" spans="1:8" x14ac:dyDescent="0.2">
      <c r="A1877" s="106">
        <v>41661.746458333335</v>
      </c>
      <c r="B1877" s="110">
        <v>529636.56000000006</v>
      </c>
      <c r="C1877" s="100">
        <v>29.946100000000001</v>
      </c>
      <c r="D1877">
        <v>-6.4460000000000003E-2</v>
      </c>
      <c r="E1877" s="108">
        <v>3.7360099999999998</v>
      </c>
      <c r="F1877" s="102">
        <v>0</v>
      </c>
      <c r="G1877" s="98">
        <v>0.41</v>
      </c>
      <c r="H1877" s="115">
        <v>500</v>
      </c>
    </row>
    <row r="1878" spans="1:8" x14ac:dyDescent="0.2">
      <c r="A1878" s="106">
        <v>41661.749930555554</v>
      </c>
      <c r="B1878" s="110">
        <v>529936.56000000006</v>
      </c>
      <c r="C1878" s="100">
        <v>29.964200000000002</v>
      </c>
      <c r="D1878">
        <v>-8.2400000000000001E-2</v>
      </c>
      <c r="E1878" s="108">
        <v>3.7361399999999998</v>
      </c>
      <c r="F1878" s="102">
        <v>0</v>
      </c>
      <c r="G1878" s="98">
        <v>0.41</v>
      </c>
      <c r="H1878" s="115">
        <v>500</v>
      </c>
    </row>
    <row r="1879" spans="1:8" x14ac:dyDescent="0.2">
      <c r="A1879" s="106">
        <v>41661.75340277778</v>
      </c>
      <c r="B1879" s="110">
        <v>530236.56000000006</v>
      </c>
      <c r="C1879" s="100">
        <v>29.9818</v>
      </c>
      <c r="D1879">
        <v>-3.2689999999999997E-2</v>
      </c>
      <c r="E1879" s="108">
        <v>3.73597</v>
      </c>
      <c r="F1879" s="102">
        <v>0</v>
      </c>
      <c r="G1879" s="98">
        <v>0.41</v>
      </c>
      <c r="H1879" s="115">
        <v>500</v>
      </c>
    </row>
    <row r="1880" spans="1:8" x14ac:dyDescent="0.2">
      <c r="A1880" s="106">
        <v>41661.756874999999</v>
      </c>
      <c r="B1880" s="110">
        <v>530536.56000000006</v>
      </c>
      <c r="C1880" s="100">
        <v>29.954999999999998</v>
      </c>
      <c r="D1880">
        <v>-8.7279999999999996E-2</v>
      </c>
      <c r="E1880" s="108">
        <v>3.73617</v>
      </c>
      <c r="F1880" s="102">
        <v>0</v>
      </c>
      <c r="G1880" s="98">
        <v>0.41</v>
      </c>
      <c r="H1880" s="115">
        <v>500</v>
      </c>
    </row>
    <row r="1881" spans="1:8" x14ac:dyDescent="0.2">
      <c r="A1881" s="106">
        <v>41661.760347222225</v>
      </c>
      <c r="B1881" s="110">
        <v>530836.56000000006</v>
      </c>
      <c r="C1881" s="100">
        <v>29.9619</v>
      </c>
      <c r="D1881">
        <v>-8.0399999999999999E-2</v>
      </c>
      <c r="E1881" s="108">
        <v>3.73611</v>
      </c>
      <c r="F1881" s="102">
        <v>0</v>
      </c>
      <c r="G1881" s="98">
        <v>0.41</v>
      </c>
      <c r="H1881" s="115">
        <v>500</v>
      </c>
    </row>
    <row r="1882" spans="1:8" x14ac:dyDescent="0.2">
      <c r="A1882" s="106">
        <v>41661.763819444444</v>
      </c>
      <c r="B1882" s="110">
        <v>531136.56000000006</v>
      </c>
      <c r="C1882" s="100">
        <v>29.9773</v>
      </c>
      <c r="D1882">
        <v>5.0500000000000003E-2</v>
      </c>
      <c r="E1882" s="108">
        <v>3.7357800000000001</v>
      </c>
      <c r="F1882" s="102">
        <v>0</v>
      </c>
      <c r="G1882" s="98">
        <v>0.41</v>
      </c>
      <c r="H1882" s="115">
        <v>500</v>
      </c>
    </row>
    <row r="1883" spans="1:8" x14ac:dyDescent="0.2">
      <c r="A1883" s="106">
        <v>41661.767291666663</v>
      </c>
      <c r="B1883" s="110">
        <v>531436.56000000006</v>
      </c>
      <c r="C1883" s="100">
        <v>29.952200000000001</v>
      </c>
      <c r="D1883">
        <v>-2.6120000000000001E-2</v>
      </c>
      <c r="E1883" s="108">
        <v>3.7359499999999999</v>
      </c>
      <c r="F1883" s="102">
        <v>0</v>
      </c>
      <c r="G1883" s="98">
        <v>0.41</v>
      </c>
      <c r="H1883" s="115">
        <v>500</v>
      </c>
    </row>
    <row r="1884" spans="1:8" x14ac:dyDescent="0.2">
      <c r="A1884" s="106">
        <v>41661.77076388889</v>
      </c>
      <c r="B1884" s="110">
        <v>531736.56000000006</v>
      </c>
      <c r="C1884" s="100">
        <v>29.9786</v>
      </c>
      <c r="D1884">
        <v>-9.1649999999999995E-2</v>
      </c>
      <c r="E1884" s="108">
        <v>3.7361200000000001</v>
      </c>
      <c r="F1884" s="102">
        <v>0</v>
      </c>
      <c r="G1884" s="98">
        <v>0.41</v>
      </c>
      <c r="H1884" s="115">
        <v>500</v>
      </c>
    </row>
    <row r="1885" spans="1:8" x14ac:dyDescent="0.2">
      <c r="A1885" s="106">
        <v>41661.774236111109</v>
      </c>
      <c r="B1885" s="110">
        <v>532036.56000000006</v>
      </c>
      <c r="C1885" s="100">
        <v>29.975100000000001</v>
      </c>
      <c r="D1885">
        <v>5.7140000000000003E-2</v>
      </c>
      <c r="E1885" s="108">
        <v>3.73624</v>
      </c>
      <c r="F1885" s="102">
        <v>0</v>
      </c>
      <c r="G1885" s="98">
        <v>0.41</v>
      </c>
      <c r="H1885" s="115">
        <v>500</v>
      </c>
    </row>
    <row r="1886" spans="1:8" x14ac:dyDescent="0.2">
      <c r="A1886" s="106">
        <v>41661.777708333335</v>
      </c>
      <c r="B1886" s="110">
        <v>532336.56000000006</v>
      </c>
      <c r="C1886" s="100">
        <v>29.979500000000002</v>
      </c>
      <c r="D1886">
        <v>-7.2510000000000005E-2</v>
      </c>
      <c r="E1886" s="108">
        <v>3.7362700000000002</v>
      </c>
      <c r="F1886" s="102">
        <v>0</v>
      </c>
      <c r="G1886" s="98">
        <v>0.41</v>
      </c>
      <c r="H1886" s="115">
        <v>500</v>
      </c>
    </row>
    <row r="1887" spans="1:8" x14ac:dyDescent="0.2">
      <c r="A1887" s="106">
        <v>41661.781180555554</v>
      </c>
      <c r="B1887" s="110">
        <v>532636.56000000006</v>
      </c>
      <c r="C1887" s="100">
        <v>29.9694</v>
      </c>
      <c r="D1887">
        <v>0.05</v>
      </c>
      <c r="E1887" s="108">
        <v>3.7361200000000001</v>
      </c>
      <c r="F1887" s="102">
        <v>0</v>
      </c>
      <c r="G1887" s="98">
        <v>0.41</v>
      </c>
      <c r="H1887" s="115">
        <v>500</v>
      </c>
    </row>
    <row r="1888" spans="1:8" x14ac:dyDescent="0.2">
      <c r="A1888" s="106">
        <v>41661.78465277778</v>
      </c>
      <c r="B1888" s="110">
        <v>532936.56000000006</v>
      </c>
      <c r="C1888" s="100">
        <v>29.936199999999999</v>
      </c>
      <c r="D1888">
        <v>-4.15E-3</v>
      </c>
      <c r="E1888" s="108">
        <v>3.7363</v>
      </c>
      <c r="F1888" s="102">
        <v>0</v>
      </c>
      <c r="G1888" s="98">
        <v>0.41</v>
      </c>
      <c r="H1888" s="115">
        <v>500</v>
      </c>
    </row>
    <row r="1889" spans="1:8" x14ac:dyDescent="0.2">
      <c r="A1889" s="106">
        <v>41661.788124999999</v>
      </c>
      <c r="B1889" s="110">
        <v>533236.56000000006</v>
      </c>
      <c r="C1889" s="100">
        <v>29.9633</v>
      </c>
      <c r="D1889">
        <v>-8.9679999999999996E-2</v>
      </c>
      <c r="E1889" s="108">
        <v>3.7365300000000001</v>
      </c>
      <c r="F1889" s="102">
        <v>0</v>
      </c>
      <c r="G1889" s="98">
        <v>0.41</v>
      </c>
      <c r="H1889" s="115">
        <v>500</v>
      </c>
    </row>
    <row r="1890" spans="1:8" x14ac:dyDescent="0.2">
      <c r="A1890" s="106">
        <v>41661.791597222225</v>
      </c>
      <c r="B1890" s="110">
        <v>533536.56000000006</v>
      </c>
      <c r="C1890" s="100">
        <v>29.968499999999999</v>
      </c>
      <c r="D1890">
        <v>-4.0899999999999999E-3</v>
      </c>
      <c r="E1890" s="108">
        <v>3.7365400000000002</v>
      </c>
      <c r="F1890" s="102">
        <v>0</v>
      </c>
      <c r="G1890" s="98">
        <v>0.41</v>
      </c>
      <c r="H1890" s="115">
        <v>500</v>
      </c>
    </row>
    <row r="1891" spans="1:8" x14ac:dyDescent="0.2">
      <c r="A1891" s="106">
        <v>41661.795069444444</v>
      </c>
      <c r="B1891" s="110">
        <v>533836.56000000006</v>
      </c>
      <c r="C1891" s="100">
        <v>29.9773</v>
      </c>
      <c r="D1891">
        <v>-3.9469999999999998E-2</v>
      </c>
      <c r="E1891" s="108">
        <v>3.73645</v>
      </c>
      <c r="F1891" s="102">
        <v>0</v>
      </c>
      <c r="G1891" s="98">
        <v>0.41</v>
      </c>
      <c r="H1891" s="115">
        <v>500</v>
      </c>
    </row>
    <row r="1892" spans="1:8" x14ac:dyDescent="0.2">
      <c r="A1892" s="106">
        <v>41661.798541666663</v>
      </c>
      <c r="B1892" s="110">
        <v>534136.56000000006</v>
      </c>
      <c r="C1892" s="100">
        <v>29.968399999999999</v>
      </c>
      <c r="D1892">
        <v>-9.4999999999999998E-3</v>
      </c>
      <c r="E1892" s="108">
        <v>3.7364199999999999</v>
      </c>
      <c r="F1892" s="102">
        <v>0</v>
      </c>
      <c r="G1892" s="98">
        <v>0.41</v>
      </c>
      <c r="H1892" s="115">
        <v>500</v>
      </c>
    </row>
    <row r="1893" spans="1:8" x14ac:dyDescent="0.2">
      <c r="A1893" s="106">
        <v>41661.80201388889</v>
      </c>
      <c r="B1893" s="110">
        <v>534436.56000000006</v>
      </c>
      <c r="C1893" s="100">
        <v>29.947500000000002</v>
      </c>
      <c r="D1893">
        <v>-2.5829999999999999E-2</v>
      </c>
      <c r="E1893" s="108">
        <v>3.7364000000000002</v>
      </c>
      <c r="F1893" s="102">
        <v>0</v>
      </c>
      <c r="G1893" s="98">
        <v>0.41</v>
      </c>
      <c r="H1893" s="115">
        <v>500</v>
      </c>
    </row>
    <row r="1894" spans="1:8" x14ac:dyDescent="0.2">
      <c r="A1894" s="106">
        <v>41661.805486111109</v>
      </c>
      <c r="B1894" s="110">
        <v>534736.56000000006</v>
      </c>
      <c r="C1894" s="100">
        <v>29.967700000000001</v>
      </c>
      <c r="D1894">
        <v>-1.8360000000000001E-2</v>
      </c>
      <c r="E1894" s="108">
        <v>3.73638</v>
      </c>
      <c r="F1894" s="102">
        <v>0</v>
      </c>
      <c r="G1894" s="98">
        <v>0.41</v>
      </c>
      <c r="H1894" s="115">
        <v>500</v>
      </c>
    </row>
    <row r="1895" spans="1:8" x14ac:dyDescent="0.2">
      <c r="A1895" s="106">
        <v>41661.808958333335</v>
      </c>
      <c r="B1895" s="110">
        <v>535036.56000000006</v>
      </c>
      <c r="C1895" s="100">
        <v>29.975200000000001</v>
      </c>
      <c r="D1895">
        <v>6.1940000000000002E-2</v>
      </c>
      <c r="E1895" s="108">
        <v>3.7364099999999998</v>
      </c>
      <c r="F1895" s="102">
        <v>0</v>
      </c>
      <c r="G1895" s="98">
        <v>0.41</v>
      </c>
      <c r="H1895" s="115">
        <v>500</v>
      </c>
    </row>
    <row r="1896" spans="1:8" x14ac:dyDescent="0.2">
      <c r="A1896" s="106">
        <v>41661.812430555554</v>
      </c>
      <c r="B1896" s="110">
        <v>535336.56000000006</v>
      </c>
      <c r="C1896" s="100">
        <v>29.976500000000001</v>
      </c>
      <c r="D1896">
        <v>-1.0120000000000001E-2</v>
      </c>
      <c r="E1896" s="108">
        <v>3.73645</v>
      </c>
      <c r="F1896" s="102">
        <v>0</v>
      </c>
      <c r="G1896" s="98">
        <v>0.41</v>
      </c>
      <c r="H1896" s="115">
        <v>500</v>
      </c>
    </row>
    <row r="1897" spans="1:8" x14ac:dyDescent="0.2">
      <c r="A1897" s="106">
        <v>41661.81590277778</v>
      </c>
      <c r="B1897" s="110">
        <v>535636.56000000006</v>
      </c>
      <c r="C1897" s="100">
        <v>29.946999999999999</v>
      </c>
      <c r="D1897">
        <v>-2.2100000000000002E-3</v>
      </c>
      <c r="E1897" s="108">
        <v>3.7364999999999999</v>
      </c>
      <c r="F1897" s="102">
        <v>0</v>
      </c>
      <c r="G1897" s="98">
        <v>0.41</v>
      </c>
      <c r="H1897" s="115">
        <v>500</v>
      </c>
    </row>
    <row r="1898" spans="1:8" x14ac:dyDescent="0.2">
      <c r="A1898" s="106">
        <v>41661.819374999999</v>
      </c>
      <c r="B1898" s="110">
        <v>535936.56000000006</v>
      </c>
      <c r="C1898" s="100">
        <v>29.967199999999998</v>
      </c>
      <c r="D1898">
        <v>-1.4829999999999999E-2</v>
      </c>
      <c r="E1898" s="108">
        <v>3.73644</v>
      </c>
      <c r="F1898" s="102">
        <v>0</v>
      </c>
      <c r="G1898" s="98">
        <v>0.41</v>
      </c>
      <c r="H1898" s="115">
        <v>500</v>
      </c>
    </row>
    <row r="1899" spans="1:8" x14ac:dyDescent="0.2">
      <c r="A1899" s="106">
        <v>41661.822847222225</v>
      </c>
      <c r="B1899" s="110">
        <v>536236.56000000006</v>
      </c>
      <c r="C1899" s="100">
        <v>29.966000000000001</v>
      </c>
      <c r="D1899">
        <v>-2.0199999999999999E-2</v>
      </c>
      <c r="E1899" s="108">
        <v>3.7364899999999999</v>
      </c>
      <c r="F1899" s="102">
        <v>0</v>
      </c>
      <c r="G1899" s="98">
        <v>0.41</v>
      </c>
      <c r="H1899" s="115">
        <v>500</v>
      </c>
    </row>
    <row r="1900" spans="1:8" x14ac:dyDescent="0.2">
      <c r="A1900" s="106">
        <v>41661.826319444444</v>
      </c>
      <c r="B1900" s="110">
        <v>536536.56000000006</v>
      </c>
      <c r="C1900" s="100">
        <v>29.982099999999999</v>
      </c>
      <c r="D1900">
        <v>-1.1089999999999999E-2</v>
      </c>
      <c r="E1900" s="108">
        <v>3.7365400000000002</v>
      </c>
      <c r="F1900" s="102">
        <v>0</v>
      </c>
      <c r="G1900" s="98">
        <v>0.41</v>
      </c>
      <c r="H1900" s="115">
        <v>500</v>
      </c>
    </row>
    <row r="1901" spans="1:8" x14ac:dyDescent="0.2">
      <c r="A1901" s="106">
        <v>41661.829791666663</v>
      </c>
      <c r="B1901" s="110">
        <v>536836.56000000006</v>
      </c>
      <c r="C1901" s="100">
        <v>29.969100000000001</v>
      </c>
      <c r="D1901">
        <v>1.2829999999999999E-2</v>
      </c>
      <c r="E1901" s="108">
        <v>3.7366199999999998</v>
      </c>
      <c r="F1901" s="102">
        <v>0</v>
      </c>
      <c r="G1901" s="98">
        <v>0.41</v>
      </c>
      <c r="H1901" s="115">
        <v>500</v>
      </c>
    </row>
    <row r="1902" spans="1:8" x14ac:dyDescent="0.2">
      <c r="A1902" s="106">
        <v>41661.83326388889</v>
      </c>
      <c r="B1902" s="110">
        <v>537136.56000000006</v>
      </c>
      <c r="C1902" s="100">
        <v>29.980799999999999</v>
      </c>
      <c r="D1902">
        <v>-3.7010000000000001E-2</v>
      </c>
      <c r="E1902" s="108">
        <v>3.7364700000000002</v>
      </c>
      <c r="F1902" s="102">
        <v>0</v>
      </c>
      <c r="G1902" s="98">
        <v>0.41</v>
      </c>
      <c r="H1902" s="115">
        <v>500</v>
      </c>
    </row>
    <row r="1903" spans="1:8" x14ac:dyDescent="0.2">
      <c r="A1903" s="106">
        <v>41661.836736111109</v>
      </c>
      <c r="B1903" s="110">
        <v>537436.56000000006</v>
      </c>
      <c r="C1903" s="100">
        <v>29.979600000000001</v>
      </c>
      <c r="D1903">
        <v>-1.44E-2</v>
      </c>
      <c r="E1903" s="108">
        <v>3.73665</v>
      </c>
      <c r="F1903" s="102">
        <v>0</v>
      </c>
      <c r="G1903" s="98">
        <v>0.41</v>
      </c>
      <c r="H1903" s="115">
        <v>500</v>
      </c>
    </row>
    <row r="1904" spans="1:8" x14ac:dyDescent="0.2">
      <c r="A1904" s="106">
        <v>41661.840208333335</v>
      </c>
      <c r="B1904" s="110">
        <v>537736.56000000006</v>
      </c>
      <c r="C1904" s="100">
        <v>29.975999999999999</v>
      </c>
      <c r="D1904">
        <v>-8.9779999999999999E-2</v>
      </c>
      <c r="E1904" s="108">
        <v>3.7365900000000001</v>
      </c>
      <c r="F1904" s="102">
        <v>0</v>
      </c>
      <c r="G1904" s="98">
        <v>0.41</v>
      </c>
      <c r="H1904" s="115">
        <v>500</v>
      </c>
    </row>
    <row r="1905" spans="1:8" x14ac:dyDescent="0.2">
      <c r="A1905" s="106">
        <v>41661.843680555554</v>
      </c>
      <c r="B1905" s="110">
        <v>538036.56000000006</v>
      </c>
      <c r="C1905" s="100">
        <v>29.9801</v>
      </c>
      <c r="D1905">
        <v>-1.047E-2</v>
      </c>
      <c r="E1905" s="108">
        <v>3.7366299999999999</v>
      </c>
      <c r="F1905" s="102">
        <v>0</v>
      </c>
      <c r="G1905" s="98">
        <v>0.41</v>
      </c>
      <c r="H1905" s="115">
        <v>500</v>
      </c>
    </row>
    <row r="1906" spans="1:8" x14ac:dyDescent="0.2">
      <c r="A1906" s="106">
        <v>41661.84715277778</v>
      </c>
      <c r="B1906" s="110">
        <v>538336.56000000006</v>
      </c>
      <c r="C1906" s="100">
        <v>29.991199999999999</v>
      </c>
      <c r="D1906">
        <v>-2.8930000000000001E-2</v>
      </c>
      <c r="E1906" s="108">
        <v>3.7367699999999999</v>
      </c>
      <c r="F1906" s="102">
        <v>0</v>
      </c>
      <c r="G1906" s="98">
        <v>0.41</v>
      </c>
      <c r="H1906" s="115">
        <v>500</v>
      </c>
    </row>
    <row r="1907" spans="1:8" x14ac:dyDescent="0.2">
      <c r="A1907" s="106">
        <v>41661.850624999999</v>
      </c>
      <c r="B1907" s="110">
        <v>538636.56000000006</v>
      </c>
      <c r="C1907" s="100">
        <v>29.9861</v>
      </c>
      <c r="D1907">
        <v>2.1199999999999999E-3</v>
      </c>
      <c r="E1907" s="108">
        <v>3.7367599999999999</v>
      </c>
      <c r="F1907" s="102">
        <v>0</v>
      </c>
      <c r="G1907" s="98">
        <v>0.41</v>
      </c>
      <c r="H1907" s="115">
        <v>500</v>
      </c>
    </row>
    <row r="1908" spans="1:8" x14ac:dyDescent="0.2">
      <c r="A1908" s="106">
        <v>41661.854097222225</v>
      </c>
      <c r="B1908" s="110">
        <v>538936.56000000006</v>
      </c>
      <c r="C1908" s="100">
        <v>29.980599999999999</v>
      </c>
      <c r="D1908">
        <v>1.018E-2</v>
      </c>
      <c r="E1908" s="108">
        <v>3.7367699999999999</v>
      </c>
      <c r="F1908" s="102">
        <v>0</v>
      </c>
      <c r="G1908" s="98">
        <v>0.41</v>
      </c>
      <c r="H1908" s="115">
        <v>500</v>
      </c>
    </row>
    <row r="1909" spans="1:8" x14ac:dyDescent="0.2">
      <c r="A1909" s="106">
        <v>41661.857569444444</v>
      </c>
      <c r="B1909" s="110">
        <v>539236.56000000006</v>
      </c>
      <c r="C1909" s="100">
        <v>29.986699999999999</v>
      </c>
      <c r="D1909">
        <v>-5.7520000000000002E-2</v>
      </c>
      <c r="E1909" s="108">
        <v>3.73692</v>
      </c>
      <c r="F1909" s="102">
        <v>0</v>
      </c>
      <c r="G1909" s="98">
        <v>0.41</v>
      </c>
      <c r="H1909" s="115">
        <v>500</v>
      </c>
    </row>
    <row r="1910" spans="1:8" x14ac:dyDescent="0.2">
      <c r="A1910" s="106">
        <v>41661.861041666663</v>
      </c>
      <c r="B1910" s="110">
        <v>539536.56000000006</v>
      </c>
      <c r="C1910" s="100">
        <v>29.991099999999999</v>
      </c>
      <c r="D1910">
        <v>5.8860000000000003E-2</v>
      </c>
      <c r="E1910" s="108">
        <v>3.7368100000000002</v>
      </c>
      <c r="F1910" s="102">
        <v>0</v>
      </c>
      <c r="G1910" s="98">
        <v>0.41</v>
      </c>
      <c r="H1910" s="115">
        <v>500</v>
      </c>
    </row>
    <row r="1911" spans="1:8" x14ac:dyDescent="0.2">
      <c r="A1911" s="106">
        <v>41661.86451388889</v>
      </c>
      <c r="B1911" s="110">
        <v>539836.56000000006</v>
      </c>
      <c r="C1911" s="100">
        <v>30.002400000000002</v>
      </c>
      <c r="D1911">
        <v>3.9919999999999997E-2</v>
      </c>
      <c r="E1911" s="108">
        <v>3.7369400000000002</v>
      </c>
      <c r="F1911" s="102">
        <v>0</v>
      </c>
      <c r="G1911" s="98">
        <v>0.41</v>
      </c>
      <c r="H1911" s="115">
        <v>500</v>
      </c>
    </row>
    <row r="1912" spans="1:8" x14ac:dyDescent="0.2">
      <c r="A1912" s="106">
        <v>41661.867986111109</v>
      </c>
      <c r="B1912" s="110">
        <v>540136.56000000006</v>
      </c>
      <c r="C1912" s="100">
        <v>29.9605</v>
      </c>
      <c r="D1912">
        <v>2.12E-2</v>
      </c>
      <c r="E1912" s="108">
        <v>3.7367300000000001</v>
      </c>
      <c r="F1912" s="102">
        <v>0</v>
      </c>
      <c r="G1912" s="98">
        <v>0.41</v>
      </c>
      <c r="H1912" s="115">
        <v>500</v>
      </c>
    </row>
    <row r="1913" spans="1:8" x14ac:dyDescent="0.2">
      <c r="A1913" s="106">
        <v>41661.871458333335</v>
      </c>
      <c r="B1913" s="110">
        <v>540436.56000000006</v>
      </c>
      <c r="C1913" s="100">
        <v>29.9925</v>
      </c>
      <c r="D1913">
        <v>-5.6840000000000002E-2</v>
      </c>
      <c r="E1913" s="108">
        <v>3.7368299999999999</v>
      </c>
      <c r="F1913" s="102">
        <v>0</v>
      </c>
      <c r="G1913" s="98">
        <v>0.41</v>
      </c>
      <c r="H1913" s="115">
        <v>500</v>
      </c>
    </row>
    <row r="1914" spans="1:8" x14ac:dyDescent="0.2">
      <c r="A1914" s="106">
        <v>41661.874930555554</v>
      </c>
      <c r="B1914" s="110">
        <v>540736.56000000006</v>
      </c>
      <c r="C1914" s="100">
        <v>29.9956</v>
      </c>
      <c r="D1914">
        <v>-2.3189999999999999E-2</v>
      </c>
      <c r="E1914" s="108">
        <v>3.7368999999999999</v>
      </c>
      <c r="F1914" s="102">
        <v>0</v>
      </c>
      <c r="G1914" s="98">
        <v>0.41</v>
      </c>
      <c r="H1914" s="115">
        <v>500</v>
      </c>
    </row>
    <row r="1915" spans="1:8" x14ac:dyDescent="0.2">
      <c r="A1915" s="106">
        <v>41661.87840277778</v>
      </c>
      <c r="B1915" s="110">
        <v>541036.56000000006</v>
      </c>
      <c r="C1915" s="100">
        <v>30.005299999999998</v>
      </c>
      <c r="D1915">
        <v>-1.7350000000000001E-2</v>
      </c>
      <c r="E1915" s="108">
        <v>3.73691</v>
      </c>
      <c r="F1915" s="102">
        <v>0</v>
      </c>
      <c r="G1915" s="98">
        <v>0.41</v>
      </c>
      <c r="H1915" s="115">
        <v>500</v>
      </c>
    </row>
    <row r="1916" spans="1:8" x14ac:dyDescent="0.2">
      <c r="A1916" s="106">
        <v>41661.881874999999</v>
      </c>
      <c r="B1916" s="110">
        <v>541336.56000000006</v>
      </c>
      <c r="C1916" s="100">
        <v>29.971499999999999</v>
      </c>
      <c r="D1916">
        <v>-1.5469999999999999E-2</v>
      </c>
      <c r="E1916" s="108">
        <v>3.73685</v>
      </c>
      <c r="F1916" s="102">
        <v>0</v>
      </c>
      <c r="G1916" s="98">
        <v>0.41</v>
      </c>
      <c r="H1916" s="115">
        <v>500</v>
      </c>
    </row>
    <row r="1917" spans="1:8" x14ac:dyDescent="0.2">
      <c r="A1917" s="106">
        <v>41661.885347222225</v>
      </c>
      <c r="B1917" s="110">
        <v>541636.56000000006</v>
      </c>
      <c r="C1917" s="100">
        <v>29.972100000000001</v>
      </c>
      <c r="D1917">
        <v>6.1219999999999997E-2</v>
      </c>
      <c r="E1917" s="108">
        <v>3.7369400000000002</v>
      </c>
      <c r="F1917" s="102">
        <v>0</v>
      </c>
      <c r="G1917" s="98">
        <v>0.41</v>
      </c>
      <c r="H1917" s="115">
        <v>500</v>
      </c>
    </row>
    <row r="1918" spans="1:8" x14ac:dyDescent="0.2">
      <c r="A1918" s="106">
        <v>41661.888819444444</v>
      </c>
      <c r="B1918" s="110">
        <v>541936.56000000006</v>
      </c>
      <c r="C1918" s="100">
        <v>29.9863</v>
      </c>
      <c r="D1918">
        <v>4.8689999999999997E-2</v>
      </c>
      <c r="E1918" s="108">
        <v>3.7369500000000002</v>
      </c>
      <c r="F1918" s="102">
        <v>0</v>
      </c>
      <c r="G1918" s="98">
        <v>0.41</v>
      </c>
      <c r="H1918" s="115">
        <v>500</v>
      </c>
    </row>
    <row r="1919" spans="1:8" x14ac:dyDescent="0.2">
      <c r="A1919" s="106">
        <v>41661.892291666663</v>
      </c>
      <c r="B1919" s="110">
        <v>542236.56000000006</v>
      </c>
      <c r="C1919" s="100">
        <v>29.982900000000001</v>
      </c>
      <c r="D1919">
        <v>-5.6989999999999999E-2</v>
      </c>
      <c r="E1919" s="108">
        <v>3.7370100000000002</v>
      </c>
      <c r="F1919" s="102">
        <v>0</v>
      </c>
      <c r="G1919" s="98">
        <v>0.41</v>
      </c>
      <c r="H1919" s="115">
        <v>500</v>
      </c>
    </row>
    <row r="1920" spans="1:8" x14ac:dyDescent="0.2">
      <c r="A1920" s="106">
        <v>41661.89576388889</v>
      </c>
      <c r="B1920" s="110">
        <v>542536.56000000006</v>
      </c>
      <c r="C1920" s="100">
        <v>29.971900000000002</v>
      </c>
      <c r="D1920">
        <v>1.2619999999999999E-2</v>
      </c>
      <c r="E1920" s="108">
        <v>3.7368700000000001</v>
      </c>
      <c r="F1920" s="102">
        <v>0</v>
      </c>
      <c r="G1920" s="98">
        <v>0.41</v>
      </c>
      <c r="H1920" s="115">
        <v>500</v>
      </c>
    </row>
    <row r="1921" spans="1:8" x14ac:dyDescent="0.2">
      <c r="A1921" s="106">
        <v>41661.899236111109</v>
      </c>
      <c r="B1921" s="110">
        <v>542836.56000000006</v>
      </c>
      <c r="C1921" s="100">
        <v>29.9544</v>
      </c>
      <c r="D1921">
        <v>-8.1059999999999993E-2</v>
      </c>
      <c r="E1921" s="108">
        <v>3.7368999999999999</v>
      </c>
      <c r="F1921" s="102">
        <v>0</v>
      </c>
      <c r="G1921" s="98">
        <v>0.41</v>
      </c>
      <c r="H1921" s="115">
        <v>500</v>
      </c>
    </row>
    <row r="1922" spans="1:8" x14ac:dyDescent="0.2">
      <c r="A1922" s="106">
        <v>41661.902708333335</v>
      </c>
      <c r="B1922" s="110">
        <v>543136.56000000006</v>
      </c>
      <c r="C1922" s="100">
        <v>29.970800000000001</v>
      </c>
      <c r="D1922">
        <v>-8.6029999999999995E-2</v>
      </c>
      <c r="E1922" s="108">
        <v>3.7367599999999999</v>
      </c>
      <c r="F1922" s="102">
        <v>0</v>
      </c>
      <c r="G1922" s="98">
        <v>0.41</v>
      </c>
      <c r="H1922" s="115">
        <v>500</v>
      </c>
    </row>
    <row r="1923" spans="1:8" x14ac:dyDescent="0.2">
      <c r="A1923" s="106">
        <v>41661.906180555554</v>
      </c>
      <c r="B1923" s="110">
        <v>543436.56000000006</v>
      </c>
      <c r="C1923" s="100">
        <v>29.953800000000001</v>
      </c>
      <c r="D1923">
        <v>2.92E-2</v>
      </c>
      <c r="E1923" s="108">
        <v>3.7368800000000002</v>
      </c>
      <c r="F1923" s="102">
        <v>0</v>
      </c>
      <c r="G1923" s="98">
        <v>0.41</v>
      </c>
      <c r="H1923" s="115">
        <v>500</v>
      </c>
    </row>
    <row r="1924" spans="1:8" x14ac:dyDescent="0.2">
      <c r="A1924" s="106">
        <v>41661.90965277778</v>
      </c>
      <c r="B1924" s="110">
        <v>543736.56000000006</v>
      </c>
      <c r="C1924" s="100">
        <v>29.979800000000001</v>
      </c>
      <c r="D1924">
        <v>-8.4190000000000001E-2</v>
      </c>
      <c r="E1924" s="108">
        <v>3.7368999999999999</v>
      </c>
      <c r="F1924" s="102">
        <v>0</v>
      </c>
      <c r="G1924" s="98">
        <v>0.41</v>
      </c>
      <c r="H1924" s="115">
        <v>500</v>
      </c>
    </row>
    <row r="1925" spans="1:8" x14ac:dyDescent="0.2">
      <c r="A1925" s="106">
        <v>41661.913124999999</v>
      </c>
      <c r="B1925" s="110">
        <v>544036.56000000006</v>
      </c>
      <c r="C1925" s="100">
        <v>29.988499999999998</v>
      </c>
      <c r="D1925">
        <v>-8.4040000000000004E-2</v>
      </c>
      <c r="E1925" s="108">
        <v>3.7368800000000002</v>
      </c>
      <c r="F1925" s="102">
        <v>0</v>
      </c>
      <c r="G1925" s="98">
        <v>0.41</v>
      </c>
      <c r="H1925" s="115">
        <v>500</v>
      </c>
    </row>
    <row r="1926" spans="1:8" x14ac:dyDescent="0.2">
      <c r="A1926" s="106">
        <v>41661.916597222225</v>
      </c>
      <c r="B1926" s="110">
        <v>544336.56000000006</v>
      </c>
      <c r="C1926" s="100">
        <v>29.983499999999999</v>
      </c>
      <c r="D1926">
        <v>-2.9590000000000002E-2</v>
      </c>
      <c r="E1926" s="108">
        <v>3.7368800000000002</v>
      </c>
      <c r="F1926" s="102">
        <v>0</v>
      </c>
      <c r="G1926" s="98">
        <v>0.41</v>
      </c>
      <c r="H1926" s="115">
        <v>500</v>
      </c>
    </row>
    <row r="1927" spans="1:8" x14ac:dyDescent="0.2">
      <c r="A1927" s="106">
        <v>41661.920069444444</v>
      </c>
      <c r="B1927" s="110">
        <v>544636.56000000006</v>
      </c>
      <c r="C1927" s="100">
        <v>29.9895</v>
      </c>
      <c r="D1927">
        <v>-8.8830000000000006E-2</v>
      </c>
      <c r="E1927" s="108">
        <v>3.7368600000000001</v>
      </c>
      <c r="F1927" s="102">
        <v>0</v>
      </c>
      <c r="G1927" s="98">
        <v>0.41</v>
      </c>
      <c r="H1927" s="115">
        <v>500</v>
      </c>
    </row>
    <row r="1928" spans="1:8" x14ac:dyDescent="0.2">
      <c r="A1928" s="106">
        <v>41661.923541666663</v>
      </c>
      <c r="B1928" s="110">
        <v>544936.56000000006</v>
      </c>
      <c r="C1928" s="100">
        <v>29.981200000000001</v>
      </c>
      <c r="D1928">
        <v>1.285E-2</v>
      </c>
      <c r="E1928" s="108">
        <v>3.7368399999999999</v>
      </c>
      <c r="F1928" s="102">
        <v>0</v>
      </c>
      <c r="G1928" s="98">
        <v>0.41</v>
      </c>
      <c r="H1928" s="115">
        <v>500</v>
      </c>
    </row>
    <row r="1929" spans="1:8" x14ac:dyDescent="0.2">
      <c r="A1929" s="106">
        <v>41661.92701388889</v>
      </c>
      <c r="B1929" s="110">
        <v>545236.56000000006</v>
      </c>
      <c r="C1929" s="100">
        <v>29.98</v>
      </c>
      <c r="D1929">
        <v>-6.1240000000000003E-2</v>
      </c>
      <c r="E1929" s="108">
        <v>3.7369400000000002</v>
      </c>
      <c r="F1929" s="102">
        <v>0</v>
      </c>
      <c r="G1929" s="98">
        <v>0.41</v>
      </c>
      <c r="H1929" s="115">
        <v>500</v>
      </c>
    </row>
    <row r="1930" spans="1:8" x14ac:dyDescent="0.2">
      <c r="A1930" s="106">
        <v>41661.930486111109</v>
      </c>
      <c r="B1930" s="110">
        <v>545536.56000000006</v>
      </c>
      <c r="C1930" s="100">
        <v>29.9574</v>
      </c>
      <c r="D1930">
        <v>-8.3989999999999995E-2</v>
      </c>
      <c r="E1930" s="108">
        <v>3.73706</v>
      </c>
      <c r="F1930" s="102">
        <v>0</v>
      </c>
      <c r="G1930" s="98">
        <v>0.41</v>
      </c>
      <c r="H1930" s="115">
        <v>500</v>
      </c>
    </row>
    <row r="1931" spans="1:8" x14ac:dyDescent="0.2">
      <c r="A1931" s="106">
        <v>41661.933958333335</v>
      </c>
      <c r="B1931" s="110">
        <v>545836.56000000006</v>
      </c>
      <c r="C1931" s="100">
        <v>29.971800000000002</v>
      </c>
      <c r="D1931">
        <v>3.0360000000000002E-2</v>
      </c>
      <c r="E1931" s="108">
        <v>3.7369599999999998</v>
      </c>
      <c r="F1931" s="102">
        <v>0</v>
      </c>
      <c r="G1931" s="98">
        <v>0.41</v>
      </c>
      <c r="H1931" s="115">
        <v>500</v>
      </c>
    </row>
    <row r="1932" spans="1:8" x14ac:dyDescent="0.2">
      <c r="A1932" s="106">
        <v>41661.937430555554</v>
      </c>
      <c r="B1932" s="110">
        <v>546136.56000000006</v>
      </c>
      <c r="C1932" s="100">
        <v>29.982099999999999</v>
      </c>
      <c r="D1932">
        <v>3.2590000000000001E-2</v>
      </c>
      <c r="E1932" s="108">
        <v>3.7370100000000002</v>
      </c>
      <c r="F1932" s="102">
        <v>0</v>
      </c>
      <c r="G1932" s="98">
        <v>0.41</v>
      </c>
      <c r="H1932" s="115">
        <v>500</v>
      </c>
    </row>
    <row r="1933" spans="1:8" x14ac:dyDescent="0.2">
      <c r="A1933" s="106">
        <v>41661.94090277778</v>
      </c>
      <c r="B1933" s="110">
        <v>546436.56000000006</v>
      </c>
      <c r="C1933" s="100">
        <v>29.9894</v>
      </c>
      <c r="D1933">
        <v>-2.809E-2</v>
      </c>
      <c r="E1933" s="108">
        <v>3.7368999999999999</v>
      </c>
      <c r="F1933" s="102">
        <v>0</v>
      </c>
      <c r="G1933" s="98">
        <v>0.41</v>
      </c>
      <c r="H1933" s="115">
        <v>500</v>
      </c>
    </row>
    <row r="1934" spans="1:8" x14ac:dyDescent="0.2">
      <c r="A1934" s="106">
        <v>41661.944374999999</v>
      </c>
      <c r="B1934" s="110">
        <v>546736.56000000006</v>
      </c>
      <c r="C1934" s="100">
        <v>29.9697</v>
      </c>
      <c r="D1934">
        <v>-3.4200000000000001E-2</v>
      </c>
      <c r="E1934" s="108">
        <v>3.73712</v>
      </c>
      <c r="F1934" s="102">
        <v>0</v>
      </c>
      <c r="G1934" s="98">
        <v>0.41</v>
      </c>
      <c r="H1934" s="115">
        <v>500</v>
      </c>
    </row>
    <row r="1935" spans="1:8" x14ac:dyDescent="0.2">
      <c r="A1935" s="106">
        <v>41661.947847222225</v>
      </c>
      <c r="B1935" s="110">
        <v>547036.56000000006</v>
      </c>
      <c r="C1935" s="100">
        <v>29.976299999999998</v>
      </c>
      <c r="D1935">
        <v>5.6980000000000003E-2</v>
      </c>
      <c r="E1935" s="108">
        <v>3.7371500000000002</v>
      </c>
      <c r="F1935" s="102">
        <v>0</v>
      </c>
      <c r="G1935" s="98">
        <v>0.41</v>
      </c>
      <c r="H1935" s="115">
        <v>500</v>
      </c>
    </row>
    <row r="1936" spans="1:8" x14ac:dyDescent="0.2">
      <c r="A1936" s="106">
        <v>41661.951319444444</v>
      </c>
      <c r="B1936" s="110">
        <v>547336.56000000006</v>
      </c>
      <c r="C1936" s="100">
        <v>29.999300000000002</v>
      </c>
      <c r="D1936">
        <v>-8.7010000000000004E-2</v>
      </c>
      <c r="E1936" s="108">
        <v>3.7372299999999998</v>
      </c>
      <c r="F1936" s="102">
        <v>0</v>
      </c>
      <c r="G1936" s="98">
        <v>0.41</v>
      </c>
      <c r="H1936" s="115">
        <v>500</v>
      </c>
    </row>
    <row r="1937" spans="1:8" x14ac:dyDescent="0.2">
      <c r="A1937" s="106">
        <v>41661.954791666663</v>
      </c>
      <c r="B1937" s="110">
        <v>547636.56000000006</v>
      </c>
      <c r="C1937" s="100">
        <v>29.997699999999998</v>
      </c>
      <c r="D1937">
        <v>-2.7E-4</v>
      </c>
      <c r="E1937" s="108">
        <v>3.7372399999999999</v>
      </c>
      <c r="F1937" s="102">
        <v>0</v>
      </c>
      <c r="G1937" s="98">
        <v>0.41</v>
      </c>
      <c r="H1937" s="115">
        <v>500</v>
      </c>
    </row>
    <row r="1938" spans="1:8" x14ac:dyDescent="0.2">
      <c r="A1938" s="106">
        <v>41661.95826388889</v>
      </c>
      <c r="B1938" s="110">
        <v>547936.56000000006</v>
      </c>
      <c r="C1938" s="100">
        <v>29.961400000000001</v>
      </c>
      <c r="D1938">
        <v>-1.12E-2</v>
      </c>
      <c r="E1938" s="108">
        <v>3.7372299999999998</v>
      </c>
      <c r="F1938" s="102">
        <v>0</v>
      </c>
      <c r="G1938" s="98">
        <v>0.41</v>
      </c>
      <c r="H1938" s="115">
        <v>500</v>
      </c>
    </row>
    <row r="1939" spans="1:8" x14ac:dyDescent="0.2">
      <c r="A1939" s="106">
        <v>41661.961736111109</v>
      </c>
      <c r="B1939" s="110">
        <v>548236.56000000006</v>
      </c>
      <c r="C1939" s="100">
        <v>29.97</v>
      </c>
      <c r="D1939">
        <v>-1.464E-2</v>
      </c>
      <c r="E1939" s="108">
        <v>3.7372299999999998</v>
      </c>
      <c r="F1939" s="102">
        <v>0</v>
      </c>
      <c r="G1939" s="98">
        <v>0.41</v>
      </c>
      <c r="H1939" s="115">
        <v>500</v>
      </c>
    </row>
    <row r="1940" spans="1:8" x14ac:dyDescent="0.2">
      <c r="A1940" s="106">
        <v>41661.965208333335</v>
      </c>
      <c r="B1940" s="110">
        <v>548536.56000000006</v>
      </c>
      <c r="C1940" s="100">
        <v>29.972999999999999</v>
      </c>
      <c r="D1940">
        <v>-8.7050000000000002E-2</v>
      </c>
      <c r="E1940" s="108">
        <v>3.7371799999999999</v>
      </c>
      <c r="F1940" s="102">
        <v>0</v>
      </c>
      <c r="G1940" s="98">
        <v>0.41</v>
      </c>
      <c r="H1940" s="115">
        <v>500</v>
      </c>
    </row>
    <row r="1941" spans="1:8" x14ac:dyDescent="0.2">
      <c r="A1941" s="106">
        <v>41661.968680555554</v>
      </c>
      <c r="B1941" s="110">
        <v>548836.56000000006</v>
      </c>
      <c r="C1941" s="100">
        <v>29.997399999999999</v>
      </c>
      <c r="D1941">
        <v>-8.2949999999999996E-2</v>
      </c>
      <c r="E1941" s="108">
        <v>3.7370199999999998</v>
      </c>
      <c r="F1941" s="102">
        <v>0</v>
      </c>
      <c r="G1941" s="98">
        <v>0.41</v>
      </c>
      <c r="H1941" s="115">
        <v>500</v>
      </c>
    </row>
    <row r="1942" spans="1:8" x14ac:dyDescent="0.2">
      <c r="A1942" s="106">
        <v>41661.97215277778</v>
      </c>
      <c r="B1942" s="110">
        <v>549136.56000000006</v>
      </c>
      <c r="C1942" s="100">
        <v>29.968599999999999</v>
      </c>
      <c r="D1942">
        <v>-9.6809999999999993E-2</v>
      </c>
      <c r="E1942" s="108">
        <v>3.7372000000000001</v>
      </c>
      <c r="F1942" s="102">
        <v>0</v>
      </c>
      <c r="G1942" s="98">
        <v>0.41</v>
      </c>
      <c r="H1942" s="115">
        <v>500</v>
      </c>
    </row>
    <row r="1943" spans="1:8" x14ac:dyDescent="0.2">
      <c r="A1943" s="106">
        <v>41661.975624999999</v>
      </c>
      <c r="B1943" s="110">
        <v>549436.56000000006</v>
      </c>
      <c r="C1943" s="100">
        <v>29.964700000000001</v>
      </c>
      <c r="D1943">
        <v>-7.6469999999999996E-2</v>
      </c>
      <c r="E1943" s="108">
        <v>3.73719</v>
      </c>
      <c r="F1943" s="102">
        <v>0</v>
      </c>
      <c r="G1943" s="98">
        <v>0.41</v>
      </c>
      <c r="H1943" s="115">
        <v>500</v>
      </c>
    </row>
    <row r="1944" spans="1:8" x14ac:dyDescent="0.2">
      <c r="A1944" s="106">
        <v>41661.979097222225</v>
      </c>
      <c r="B1944" s="110">
        <v>549736.56000000006</v>
      </c>
      <c r="C1944" s="100">
        <v>29.9726</v>
      </c>
      <c r="D1944">
        <v>-8.634E-2</v>
      </c>
      <c r="E1944" s="108">
        <v>3.7371500000000002</v>
      </c>
      <c r="F1944" s="102">
        <v>0</v>
      </c>
      <c r="G1944" s="98">
        <v>0.41</v>
      </c>
      <c r="H1944" s="115">
        <v>500</v>
      </c>
    </row>
    <row r="1945" spans="1:8" x14ac:dyDescent="0.2">
      <c r="A1945" s="106">
        <v>41661.982569444444</v>
      </c>
      <c r="B1945" s="110">
        <v>550036.56000000006</v>
      </c>
      <c r="C1945" s="100">
        <v>29.962399999999999</v>
      </c>
      <c r="D1945">
        <v>-9.3140000000000001E-2</v>
      </c>
      <c r="E1945" s="108">
        <v>3.7371799999999999</v>
      </c>
      <c r="F1945" s="102">
        <v>0</v>
      </c>
      <c r="G1945" s="98">
        <v>0.41</v>
      </c>
      <c r="H1945" s="115">
        <v>500</v>
      </c>
    </row>
    <row r="1946" spans="1:8" x14ac:dyDescent="0.2">
      <c r="A1946" s="106">
        <v>41661.986041666663</v>
      </c>
      <c r="B1946" s="110">
        <v>550336.56000000006</v>
      </c>
      <c r="C1946" s="100">
        <v>29.989000000000001</v>
      </c>
      <c r="D1946">
        <v>-8.5050000000000001E-2</v>
      </c>
      <c r="E1946" s="108">
        <v>3.7370800000000002</v>
      </c>
      <c r="F1946" s="102">
        <v>0</v>
      </c>
      <c r="G1946" s="98">
        <v>0.41</v>
      </c>
      <c r="H1946" s="115">
        <v>500</v>
      </c>
    </row>
    <row r="1947" spans="1:8" x14ac:dyDescent="0.2">
      <c r="A1947" s="106">
        <v>41661.98951388889</v>
      </c>
      <c r="B1947" s="110">
        <v>550636.56000000006</v>
      </c>
      <c r="C1947" s="100">
        <v>29.973199999999999</v>
      </c>
      <c r="D1947">
        <v>-2.5350000000000001E-2</v>
      </c>
      <c r="E1947" s="108">
        <v>3.7370100000000002</v>
      </c>
      <c r="F1947" s="102">
        <v>0</v>
      </c>
      <c r="G1947" s="98">
        <v>0.41</v>
      </c>
      <c r="H1947" s="115">
        <v>500</v>
      </c>
    </row>
    <row r="1948" spans="1:8" x14ac:dyDescent="0.2">
      <c r="A1948" s="106">
        <v>41661.992986111109</v>
      </c>
      <c r="B1948" s="110">
        <v>550936.56000000006</v>
      </c>
      <c r="C1948" s="100">
        <v>30.0046</v>
      </c>
      <c r="D1948">
        <v>-6.6369999999999998E-2</v>
      </c>
      <c r="E1948" s="108">
        <v>3.73699</v>
      </c>
      <c r="F1948" s="102">
        <v>0</v>
      </c>
      <c r="G1948" s="98">
        <v>0.41</v>
      </c>
      <c r="H1948" s="115">
        <v>500</v>
      </c>
    </row>
    <row r="1949" spans="1:8" x14ac:dyDescent="0.2">
      <c r="A1949" s="106">
        <v>41661.996458333335</v>
      </c>
      <c r="B1949" s="110">
        <v>551236.56000000006</v>
      </c>
      <c r="C1949" s="100">
        <v>29.995699999999999</v>
      </c>
      <c r="D1949">
        <v>-7.1799999999999998E-3</v>
      </c>
      <c r="E1949" s="108">
        <v>3.7371300000000001</v>
      </c>
      <c r="F1949" s="102">
        <v>0</v>
      </c>
      <c r="G1949" s="98">
        <v>0.41</v>
      </c>
      <c r="H1949" s="115">
        <v>500</v>
      </c>
    </row>
    <row r="1950" spans="1:8" x14ac:dyDescent="0.2">
      <c r="A1950" s="106">
        <v>41661.999930555554</v>
      </c>
      <c r="B1950" s="110">
        <v>551536.56000000006</v>
      </c>
      <c r="C1950" s="100">
        <v>29.969899999999999</v>
      </c>
      <c r="D1950">
        <v>-6.9900000000000004E-2</v>
      </c>
      <c r="E1950" s="108">
        <v>3.7369699999999999</v>
      </c>
      <c r="F1950" s="102">
        <v>0</v>
      </c>
      <c r="G1950" s="98">
        <v>0.41</v>
      </c>
      <c r="H1950" s="115">
        <v>500</v>
      </c>
    </row>
    <row r="1951" spans="1:8" x14ac:dyDescent="0.2">
      <c r="A1951" s="106">
        <v>41662.00340277778</v>
      </c>
      <c r="B1951" s="110">
        <v>551836.56000000006</v>
      </c>
      <c r="C1951" s="100">
        <v>29.976099999999999</v>
      </c>
      <c r="D1951">
        <v>-8.7179999999999994E-2</v>
      </c>
      <c r="E1951" s="108">
        <v>3.7370000000000001</v>
      </c>
      <c r="F1951" s="102">
        <v>0</v>
      </c>
      <c r="G1951" s="98">
        <v>0.41</v>
      </c>
      <c r="H1951" s="115">
        <v>500</v>
      </c>
    </row>
    <row r="1952" spans="1:8" x14ac:dyDescent="0.2">
      <c r="A1952" s="106">
        <v>41662.006874999999</v>
      </c>
      <c r="B1952" s="110">
        <v>552136.56000000006</v>
      </c>
      <c r="C1952" s="100">
        <v>29.988600000000002</v>
      </c>
      <c r="D1952">
        <v>-3.7740000000000003E-2</v>
      </c>
      <c r="E1952" s="108">
        <v>3.7369400000000002</v>
      </c>
      <c r="F1952" s="102">
        <v>0</v>
      </c>
      <c r="G1952" s="98">
        <v>0.41</v>
      </c>
      <c r="H1952" s="115">
        <v>500</v>
      </c>
    </row>
    <row r="1953" spans="1:8" x14ac:dyDescent="0.2">
      <c r="A1953" s="106">
        <v>41662.010347222225</v>
      </c>
      <c r="B1953" s="110">
        <v>552436.56000000006</v>
      </c>
      <c r="C1953" s="100">
        <v>30.003799999999998</v>
      </c>
      <c r="D1953">
        <v>-6.6409999999999997E-2</v>
      </c>
      <c r="E1953" s="108">
        <v>3.7370000000000001</v>
      </c>
      <c r="F1953" s="102">
        <v>0</v>
      </c>
      <c r="G1953" s="98">
        <v>0.41</v>
      </c>
      <c r="H1953" s="115">
        <v>500</v>
      </c>
    </row>
    <row r="1954" spans="1:8" x14ac:dyDescent="0.2">
      <c r="A1954" s="106">
        <v>41662.013819444444</v>
      </c>
      <c r="B1954" s="110">
        <v>552736.56000000006</v>
      </c>
      <c r="C1954" s="100">
        <v>29.9833</v>
      </c>
      <c r="D1954">
        <v>-7.6450000000000004E-2</v>
      </c>
      <c r="E1954" s="108">
        <v>3.7368899999999998</v>
      </c>
      <c r="F1954" s="102">
        <v>0</v>
      </c>
      <c r="G1954" s="98">
        <v>0.41</v>
      </c>
      <c r="H1954" s="115">
        <v>500</v>
      </c>
    </row>
    <row r="1955" spans="1:8" x14ac:dyDescent="0.2">
      <c r="A1955" s="106">
        <v>41662.017291666663</v>
      </c>
      <c r="B1955" s="110">
        <v>553036.56000000006</v>
      </c>
      <c r="C1955" s="100">
        <v>29.968800000000002</v>
      </c>
      <c r="D1955">
        <v>5.1279999999999999E-2</v>
      </c>
      <c r="E1955" s="108">
        <v>3.7366000000000001</v>
      </c>
      <c r="F1955" s="102">
        <v>0</v>
      </c>
      <c r="G1955" s="98">
        <v>0.41</v>
      </c>
      <c r="H1955" s="115">
        <v>500</v>
      </c>
    </row>
    <row r="1956" spans="1:8" x14ac:dyDescent="0.2">
      <c r="A1956" s="106">
        <v>41662.02076388889</v>
      </c>
      <c r="B1956" s="110">
        <v>553336.56000000006</v>
      </c>
      <c r="C1956" s="100">
        <v>29.9678</v>
      </c>
      <c r="D1956">
        <v>-3.2840000000000001E-2</v>
      </c>
      <c r="E1956" s="108">
        <v>3.7368199999999998</v>
      </c>
      <c r="F1956" s="102">
        <v>0</v>
      </c>
      <c r="G1956" s="98">
        <v>0.41</v>
      </c>
      <c r="H1956" s="115">
        <v>500</v>
      </c>
    </row>
    <row r="1957" spans="1:8" x14ac:dyDescent="0.2">
      <c r="A1957" s="106">
        <v>41662.024236111109</v>
      </c>
      <c r="B1957" s="110">
        <v>553636.56000000006</v>
      </c>
      <c r="C1957" s="100">
        <v>29.9983</v>
      </c>
      <c r="D1957">
        <v>-5.2999999999999998E-4</v>
      </c>
      <c r="E1957" s="108">
        <v>3.7368100000000002</v>
      </c>
      <c r="F1957" s="102">
        <v>0</v>
      </c>
      <c r="G1957" s="98">
        <v>0.41</v>
      </c>
      <c r="H1957" s="115">
        <v>500</v>
      </c>
    </row>
    <row r="1958" spans="1:8" x14ac:dyDescent="0.2">
      <c r="A1958" s="106">
        <v>41662.027708333335</v>
      </c>
      <c r="B1958" s="110">
        <v>553936.56000000006</v>
      </c>
      <c r="C1958" s="100">
        <v>29.946200000000001</v>
      </c>
      <c r="D1958">
        <v>-2.9600000000000001E-2</v>
      </c>
      <c r="E1958" s="108">
        <v>3.73678</v>
      </c>
      <c r="F1958" s="102">
        <v>0</v>
      </c>
      <c r="G1958" s="98">
        <v>0.41</v>
      </c>
      <c r="H1958" s="115">
        <v>500</v>
      </c>
    </row>
    <row r="1959" spans="1:8" x14ac:dyDescent="0.2">
      <c r="A1959" s="106">
        <v>41662.031180555554</v>
      </c>
      <c r="B1959" s="110">
        <v>554236.56000000006</v>
      </c>
      <c r="C1959" s="100">
        <v>29.9709</v>
      </c>
      <c r="D1959">
        <v>-8.4169999999999995E-2</v>
      </c>
      <c r="E1959" s="108">
        <v>3.7368600000000001</v>
      </c>
      <c r="F1959" s="102">
        <v>0</v>
      </c>
      <c r="G1959" s="98">
        <v>0.41</v>
      </c>
      <c r="H1959" s="115">
        <v>500</v>
      </c>
    </row>
    <row r="1960" spans="1:8" x14ac:dyDescent="0.2">
      <c r="A1960" s="106">
        <v>41662.03465277778</v>
      </c>
      <c r="B1960" s="110">
        <v>554536.56000000006</v>
      </c>
      <c r="C1960" s="100">
        <v>29.9999</v>
      </c>
      <c r="D1960">
        <v>-4.5900000000000003E-2</v>
      </c>
      <c r="E1960" s="108">
        <v>3.7366899999999998</v>
      </c>
      <c r="F1960" s="102">
        <v>0</v>
      </c>
      <c r="G1960" s="98">
        <v>0.41</v>
      </c>
      <c r="H1960" s="115">
        <v>500</v>
      </c>
    </row>
    <row r="1961" spans="1:8" x14ac:dyDescent="0.2">
      <c r="A1961" s="106">
        <v>41662.038124999999</v>
      </c>
      <c r="B1961" s="110">
        <v>554836.56000000006</v>
      </c>
      <c r="C1961" s="100">
        <v>29.978100000000001</v>
      </c>
      <c r="D1961">
        <v>1.74E-3</v>
      </c>
      <c r="E1961" s="108">
        <v>3.7368299999999999</v>
      </c>
      <c r="F1961" s="102">
        <v>0</v>
      </c>
      <c r="G1961" s="98">
        <v>0.41</v>
      </c>
      <c r="H1961" s="115">
        <v>500</v>
      </c>
    </row>
    <row r="1962" spans="1:8" x14ac:dyDescent="0.2">
      <c r="A1962" s="106">
        <v>41662.041597222225</v>
      </c>
      <c r="B1962" s="110">
        <v>555136.56000000006</v>
      </c>
      <c r="C1962" s="100">
        <v>29.966699999999999</v>
      </c>
      <c r="D1962">
        <v>-2.1049999999999999E-2</v>
      </c>
      <c r="E1962" s="108">
        <v>3.73685</v>
      </c>
      <c r="F1962" s="102">
        <v>0</v>
      </c>
      <c r="G1962" s="98">
        <v>0.41</v>
      </c>
      <c r="H1962" s="115">
        <v>500</v>
      </c>
    </row>
    <row r="1963" spans="1:8" x14ac:dyDescent="0.2">
      <c r="A1963" s="106">
        <v>41662.045069444444</v>
      </c>
      <c r="B1963" s="110">
        <v>555436.56000000006</v>
      </c>
      <c r="C1963" s="100">
        <v>29.9802</v>
      </c>
      <c r="D1963">
        <v>3.236E-2</v>
      </c>
      <c r="E1963" s="108">
        <v>3.7367499999999998</v>
      </c>
      <c r="F1963" s="102">
        <v>0</v>
      </c>
      <c r="G1963" s="98">
        <v>0.41</v>
      </c>
      <c r="H1963" s="115">
        <v>500</v>
      </c>
    </row>
    <row r="1964" spans="1:8" x14ac:dyDescent="0.2">
      <c r="A1964" s="106">
        <v>41662.048541666663</v>
      </c>
      <c r="B1964" s="110">
        <v>555736.56000000006</v>
      </c>
      <c r="C1964" s="100">
        <v>29.988800000000001</v>
      </c>
      <c r="D1964">
        <v>-3.1690000000000003E-2</v>
      </c>
      <c r="E1964" s="108">
        <v>3.7368100000000002</v>
      </c>
      <c r="F1964" s="102">
        <v>0</v>
      </c>
      <c r="G1964" s="98">
        <v>0.41</v>
      </c>
      <c r="H1964" s="115">
        <v>500</v>
      </c>
    </row>
    <row r="1965" spans="1:8" x14ac:dyDescent="0.2">
      <c r="A1965" s="106">
        <v>41662.05201388889</v>
      </c>
      <c r="B1965" s="110">
        <v>556036.56000000006</v>
      </c>
      <c r="C1965" s="100">
        <v>29.971900000000002</v>
      </c>
      <c r="D1965">
        <v>-3.934E-2</v>
      </c>
      <c r="E1965" s="108">
        <v>3.7366700000000002</v>
      </c>
      <c r="F1965" s="102">
        <v>0</v>
      </c>
      <c r="G1965" s="98">
        <v>0.41</v>
      </c>
      <c r="H1965" s="115">
        <v>500</v>
      </c>
    </row>
    <row r="1966" spans="1:8" x14ac:dyDescent="0.2">
      <c r="A1966" s="106">
        <v>41662.055486111109</v>
      </c>
      <c r="B1966" s="110">
        <v>556336.56000000006</v>
      </c>
      <c r="C1966" s="100">
        <v>29.952200000000001</v>
      </c>
      <c r="D1966">
        <v>5.4769999999999999E-2</v>
      </c>
      <c r="E1966" s="108">
        <v>3.7368299999999999</v>
      </c>
      <c r="F1966" s="102">
        <v>0</v>
      </c>
      <c r="G1966" s="98">
        <v>0.41</v>
      </c>
      <c r="H1966" s="115">
        <v>500</v>
      </c>
    </row>
    <row r="1967" spans="1:8" x14ac:dyDescent="0.2">
      <c r="A1967" s="106">
        <v>41662.058958333335</v>
      </c>
      <c r="B1967" s="110">
        <v>556636.56000000006</v>
      </c>
      <c r="C1967" s="100">
        <v>29.9877</v>
      </c>
      <c r="D1967">
        <v>2.7609999999999999E-2</v>
      </c>
      <c r="E1967" s="108">
        <v>3.7367900000000001</v>
      </c>
      <c r="F1967" s="102">
        <v>0</v>
      </c>
      <c r="G1967" s="98">
        <v>0.41</v>
      </c>
      <c r="H1967" s="115">
        <v>500</v>
      </c>
    </row>
    <row r="1968" spans="1:8" x14ac:dyDescent="0.2">
      <c r="A1968" s="106">
        <v>41662.062430555554</v>
      </c>
      <c r="B1968" s="110">
        <v>556936.56000000006</v>
      </c>
      <c r="C1968" s="100">
        <v>29.9542</v>
      </c>
      <c r="D1968">
        <v>-7.3359999999999995E-2</v>
      </c>
      <c r="E1968" s="108">
        <v>3.7367599999999999</v>
      </c>
      <c r="F1968" s="102">
        <v>0</v>
      </c>
      <c r="G1968" s="98">
        <v>0.41</v>
      </c>
      <c r="H1968" s="115">
        <v>500</v>
      </c>
    </row>
    <row r="1969" spans="1:8" x14ac:dyDescent="0.2">
      <c r="A1969" s="106">
        <v>41662.06590277778</v>
      </c>
      <c r="B1969" s="110">
        <v>557236.56000000006</v>
      </c>
      <c r="C1969" s="100">
        <v>29.961600000000001</v>
      </c>
      <c r="D1969">
        <v>-5.9999999999999995E-4</v>
      </c>
      <c r="E1969" s="108">
        <v>3.7368100000000002</v>
      </c>
      <c r="F1969" s="102">
        <v>0</v>
      </c>
      <c r="G1969" s="98">
        <v>0.41</v>
      </c>
      <c r="H1969" s="115">
        <v>500</v>
      </c>
    </row>
    <row r="1970" spans="1:8" x14ac:dyDescent="0.2">
      <c r="A1970" s="106">
        <v>41662.069374999999</v>
      </c>
      <c r="B1970" s="110">
        <v>557536.56000000006</v>
      </c>
      <c r="C1970" s="100">
        <v>29.955400000000001</v>
      </c>
      <c r="D1970">
        <v>6.2570000000000001E-2</v>
      </c>
      <c r="E1970" s="108">
        <v>3.7366199999999998</v>
      </c>
      <c r="F1970" s="102">
        <v>0</v>
      </c>
      <c r="G1970" s="98">
        <v>0.41</v>
      </c>
      <c r="H1970" s="115">
        <v>500</v>
      </c>
    </row>
    <row r="1971" spans="1:8" x14ac:dyDescent="0.2">
      <c r="A1971" s="106">
        <v>41662.072847222225</v>
      </c>
      <c r="B1971" s="110">
        <v>557836.56000000006</v>
      </c>
      <c r="C1971" s="100">
        <v>29.987500000000001</v>
      </c>
      <c r="D1971">
        <v>-8.8099999999999998E-2</v>
      </c>
      <c r="E1971" s="108">
        <v>3.73664</v>
      </c>
      <c r="F1971" s="102">
        <v>0</v>
      </c>
      <c r="G1971" s="98">
        <v>0.41</v>
      </c>
      <c r="H1971" s="115">
        <v>500</v>
      </c>
    </row>
    <row r="1972" spans="1:8" x14ac:dyDescent="0.2">
      <c r="A1972" s="106">
        <v>41662.076319444444</v>
      </c>
      <c r="B1972" s="110">
        <v>558136.56000000006</v>
      </c>
      <c r="C1972" s="100">
        <v>29.957899999999999</v>
      </c>
      <c r="D1972">
        <v>3.039E-2</v>
      </c>
      <c r="E1972" s="108">
        <v>3.7364799999999998</v>
      </c>
      <c r="F1972" s="102">
        <v>0</v>
      </c>
      <c r="G1972" s="98">
        <v>0.41</v>
      </c>
      <c r="H1972" s="115">
        <v>500</v>
      </c>
    </row>
    <row r="1973" spans="1:8" x14ac:dyDescent="0.2">
      <c r="A1973" s="106">
        <v>41662.079791666663</v>
      </c>
      <c r="B1973" s="110">
        <v>558436.56000000006</v>
      </c>
      <c r="C1973" s="100">
        <v>29.959</v>
      </c>
      <c r="D1973">
        <v>-8.3400000000000002E-2</v>
      </c>
      <c r="E1973" s="108">
        <v>3.7366000000000001</v>
      </c>
      <c r="F1973" s="102">
        <v>0</v>
      </c>
      <c r="G1973" s="98">
        <v>0.41</v>
      </c>
      <c r="H1973" s="115">
        <v>500</v>
      </c>
    </row>
    <row r="1974" spans="1:8" x14ac:dyDescent="0.2">
      <c r="A1974" s="106">
        <v>41662.08326388889</v>
      </c>
      <c r="B1974" s="110">
        <v>558736.56000000006</v>
      </c>
      <c r="C1974" s="100">
        <v>29.973700000000001</v>
      </c>
      <c r="D1974">
        <v>-3.2939999999999997E-2</v>
      </c>
      <c r="E1974" s="108">
        <v>3.7365200000000001</v>
      </c>
      <c r="F1974" s="102">
        <v>0</v>
      </c>
      <c r="G1974" s="98">
        <v>0.41</v>
      </c>
      <c r="H1974" s="115">
        <v>500</v>
      </c>
    </row>
    <row r="1975" spans="1:8" x14ac:dyDescent="0.2">
      <c r="A1975" s="106">
        <v>41662.086736111109</v>
      </c>
      <c r="B1975" s="110">
        <v>559036.56000000006</v>
      </c>
      <c r="C1975" s="100">
        <v>29.985299999999999</v>
      </c>
      <c r="D1975">
        <v>6.1519999999999998E-2</v>
      </c>
      <c r="E1975" s="108">
        <v>3.7364099999999998</v>
      </c>
      <c r="F1975" s="102">
        <v>0</v>
      </c>
      <c r="G1975" s="98">
        <v>0.41</v>
      </c>
      <c r="H1975" s="115">
        <v>500</v>
      </c>
    </row>
    <row r="1976" spans="1:8" x14ac:dyDescent="0.2">
      <c r="A1976" s="106">
        <v>41662.090208333335</v>
      </c>
      <c r="B1976" s="110">
        <v>559336.56000000006</v>
      </c>
      <c r="C1976" s="100">
        <v>29.973500000000001</v>
      </c>
      <c r="D1976">
        <v>-1.315E-2</v>
      </c>
      <c r="E1976" s="108">
        <v>3.73645</v>
      </c>
      <c r="F1976" s="102">
        <v>0</v>
      </c>
      <c r="G1976" s="98">
        <v>0.41</v>
      </c>
      <c r="H1976" s="115">
        <v>500</v>
      </c>
    </row>
    <row r="1977" spans="1:8" x14ac:dyDescent="0.2">
      <c r="A1977" s="106">
        <v>41662.093680555554</v>
      </c>
      <c r="B1977" s="110">
        <v>559636.56000000006</v>
      </c>
      <c r="C1977" s="100">
        <v>29.968900000000001</v>
      </c>
      <c r="D1977">
        <v>6.1310000000000003E-2</v>
      </c>
      <c r="E1977" s="108">
        <v>3.7365200000000001</v>
      </c>
      <c r="F1977" s="102">
        <v>0</v>
      </c>
      <c r="G1977" s="98">
        <v>0.41</v>
      </c>
      <c r="H1977" s="115">
        <v>500</v>
      </c>
    </row>
    <row r="1978" spans="1:8" x14ac:dyDescent="0.2">
      <c r="A1978" s="106">
        <v>41662.09715277778</v>
      </c>
      <c r="B1978" s="110">
        <v>559936.56000000006</v>
      </c>
      <c r="C1978" s="100">
        <v>29.967199999999998</v>
      </c>
      <c r="D1978">
        <v>-2.078E-2</v>
      </c>
      <c r="E1978" s="108">
        <v>3.7364199999999999</v>
      </c>
      <c r="F1978" s="102">
        <v>0</v>
      </c>
      <c r="G1978" s="98">
        <v>0.41</v>
      </c>
      <c r="H1978" s="115">
        <v>500</v>
      </c>
    </row>
    <row r="1979" spans="1:8" x14ac:dyDescent="0.2">
      <c r="A1979" s="106">
        <v>41662.100624999999</v>
      </c>
      <c r="B1979" s="110">
        <v>560236.56000000006</v>
      </c>
      <c r="C1979" s="100">
        <v>29.9528</v>
      </c>
      <c r="D1979">
        <v>6.021E-2</v>
      </c>
      <c r="E1979" s="108">
        <v>3.73644</v>
      </c>
      <c r="F1979" s="102">
        <v>0</v>
      </c>
      <c r="G1979" s="98">
        <v>0.41</v>
      </c>
      <c r="H1979" s="115">
        <v>500</v>
      </c>
    </row>
    <row r="1980" spans="1:8" x14ac:dyDescent="0.2">
      <c r="A1980" s="106">
        <v>41662.104097222225</v>
      </c>
      <c r="B1980" s="110">
        <v>560536.56000000006</v>
      </c>
      <c r="C1980" s="100">
        <v>29.9467</v>
      </c>
      <c r="D1980">
        <v>4.6879999999999998E-2</v>
      </c>
      <c r="E1980" s="108">
        <v>3.7364899999999999</v>
      </c>
      <c r="F1980" s="102">
        <v>0</v>
      </c>
      <c r="G1980" s="98">
        <v>0.41</v>
      </c>
      <c r="H1980" s="115">
        <v>500</v>
      </c>
    </row>
    <row r="1981" spans="1:8" x14ac:dyDescent="0.2">
      <c r="A1981" s="106">
        <v>41662.107569444444</v>
      </c>
      <c r="B1981" s="110">
        <v>560836.56000000006</v>
      </c>
      <c r="C1981" s="100">
        <v>29.946100000000001</v>
      </c>
      <c r="D1981">
        <v>-5.1529999999999999E-2</v>
      </c>
      <c r="E1981" s="108">
        <v>3.7363599999999999</v>
      </c>
      <c r="F1981" s="102">
        <v>0</v>
      </c>
      <c r="G1981" s="98">
        <v>0.41</v>
      </c>
      <c r="H1981" s="115">
        <v>500</v>
      </c>
    </row>
    <row r="1982" spans="1:8" x14ac:dyDescent="0.2">
      <c r="A1982" s="106">
        <v>41662.111041666663</v>
      </c>
      <c r="B1982" s="110">
        <v>561136.56000000006</v>
      </c>
      <c r="C1982" s="100">
        <v>29.9177</v>
      </c>
      <c r="D1982">
        <v>-8.0939999999999998E-2</v>
      </c>
      <c r="E1982" s="108">
        <v>3.7362799999999998</v>
      </c>
      <c r="F1982" s="102">
        <v>0</v>
      </c>
      <c r="G1982" s="98">
        <v>0.41</v>
      </c>
      <c r="H1982" s="115">
        <v>500</v>
      </c>
    </row>
    <row r="1983" spans="1:8" x14ac:dyDescent="0.2">
      <c r="A1983" s="106">
        <v>41662.11451388889</v>
      </c>
      <c r="B1983" s="110">
        <v>561436.56000000006</v>
      </c>
      <c r="C1983" s="100">
        <v>29.927900000000001</v>
      </c>
      <c r="D1983">
        <v>5.4100000000000002E-2</v>
      </c>
      <c r="E1983" s="108">
        <v>3.7362500000000001</v>
      </c>
      <c r="F1983" s="102">
        <v>0</v>
      </c>
      <c r="G1983" s="98">
        <v>0.41</v>
      </c>
      <c r="H1983" s="115">
        <v>500</v>
      </c>
    </row>
    <row r="1984" spans="1:8" x14ac:dyDescent="0.2">
      <c r="A1984" s="106">
        <v>41662.117986111109</v>
      </c>
      <c r="B1984" s="110">
        <v>561736.56000000006</v>
      </c>
      <c r="C1984" s="100">
        <v>29.930599999999998</v>
      </c>
      <c r="D1984">
        <v>-2.836E-2</v>
      </c>
      <c r="E1984" s="108">
        <v>3.7363</v>
      </c>
      <c r="F1984" s="102">
        <v>0</v>
      </c>
      <c r="G1984" s="98">
        <v>0.41</v>
      </c>
      <c r="H1984" s="115">
        <v>500</v>
      </c>
    </row>
    <row r="1985" spans="1:8" x14ac:dyDescent="0.2">
      <c r="A1985" s="106">
        <v>41662.121458333335</v>
      </c>
      <c r="B1985" s="110">
        <v>562036.56000000006</v>
      </c>
      <c r="C1985" s="100">
        <v>29.9316</v>
      </c>
      <c r="D1985">
        <v>1.5730000000000001E-2</v>
      </c>
      <c r="E1985" s="108">
        <v>3.7362600000000001</v>
      </c>
      <c r="F1985" s="102">
        <v>0</v>
      </c>
      <c r="G1985" s="98">
        <v>0.41</v>
      </c>
      <c r="H1985" s="115">
        <v>500</v>
      </c>
    </row>
    <row r="1986" spans="1:8" x14ac:dyDescent="0.2">
      <c r="A1986" s="106">
        <v>41662.124930555554</v>
      </c>
      <c r="B1986" s="110">
        <v>562336.56000000006</v>
      </c>
      <c r="C1986" s="100">
        <v>29.947700000000001</v>
      </c>
      <c r="D1986">
        <v>-1.025E-2</v>
      </c>
      <c r="E1986" s="108">
        <v>3.73617</v>
      </c>
      <c r="F1986" s="102">
        <v>0</v>
      </c>
      <c r="G1986" s="98">
        <v>0.41</v>
      </c>
      <c r="H1986" s="115">
        <v>500</v>
      </c>
    </row>
    <row r="1987" spans="1:8" x14ac:dyDescent="0.2">
      <c r="A1987" s="106">
        <v>41662.12840277778</v>
      </c>
      <c r="B1987" s="110">
        <v>562636.56000000006</v>
      </c>
      <c r="C1987" s="100">
        <v>29.9224</v>
      </c>
      <c r="D1987">
        <v>5.7579999999999999E-2</v>
      </c>
      <c r="E1987" s="108">
        <v>3.7361599999999999</v>
      </c>
      <c r="F1987" s="102">
        <v>0</v>
      </c>
      <c r="G1987" s="98">
        <v>0.41</v>
      </c>
      <c r="H1987" s="115">
        <v>500</v>
      </c>
    </row>
    <row r="1988" spans="1:8" x14ac:dyDescent="0.2">
      <c r="A1988" s="106">
        <v>41662.131874999999</v>
      </c>
      <c r="B1988" s="110">
        <v>562936.56000000006</v>
      </c>
      <c r="C1988" s="100">
        <v>29.926300000000001</v>
      </c>
      <c r="D1988">
        <v>-3.4750000000000003E-2</v>
      </c>
      <c r="E1988" s="108">
        <v>3.7361499999999999</v>
      </c>
      <c r="F1988" s="102">
        <v>0</v>
      </c>
      <c r="G1988" s="98">
        <v>0.41</v>
      </c>
      <c r="H1988" s="115">
        <v>500</v>
      </c>
    </row>
    <row r="1989" spans="1:8" x14ac:dyDescent="0.2">
      <c r="A1989" s="106">
        <v>41662.135347222225</v>
      </c>
      <c r="B1989" s="110">
        <v>563236.56000000006</v>
      </c>
      <c r="C1989" s="100">
        <v>29.932099999999998</v>
      </c>
      <c r="D1989">
        <v>-2.1680000000000001E-2</v>
      </c>
      <c r="E1989" s="108">
        <v>3.7362799999999998</v>
      </c>
      <c r="F1989" s="102">
        <v>0</v>
      </c>
      <c r="G1989" s="98">
        <v>0.41</v>
      </c>
      <c r="H1989" s="115">
        <v>500</v>
      </c>
    </row>
    <row r="1990" spans="1:8" x14ac:dyDescent="0.2">
      <c r="A1990" s="106">
        <v>41662.138819444444</v>
      </c>
      <c r="B1990" s="110">
        <v>563536.56000000006</v>
      </c>
      <c r="C1990" s="100">
        <v>29.935500000000001</v>
      </c>
      <c r="D1990">
        <v>-1.9130000000000001E-2</v>
      </c>
      <c r="E1990" s="108">
        <v>3.73604</v>
      </c>
      <c r="F1990" s="102">
        <v>0</v>
      </c>
      <c r="G1990" s="98">
        <v>0.41</v>
      </c>
      <c r="H1990" s="115">
        <v>500</v>
      </c>
    </row>
    <row r="1991" spans="1:8" x14ac:dyDescent="0.2">
      <c r="A1991" s="106">
        <v>41662.142291666663</v>
      </c>
      <c r="B1991" s="110">
        <v>563836.56000000006</v>
      </c>
      <c r="C1991" s="100">
        <v>29.904299999999999</v>
      </c>
      <c r="D1991">
        <v>5.552E-2</v>
      </c>
      <c r="E1991" s="108">
        <v>3.7361900000000001</v>
      </c>
      <c r="F1991" s="102">
        <v>0</v>
      </c>
      <c r="G1991" s="98">
        <v>0.41</v>
      </c>
      <c r="H1991" s="115">
        <v>500</v>
      </c>
    </row>
    <row r="1992" spans="1:8" x14ac:dyDescent="0.2">
      <c r="A1992" s="106">
        <v>41662.14576388889</v>
      </c>
      <c r="B1992" s="110">
        <v>564136.56000000006</v>
      </c>
      <c r="C1992" s="100">
        <v>29.925599999999999</v>
      </c>
      <c r="D1992">
        <v>-2.7999999999999998E-4</v>
      </c>
      <c r="E1992" s="108">
        <v>3.7362299999999999</v>
      </c>
      <c r="F1992" s="102">
        <v>0</v>
      </c>
      <c r="G1992" s="98">
        <v>0.41</v>
      </c>
      <c r="H1992" s="115">
        <v>500</v>
      </c>
    </row>
    <row r="1993" spans="1:8" x14ac:dyDescent="0.2">
      <c r="A1993" s="106">
        <v>41662.149236111109</v>
      </c>
      <c r="B1993" s="110">
        <v>564436.56000000006</v>
      </c>
      <c r="C1993" s="100">
        <v>29.924600000000002</v>
      </c>
      <c r="D1993">
        <v>5.611E-2</v>
      </c>
      <c r="E1993" s="108">
        <v>3.7361900000000001</v>
      </c>
      <c r="F1993" s="102">
        <v>0</v>
      </c>
      <c r="G1993" s="98">
        <v>0.41</v>
      </c>
      <c r="H1993" s="115">
        <v>500</v>
      </c>
    </row>
    <row r="1994" spans="1:8" x14ac:dyDescent="0.2">
      <c r="A1994" s="106">
        <v>41662.152708333335</v>
      </c>
      <c r="B1994" s="110">
        <v>564736.56000000006</v>
      </c>
      <c r="C1994" s="100">
        <v>29.929400000000001</v>
      </c>
      <c r="D1994">
        <v>4.3040000000000002E-2</v>
      </c>
      <c r="E1994" s="108">
        <v>3.7360600000000002</v>
      </c>
      <c r="F1994" s="102">
        <v>0</v>
      </c>
      <c r="G1994" s="98">
        <v>0.41</v>
      </c>
      <c r="H1994" s="115">
        <v>500</v>
      </c>
    </row>
    <row r="1995" spans="1:8" x14ac:dyDescent="0.2">
      <c r="A1995" s="106">
        <v>41662.156180555554</v>
      </c>
      <c r="B1995" s="110">
        <v>565036.56000000006</v>
      </c>
      <c r="C1995" s="100">
        <v>29.934799999999999</v>
      </c>
      <c r="D1995">
        <v>-5.6950000000000001E-2</v>
      </c>
      <c r="E1995" s="108">
        <v>3.7361800000000001</v>
      </c>
      <c r="F1995" s="102">
        <v>0</v>
      </c>
      <c r="G1995" s="98">
        <v>0.41</v>
      </c>
      <c r="H1995" s="115">
        <v>500</v>
      </c>
    </row>
    <row r="1996" spans="1:8" x14ac:dyDescent="0.2">
      <c r="A1996" s="106">
        <v>41662.15965277778</v>
      </c>
      <c r="B1996" s="110">
        <v>565336.56000000006</v>
      </c>
      <c r="C1996" s="100">
        <v>29.934100000000001</v>
      </c>
      <c r="D1996">
        <v>4.8099999999999997E-2</v>
      </c>
      <c r="E1996" s="108">
        <v>3.73617</v>
      </c>
      <c r="F1996" s="102">
        <v>0</v>
      </c>
      <c r="G1996" s="98">
        <v>0.41</v>
      </c>
      <c r="H1996" s="115">
        <v>500</v>
      </c>
    </row>
    <row r="1997" spans="1:8" x14ac:dyDescent="0.2">
      <c r="A1997" s="106">
        <v>41662.163124999999</v>
      </c>
      <c r="B1997" s="110">
        <v>565636.56000000006</v>
      </c>
      <c r="C1997" s="100">
        <v>29.929099999999998</v>
      </c>
      <c r="D1997">
        <v>5.5700000000000003E-3</v>
      </c>
      <c r="E1997" s="108">
        <v>3.7360699999999998</v>
      </c>
      <c r="F1997" s="102">
        <v>0</v>
      </c>
      <c r="G1997" s="98">
        <v>0.41</v>
      </c>
      <c r="H1997" s="115">
        <v>500</v>
      </c>
    </row>
    <row r="1998" spans="1:8" x14ac:dyDescent="0.2">
      <c r="A1998" s="106">
        <v>41662.166597222225</v>
      </c>
      <c r="B1998" s="110">
        <v>565936.56000000006</v>
      </c>
      <c r="C1998" s="100">
        <v>29.923100000000002</v>
      </c>
      <c r="D1998">
        <v>-5.4299999999999999E-3</v>
      </c>
      <c r="E1998" s="108">
        <v>3.7362799999999998</v>
      </c>
      <c r="F1998" s="102">
        <v>0</v>
      </c>
      <c r="G1998" s="98">
        <v>0.41</v>
      </c>
      <c r="H1998" s="115">
        <v>500</v>
      </c>
    </row>
    <row r="1999" spans="1:8" x14ac:dyDescent="0.2">
      <c r="A1999" s="106">
        <v>41662.170069444444</v>
      </c>
      <c r="B1999" s="110">
        <v>566236.56000000006</v>
      </c>
      <c r="C1999" s="100">
        <v>29.9345</v>
      </c>
      <c r="D1999">
        <v>5.5660000000000001E-2</v>
      </c>
      <c r="E1999" s="108">
        <v>3.7362099999999998</v>
      </c>
      <c r="F1999" s="102">
        <v>0</v>
      </c>
      <c r="G1999" s="98">
        <v>0.41</v>
      </c>
      <c r="H1999" s="115">
        <v>500</v>
      </c>
    </row>
    <row r="2000" spans="1:8" x14ac:dyDescent="0.2">
      <c r="A2000" s="106">
        <v>41662.173541666663</v>
      </c>
      <c r="B2000" s="110">
        <v>566536.56000000006</v>
      </c>
      <c r="C2000" s="100">
        <v>29.906600000000001</v>
      </c>
      <c r="D2000">
        <v>4.6890000000000001E-2</v>
      </c>
      <c r="E2000" s="108">
        <v>3.7363499999999998</v>
      </c>
      <c r="F2000" s="102">
        <v>0</v>
      </c>
      <c r="G2000" s="98">
        <v>0.41</v>
      </c>
      <c r="H2000" s="115">
        <v>500</v>
      </c>
    </row>
    <row r="2001" spans="1:8" x14ac:dyDescent="0.2">
      <c r="A2001" s="106">
        <v>41662.17701388889</v>
      </c>
      <c r="B2001" s="110">
        <v>566836.56000000006</v>
      </c>
      <c r="C2001" s="100">
        <v>29.9209</v>
      </c>
      <c r="D2001">
        <v>-3.049E-2</v>
      </c>
      <c r="E2001" s="108">
        <v>3.73638</v>
      </c>
      <c r="F2001" s="102">
        <v>0</v>
      </c>
      <c r="G2001" s="98">
        <v>0.41</v>
      </c>
      <c r="H2001" s="115">
        <v>500</v>
      </c>
    </row>
    <row r="2002" spans="1:8" x14ac:dyDescent="0.2">
      <c r="A2002" s="106">
        <v>41662.180486111109</v>
      </c>
      <c r="B2002" s="110">
        <v>567136.56000000006</v>
      </c>
      <c r="C2002" s="100">
        <v>29.935500000000001</v>
      </c>
      <c r="D2002">
        <v>-1.687E-2</v>
      </c>
      <c r="E2002" s="108">
        <v>3.7364099999999998</v>
      </c>
      <c r="F2002" s="102">
        <v>0</v>
      </c>
      <c r="G2002" s="98">
        <v>0.41</v>
      </c>
      <c r="H2002" s="115">
        <v>500</v>
      </c>
    </row>
    <row r="2003" spans="1:8" x14ac:dyDescent="0.2">
      <c r="A2003" s="106">
        <v>41662.183958333335</v>
      </c>
      <c r="B2003" s="110">
        <v>567436.56000000006</v>
      </c>
      <c r="C2003" s="100">
        <v>29.9419</v>
      </c>
      <c r="D2003">
        <v>-2.4549999999999999E-2</v>
      </c>
      <c r="E2003" s="108">
        <v>3.7362700000000002</v>
      </c>
      <c r="F2003" s="102">
        <v>0</v>
      </c>
      <c r="G2003" s="98">
        <v>0.41</v>
      </c>
      <c r="H2003" s="115">
        <v>500</v>
      </c>
    </row>
    <row r="2004" spans="1:8" x14ac:dyDescent="0.2">
      <c r="A2004" s="106">
        <v>41662.187430555554</v>
      </c>
      <c r="B2004" s="110">
        <v>567736.56000000006</v>
      </c>
      <c r="C2004" s="100">
        <v>29.944099999999999</v>
      </c>
      <c r="D2004">
        <v>-8.1470000000000001E-2</v>
      </c>
      <c r="E2004" s="108">
        <v>3.7364299999999999</v>
      </c>
      <c r="F2004" s="102">
        <v>0</v>
      </c>
      <c r="G2004" s="98">
        <v>0.41</v>
      </c>
      <c r="H2004" s="115">
        <v>500</v>
      </c>
    </row>
    <row r="2005" spans="1:8" x14ac:dyDescent="0.2">
      <c r="A2005" s="106">
        <v>41662.19090277778</v>
      </c>
      <c r="B2005" s="110">
        <v>568036.56000000006</v>
      </c>
      <c r="C2005" s="100">
        <v>29.919699999999999</v>
      </c>
      <c r="D2005">
        <v>7.6800000000000002E-3</v>
      </c>
      <c r="E2005" s="108">
        <v>3.7362099999999998</v>
      </c>
      <c r="F2005" s="102">
        <v>0</v>
      </c>
      <c r="G2005" s="98">
        <v>0.41</v>
      </c>
      <c r="H2005" s="115">
        <v>500</v>
      </c>
    </row>
    <row r="2006" spans="1:8" x14ac:dyDescent="0.2">
      <c r="A2006" s="106">
        <v>41662.194374999999</v>
      </c>
      <c r="B2006" s="110">
        <v>568336.56000000006</v>
      </c>
      <c r="C2006" s="100">
        <v>29.9453</v>
      </c>
      <c r="D2006">
        <v>-3.9579999999999997E-2</v>
      </c>
      <c r="E2006" s="108">
        <v>3.7362799999999998</v>
      </c>
      <c r="F2006" s="102">
        <v>0</v>
      </c>
      <c r="G2006" s="98">
        <v>0.41</v>
      </c>
      <c r="H2006" s="115">
        <v>500</v>
      </c>
    </row>
    <row r="2007" spans="1:8" x14ac:dyDescent="0.2">
      <c r="A2007" s="106">
        <v>41662.197847222225</v>
      </c>
      <c r="B2007" s="110">
        <v>568636.56000000006</v>
      </c>
      <c r="C2007" s="100">
        <v>29.955500000000001</v>
      </c>
      <c r="D2007">
        <v>-4.5499999999999999E-2</v>
      </c>
      <c r="E2007" s="108">
        <v>3.7362000000000002</v>
      </c>
      <c r="F2007" s="102">
        <v>0</v>
      </c>
      <c r="G2007" s="98">
        <v>0.41</v>
      </c>
      <c r="H2007" s="115">
        <v>500</v>
      </c>
    </row>
    <row r="2008" spans="1:8" x14ac:dyDescent="0.2">
      <c r="A2008" s="106">
        <v>41662.201319444444</v>
      </c>
      <c r="B2008" s="110">
        <v>568936.56000000006</v>
      </c>
      <c r="C2008" s="100">
        <v>29.930199999999999</v>
      </c>
      <c r="D2008">
        <v>-1.866E-2</v>
      </c>
      <c r="E2008" s="108">
        <v>3.73631</v>
      </c>
      <c r="F2008" s="102">
        <v>0</v>
      </c>
      <c r="G2008" s="98">
        <v>0.41</v>
      </c>
      <c r="H2008" s="115">
        <v>500</v>
      </c>
    </row>
    <row r="2009" spans="1:8" x14ac:dyDescent="0.2">
      <c r="A2009" s="106">
        <v>41662.204791666663</v>
      </c>
      <c r="B2009" s="110">
        <v>569236.56000000006</v>
      </c>
      <c r="C2009" s="100">
        <v>29.9498</v>
      </c>
      <c r="D2009">
        <v>2.9569999999999999E-2</v>
      </c>
      <c r="E2009" s="108">
        <v>3.7362600000000001</v>
      </c>
      <c r="F2009" s="102">
        <v>0</v>
      </c>
      <c r="G2009" s="98">
        <v>0.41</v>
      </c>
      <c r="H2009" s="115">
        <v>500</v>
      </c>
    </row>
    <row r="2010" spans="1:8" x14ac:dyDescent="0.2">
      <c r="A2010" s="106">
        <v>41662.20826388889</v>
      </c>
      <c r="B2010" s="110">
        <v>569536.56000000006</v>
      </c>
      <c r="C2010" s="100">
        <v>29.930700000000002</v>
      </c>
      <c r="D2010">
        <v>-2.0369999999999999E-2</v>
      </c>
      <c r="E2010" s="108">
        <v>3.7360699999999998</v>
      </c>
      <c r="F2010" s="102">
        <v>0</v>
      </c>
      <c r="G2010" s="98">
        <v>0.41</v>
      </c>
      <c r="H2010" s="115">
        <v>500</v>
      </c>
    </row>
    <row r="2011" spans="1:8" x14ac:dyDescent="0.2">
      <c r="A2011" s="106">
        <v>41662.211736111109</v>
      </c>
      <c r="B2011" s="110">
        <v>569836.56000000006</v>
      </c>
      <c r="C2011" s="100">
        <v>29.928799999999999</v>
      </c>
      <c r="D2011">
        <v>1.1199999999999999E-3</v>
      </c>
      <c r="E2011" s="108">
        <v>3.7362899999999999</v>
      </c>
      <c r="F2011" s="102">
        <v>0</v>
      </c>
      <c r="G2011" s="98">
        <v>0.41</v>
      </c>
      <c r="H2011" s="115">
        <v>500</v>
      </c>
    </row>
    <row r="2012" spans="1:8" x14ac:dyDescent="0.2">
      <c r="A2012" s="106">
        <v>41662.215208333335</v>
      </c>
      <c r="B2012" s="110">
        <v>570136.56000000006</v>
      </c>
      <c r="C2012" s="100">
        <v>29.945900000000002</v>
      </c>
      <c r="D2012">
        <v>6.0539999999999997E-2</v>
      </c>
      <c r="E2012" s="108">
        <v>3.7360000000000002</v>
      </c>
      <c r="F2012" s="102">
        <v>0</v>
      </c>
      <c r="G2012" s="98">
        <v>0.41</v>
      </c>
      <c r="H2012" s="115">
        <v>500</v>
      </c>
    </row>
    <row r="2013" spans="1:8" x14ac:dyDescent="0.2">
      <c r="A2013" s="106">
        <v>41662.218680555554</v>
      </c>
      <c r="B2013" s="110">
        <v>570436.56000000006</v>
      </c>
      <c r="C2013" s="100">
        <v>29.9495</v>
      </c>
      <c r="D2013">
        <v>-8.5370000000000001E-2</v>
      </c>
      <c r="E2013" s="108">
        <v>3.7360899999999999</v>
      </c>
      <c r="F2013" s="102">
        <v>0</v>
      </c>
      <c r="G2013" s="98">
        <v>0.41</v>
      </c>
      <c r="H2013" s="115">
        <v>500</v>
      </c>
    </row>
    <row r="2014" spans="1:8" x14ac:dyDescent="0.2">
      <c r="A2014" s="106">
        <v>41662.22215277778</v>
      </c>
      <c r="B2014" s="110">
        <v>570736.56000000006</v>
      </c>
      <c r="C2014" s="100">
        <v>29.931899999999999</v>
      </c>
      <c r="D2014">
        <v>-2.3630000000000002E-2</v>
      </c>
      <c r="E2014" s="108">
        <v>3.7361200000000001</v>
      </c>
      <c r="F2014" s="102">
        <v>0</v>
      </c>
      <c r="G2014" s="98">
        <v>0.41</v>
      </c>
      <c r="H2014" s="115">
        <v>500</v>
      </c>
    </row>
    <row r="2015" spans="1:8" x14ac:dyDescent="0.2">
      <c r="A2015" s="106">
        <v>41662.225624999999</v>
      </c>
      <c r="B2015" s="110">
        <v>571036.56000000006</v>
      </c>
      <c r="C2015" s="100">
        <v>29.931799999999999</v>
      </c>
      <c r="D2015">
        <v>-3.007E-2</v>
      </c>
      <c r="E2015" s="108">
        <v>3.7362700000000002</v>
      </c>
      <c r="F2015" s="102">
        <v>0</v>
      </c>
      <c r="G2015" s="98">
        <v>0.41</v>
      </c>
      <c r="H2015" s="115">
        <v>500</v>
      </c>
    </row>
    <row r="2016" spans="1:8" x14ac:dyDescent="0.2">
      <c r="A2016" s="106">
        <v>41662.229097222225</v>
      </c>
      <c r="B2016" s="110">
        <v>571336.56000000006</v>
      </c>
      <c r="C2016" s="100">
        <v>29.939299999999999</v>
      </c>
      <c r="D2016">
        <v>5.5530000000000003E-2</v>
      </c>
      <c r="E2016" s="108">
        <v>3.7363900000000001</v>
      </c>
      <c r="F2016" s="102">
        <v>0</v>
      </c>
      <c r="G2016" s="98">
        <v>0.41</v>
      </c>
      <c r="H2016" s="115">
        <v>500</v>
      </c>
    </row>
    <row r="2017" spans="1:8" x14ac:dyDescent="0.2">
      <c r="A2017" s="106">
        <v>41662.232569444444</v>
      </c>
      <c r="B2017" s="110">
        <v>571636.56000000006</v>
      </c>
      <c r="C2017" s="100">
        <v>29.9316</v>
      </c>
      <c r="D2017">
        <v>-2.546E-2</v>
      </c>
      <c r="E2017" s="108">
        <v>3.73617</v>
      </c>
      <c r="F2017" s="102">
        <v>0</v>
      </c>
      <c r="G2017" s="98">
        <v>0.41</v>
      </c>
      <c r="H2017" s="115">
        <v>500</v>
      </c>
    </row>
    <row r="2018" spans="1:8" x14ac:dyDescent="0.2">
      <c r="A2018" s="106">
        <v>41662.236041666663</v>
      </c>
      <c r="B2018" s="110">
        <v>571936.56000000006</v>
      </c>
      <c r="C2018" s="100">
        <v>29.946100000000001</v>
      </c>
      <c r="D2018">
        <v>-2.5219999999999999E-2</v>
      </c>
      <c r="E2018" s="108">
        <v>3.7362500000000001</v>
      </c>
      <c r="F2018" s="102">
        <v>0</v>
      </c>
      <c r="G2018" s="98">
        <v>0.41</v>
      </c>
      <c r="H2018" s="115">
        <v>500</v>
      </c>
    </row>
    <row r="2019" spans="1:8" x14ac:dyDescent="0.2">
      <c r="A2019" s="106">
        <v>41662.23951388889</v>
      </c>
      <c r="B2019" s="110">
        <v>572236.56000000006</v>
      </c>
      <c r="C2019" s="100">
        <v>29.943200000000001</v>
      </c>
      <c r="D2019">
        <v>5.3199999999999997E-2</v>
      </c>
      <c r="E2019" s="108">
        <v>3.7363</v>
      </c>
      <c r="F2019" s="102">
        <v>0</v>
      </c>
      <c r="G2019" s="98">
        <v>0.41</v>
      </c>
      <c r="H2019" s="115">
        <v>500</v>
      </c>
    </row>
    <row r="2020" spans="1:8" x14ac:dyDescent="0.2">
      <c r="A2020" s="106">
        <v>41662.242986111109</v>
      </c>
      <c r="B2020" s="110">
        <v>572536.56000000006</v>
      </c>
      <c r="C2020" s="100">
        <v>29.933499999999999</v>
      </c>
      <c r="D2020">
        <v>-3.9899999999999996E-3</v>
      </c>
      <c r="E2020" s="108">
        <v>3.73631</v>
      </c>
      <c r="F2020" s="102">
        <v>0</v>
      </c>
      <c r="G2020" s="98">
        <v>0.41</v>
      </c>
      <c r="H2020" s="115">
        <v>500</v>
      </c>
    </row>
    <row r="2021" spans="1:8" x14ac:dyDescent="0.2">
      <c r="A2021" s="106">
        <v>41662.246458333335</v>
      </c>
      <c r="B2021" s="110">
        <v>572836.56000000006</v>
      </c>
      <c r="C2021" s="100">
        <v>29.933900000000001</v>
      </c>
      <c r="D2021">
        <v>5.568E-2</v>
      </c>
      <c r="E2021" s="108">
        <v>3.7362799999999998</v>
      </c>
      <c r="F2021" s="102">
        <v>0</v>
      </c>
      <c r="G2021" s="98">
        <v>0.41</v>
      </c>
      <c r="H2021" s="115">
        <v>500</v>
      </c>
    </row>
    <row r="2022" spans="1:8" x14ac:dyDescent="0.2">
      <c r="A2022" s="106">
        <v>41662.249930555554</v>
      </c>
      <c r="B2022" s="110">
        <v>573136.56000000006</v>
      </c>
      <c r="C2022" s="100">
        <v>29.945599999999999</v>
      </c>
      <c r="D2022">
        <v>-9.2090000000000005E-2</v>
      </c>
      <c r="E2022" s="108">
        <v>3.73631</v>
      </c>
      <c r="F2022" s="102">
        <v>0</v>
      </c>
      <c r="G2022" s="98">
        <v>0.41</v>
      </c>
      <c r="H2022" s="115">
        <v>500</v>
      </c>
    </row>
    <row r="2023" spans="1:8" x14ac:dyDescent="0.2">
      <c r="A2023" s="106">
        <v>41662.25340277778</v>
      </c>
      <c r="B2023" s="110">
        <v>573436.56000000006</v>
      </c>
      <c r="C2023" s="100">
        <v>29.945399999999999</v>
      </c>
      <c r="D2023">
        <v>-4.1660000000000003E-2</v>
      </c>
      <c r="E2023" s="108">
        <v>3.7364000000000002</v>
      </c>
      <c r="F2023" s="102">
        <v>0</v>
      </c>
      <c r="G2023" s="98">
        <v>0.41</v>
      </c>
      <c r="H2023" s="115">
        <v>500</v>
      </c>
    </row>
    <row r="2024" spans="1:8" x14ac:dyDescent="0.2">
      <c r="A2024" s="106">
        <v>41662.256874999999</v>
      </c>
      <c r="B2024" s="110">
        <v>573736.56000000006</v>
      </c>
      <c r="C2024" s="100">
        <v>29.950099999999999</v>
      </c>
      <c r="D2024">
        <v>-3.5099999999999999E-2</v>
      </c>
      <c r="E2024" s="108">
        <v>3.7362299999999999</v>
      </c>
      <c r="F2024" s="102">
        <v>0</v>
      </c>
      <c r="G2024" s="98">
        <v>0.41</v>
      </c>
      <c r="H2024" s="115">
        <v>500</v>
      </c>
    </row>
    <row r="2025" spans="1:8" x14ac:dyDescent="0.2">
      <c r="A2025" s="106">
        <v>41662.260347222225</v>
      </c>
      <c r="B2025" s="110">
        <v>574036.56000000006</v>
      </c>
      <c r="C2025" s="100">
        <v>29.941800000000001</v>
      </c>
      <c r="D2025">
        <v>6.3829999999999998E-2</v>
      </c>
      <c r="E2025" s="108">
        <v>3.7363200000000001</v>
      </c>
      <c r="F2025" s="102">
        <v>0</v>
      </c>
      <c r="G2025" s="98">
        <v>0.41</v>
      </c>
      <c r="H2025" s="115">
        <v>500</v>
      </c>
    </row>
    <row r="2026" spans="1:8" x14ac:dyDescent="0.2">
      <c r="A2026" s="106">
        <v>41662.263819444444</v>
      </c>
      <c r="B2026" s="110">
        <v>574336.56000000006</v>
      </c>
      <c r="C2026" s="100">
        <v>29.94</v>
      </c>
      <c r="D2026">
        <v>-2.239E-2</v>
      </c>
      <c r="E2026" s="108">
        <v>3.7363599999999999</v>
      </c>
      <c r="F2026" s="102">
        <v>0</v>
      </c>
      <c r="G2026" s="98">
        <v>0.41</v>
      </c>
      <c r="H2026" s="115">
        <v>500</v>
      </c>
    </row>
    <row r="2027" spans="1:8" x14ac:dyDescent="0.2">
      <c r="A2027" s="106">
        <v>41662.267291666663</v>
      </c>
      <c r="B2027" s="110">
        <v>574636.56000000006</v>
      </c>
      <c r="C2027" s="100">
        <v>29.9513</v>
      </c>
      <c r="D2027">
        <v>-6.1620000000000001E-2</v>
      </c>
      <c r="E2027" s="108">
        <v>3.7364799999999998</v>
      </c>
      <c r="F2027" s="102">
        <v>0</v>
      </c>
      <c r="G2027" s="98">
        <v>0.41</v>
      </c>
      <c r="H2027" s="115">
        <v>500</v>
      </c>
    </row>
    <row r="2028" spans="1:8" x14ac:dyDescent="0.2">
      <c r="A2028" s="106">
        <v>41662.27076388889</v>
      </c>
      <c r="B2028" s="110">
        <v>574936.56000000006</v>
      </c>
      <c r="C2028" s="100">
        <v>29.9377</v>
      </c>
      <c r="D2028">
        <v>-2.9989999999999999E-2</v>
      </c>
      <c r="E2028" s="108">
        <v>3.7363300000000002</v>
      </c>
      <c r="F2028" s="102">
        <v>0</v>
      </c>
      <c r="G2028" s="98">
        <v>0.41</v>
      </c>
      <c r="H2028" s="115">
        <v>500</v>
      </c>
    </row>
    <row r="2029" spans="1:8" x14ac:dyDescent="0.2">
      <c r="A2029" s="106">
        <v>41662.274236111109</v>
      </c>
      <c r="B2029" s="110">
        <v>575236.56000000006</v>
      </c>
      <c r="C2029" s="100">
        <v>29.950800000000001</v>
      </c>
      <c r="D2029">
        <v>-8.6319999999999994E-2</v>
      </c>
      <c r="E2029" s="108">
        <v>3.7363200000000001</v>
      </c>
      <c r="F2029" s="102">
        <v>0</v>
      </c>
      <c r="G2029" s="98">
        <v>0.41</v>
      </c>
      <c r="H2029" s="115">
        <v>500</v>
      </c>
    </row>
    <row r="2030" spans="1:8" x14ac:dyDescent="0.2">
      <c r="A2030" s="106">
        <v>41662.277708333335</v>
      </c>
      <c r="B2030" s="110">
        <v>575536.56000000006</v>
      </c>
      <c r="C2030" s="100">
        <v>29.9269</v>
      </c>
      <c r="D2030">
        <v>-1.14E-2</v>
      </c>
      <c r="E2030" s="108">
        <v>3.7364199999999999</v>
      </c>
      <c r="F2030" s="102">
        <v>0</v>
      </c>
      <c r="G2030" s="98">
        <v>0.41</v>
      </c>
      <c r="H2030" s="115">
        <v>500</v>
      </c>
    </row>
    <row r="2031" spans="1:8" x14ac:dyDescent="0.2">
      <c r="A2031" s="106">
        <v>41662.281180555554</v>
      </c>
      <c r="B2031" s="110">
        <v>575836.56000000006</v>
      </c>
      <c r="C2031" s="100">
        <v>29.932600000000001</v>
      </c>
      <c r="D2031">
        <v>2.2000000000000001E-3</v>
      </c>
      <c r="E2031" s="108">
        <v>3.7363200000000001</v>
      </c>
      <c r="F2031" s="102">
        <v>0</v>
      </c>
      <c r="G2031" s="98">
        <v>0.41</v>
      </c>
      <c r="H2031" s="115">
        <v>500</v>
      </c>
    </row>
    <row r="2032" spans="1:8" x14ac:dyDescent="0.2">
      <c r="A2032" s="106">
        <v>41662.28465277778</v>
      </c>
      <c r="B2032" s="110">
        <v>576136.56000000006</v>
      </c>
      <c r="C2032" s="100">
        <v>29.917200000000001</v>
      </c>
      <c r="D2032">
        <v>-8.7389999999999995E-2</v>
      </c>
      <c r="E2032" s="108">
        <v>3.7361200000000001</v>
      </c>
      <c r="F2032" s="102">
        <v>0</v>
      </c>
      <c r="G2032" s="98">
        <v>0.41</v>
      </c>
      <c r="H2032" s="115">
        <v>500</v>
      </c>
    </row>
    <row r="2033" spans="1:8" x14ac:dyDescent="0.2">
      <c r="A2033" s="106">
        <v>41662.288124999999</v>
      </c>
      <c r="B2033" s="110">
        <v>576436.56000000006</v>
      </c>
      <c r="C2033" s="100">
        <v>29.913599999999999</v>
      </c>
      <c r="D2033">
        <v>-9.0329999999999994E-2</v>
      </c>
      <c r="E2033" s="108">
        <v>3.7361</v>
      </c>
      <c r="F2033" s="102">
        <v>0</v>
      </c>
      <c r="G2033" s="98">
        <v>0.41</v>
      </c>
      <c r="H2033" s="115">
        <v>500</v>
      </c>
    </row>
    <row r="2034" spans="1:8" x14ac:dyDescent="0.2">
      <c r="A2034" s="106">
        <v>41662.291597222225</v>
      </c>
      <c r="B2034" s="110">
        <v>576736.56000000006</v>
      </c>
      <c r="C2034" s="100">
        <v>29.917300000000001</v>
      </c>
      <c r="D2034">
        <v>-5.6210000000000003E-2</v>
      </c>
      <c r="E2034" s="108">
        <v>3.73603</v>
      </c>
      <c r="F2034" s="102">
        <v>0</v>
      </c>
      <c r="G2034" s="98">
        <v>0.41</v>
      </c>
      <c r="H2034" s="115">
        <v>500</v>
      </c>
    </row>
    <row r="2035" spans="1:8" x14ac:dyDescent="0.2">
      <c r="A2035" s="106">
        <v>41662.295069444444</v>
      </c>
      <c r="B2035" s="110">
        <v>577036.56000000006</v>
      </c>
      <c r="C2035" s="100">
        <v>29.9162</v>
      </c>
      <c r="D2035">
        <v>-1.37E-2</v>
      </c>
      <c r="E2035" s="108">
        <v>3.7362500000000001</v>
      </c>
      <c r="F2035" s="102">
        <v>0</v>
      </c>
      <c r="G2035" s="98">
        <v>0.41</v>
      </c>
      <c r="H2035" s="115">
        <v>500</v>
      </c>
    </row>
    <row r="2036" spans="1:8" x14ac:dyDescent="0.2">
      <c r="A2036" s="106">
        <v>41662.298541666663</v>
      </c>
      <c r="B2036" s="110">
        <v>577336.56000000006</v>
      </c>
      <c r="C2036" s="100">
        <v>29.9161</v>
      </c>
      <c r="D2036">
        <v>4.1689999999999998E-2</v>
      </c>
      <c r="E2036" s="108">
        <v>3.7359599999999999</v>
      </c>
      <c r="F2036" s="102">
        <v>0</v>
      </c>
      <c r="G2036" s="98">
        <v>0.41</v>
      </c>
      <c r="H2036" s="115">
        <v>500</v>
      </c>
    </row>
    <row r="2037" spans="1:8" x14ac:dyDescent="0.2">
      <c r="A2037" s="106">
        <v>41662.30201388889</v>
      </c>
      <c r="B2037" s="110">
        <v>577636.56000000006</v>
      </c>
      <c r="C2037" s="100">
        <v>29.925799999999999</v>
      </c>
      <c r="D2037">
        <v>-1.8550000000000001E-2</v>
      </c>
      <c r="E2037" s="108">
        <v>3.7360899999999999</v>
      </c>
      <c r="F2037" s="102">
        <v>0</v>
      </c>
      <c r="G2037" s="98">
        <v>0.41</v>
      </c>
      <c r="H2037" s="115">
        <v>500</v>
      </c>
    </row>
    <row r="2038" spans="1:8" x14ac:dyDescent="0.2">
      <c r="A2038" s="106">
        <v>41662.305486111109</v>
      </c>
      <c r="B2038" s="110">
        <v>577936.56000000006</v>
      </c>
      <c r="C2038" s="100">
        <v>29.9177</v>
      </c>
      <c r="D2038">
        <v>6.2449999999999999E-2</v>
      </c>
      <c r="E2038" s="108">
        <v>3.7360099999999998</v>
      </c>
      <c r="F2038" s="102">
        <v>0</v>
      </c>
      <c r="G2038" s="98">
        <v>0.41</v>
      </c>
      <c r="H2038" s="115">
        <v>500</v>
      </c>
    </row>
    <row r="2039" spans="1:8" x14ac:dyDescent="0.2">
      <c r="A2039" s="106">
        <v>41662.308958333335</v>
      </c>
      <c r="B2039" s="110">
        <v>578236.56000000006</v>
      </c>
      <c r="C2039" s="100">
        <v>29.908300000000001</v>
      </c>
      <c r="D2039">
        <v>-8.6970000000000006E-2</v>
      </c>
      <c r="E2039" s="108">
        <v>3.7360199999999999</v>
      </c>
      <c r="F2039" s="102">
        <v>0</v>
      </c>
      <c r="G2039" s="98">
        <v>0.41</v>
      </c>
      <c r="H2039" s="115">
        <v>500</v>
      </c>
    </row>
    <row r="2040" spans="1:8" x14ac:dyDescent="0.2">
      <c r="A2040" s="106">
        <v>41662.312430555554</v>
      </c>
      <c r="B2040" s="110">
        <v>578536.56000000006</v>
      </c>
      <c r="C2040" s="100">
        <v>29.911000000000001</v>
      </c>
      <c r="D2040">
        <v>-2.4109999999999999E-2</v>
      </c>
      <c r="E2040" s="108">
        <v>3.73603</v>
      </c>
      <c r="F2040" s="102">
        <v>0</v>
      </c>
      <c r="G2040" s="98">
        <v>0.41</v>
      </c>
      <c r="H2040" s="115">
        <v>500</v>
      </c>
    </row>
    <row r="2041" spans="1:8" x14ac:dyDescent="0.2">
      <c r="A2041" s="106">
        <v>41662.31590277778</v>
      </c>
      <c r="B2041" s="110">
        <v>578836.56000000006</v>
      </c>
      <c r="C2041" s="100">
        <v>29.890799999999999</v>
      </c>
      <c r="D2041">
        <v>-8.6279999999999996E-2</v>
      </c>
      <c r="E2041" s="108">
        <v>3.7356699999999998</v>
      </c>
      <c r="F2041" s="102">
        <v>0</v>
      </c>
      <c r="G2041" s="98">
        <v>0.41</v>
      </c>
      <c r="H2041" s="115">
        <v>500</v>
      </c>
    </row>
    <row r="2042" spans="1:8" x14ac:dyDescent="0.2">
      <c r="A2042" s="106">
        <v>41662.319374999999</v>
      </c>
      <c r="B2042" s="110">
        <v>579136.56000000006</v>
      </c>
      <c r="C2042" s="100">
        <v>29.914899999999999</v>
      </c>
      <c r="D2042">
        <v>4.4510000000000001E-2</v>
      </c>
      <c r="E2042" s="108">
        <v>3.7359300000000002</v>
      </c>
      <c r="F2042" s="102">
        <v>0</v>
      </c>
      <c r="G2042" s="98">
        <v>0.41</v>
      </c>
      <c r="H2042" s="115">
        <v>500</v>
      </c>
    </row>
    <row r="2043" spans="1:8" x14ac:dyDescent="0.2">
      <c r="A2043" s="106">
        <v>41662.322847222225</v>
      </c>
      <c r="B2043" s="110">
        <v>579436.56000000006</v>
      </c>
      <c r="C2043" s="100">
        <v>29.9071</v>
      </c>
      <c r="D2043">
        <v>-1.187E-2</v>
      </c>
      <c r="E2043" s="108">
        <v>3.7357100000000001</v>
      </c>
      <c r="F2043" s="102">
        <v>0</v>
      </c>
      <c r="G2043" s="98">
        <v>0.41</v>
      </c>
      <c r="H2043" s="115">
        <v>500</v>
      </c>
    </row>
    <row r="2044" spans="1:8" x14ac:dyDescent="0.2">
      <c r="A2044" s="106">
        <v>41662.326319444444</v>
      </c>
      <c r="B2044" s="110">
        <v>579736.56000000006</v>
      </c>
      <c r="C2044" s="100">
        <v>29.918399999999998</v>
      </c>
      <c r="D2044">
        <v>-1.7010000000000001E-2</v>
      </c>
      <c r="E2044" s="108">
        <v>3.7358699999999998</v>
      </c>
      <c r="F2044" s="102">
        <v>0</v>
      </c>
      <c r="G2044" s="98">
        <v>0.41</v>
      </c>
      <c r="H2044" s="115">
        <v>500</v>
      </c>
    </row>
    <row r="2045" spans="1:8" x14ac:dyDescent="0.2">
      <c r="A2045" s="106">
        <v>41662.329791666663</v>
      </c>
      <c r="B2045" s="110">
        <v>580036.56000000006</v>
      </c>
      <c r="C2045" s="100">
        <v>29.907</v>
      </c>
      <c r="D2045">
        <v>4.9849999999999998E-2</v>
      </c>
      <c r="E2045" s="108">
        <v>3.7357800000000001</v>
      </c>
      <c r="F2045" s="102">
        <v>0</v>
      </c>
      <c r="G2045" s="98">
        <v>0.41</v>
      </c>
      <c r="H2045" s="115">
        <v>500</v>
      </c>
    </row>
    <row r="2046" spans="1:8" x14ac:dyDescent="0.2">
      <c r="A2046" s="106">
        <v>41662.33326388889</v>
      </c>
      <c r="B2046" s="110">
        <v>580336.56000000006</v>
      </c>
      <c r="C2046" s="100">
        <v>29.904299999999999</v>
      </c>
      <c r="D2046">
        <v>3.9170000000000003E-2</v>
      </c>
      <c r="E2046" s="108">
        <v>3.7357499999999999</v>
      </c>
      <c r="F2046" s="102">
        <v>0</v>
      </c>
      <c r="G2046" s="98">
        <v>0.41</v>
      </c>
      <c r="H2046" s="115">
        <v>500</v>
      </c>
    </row>
    <row r="2047" spans="1:8" x14ac:dyDescent="0.2">
      <c r="A2047" s="106">
        <v>41662.336736111109</v>
      </c>
      <c r="B2047" s="110">
        <v>580636.56000000006</v>
      </c>
      <c r="C2047" s="100">
        <v>29.8995</v>
      </c>
      <c r="D2047">
        <v>-7.0449999999999999E-2</v>
      </c>
      <c r="E2047" s="108">
        <v>3.7358699999999998</v>
      </c>
      <c r="F2047" s="102">
        <v>0</v>
      </c>
      <c r="G2047" s="98">
        <v>0.41</v>
      </c>
      <c r="H2047" s="115">
        <v>500</v>
      </c>
    </row>
    <row r="2048" spans="1:8" x14ac:dyDescent="0.2">
      <c r="A2048" s="106">
        <v>41662.340208333335</v>
      </c>
      <c r="B2048" s="110">
        <v>580936.56000000006</v>
      </c>
      <c r="C2048" s="100">
        <v>29.908300000000001</v>
      </c>
      <c r="D2048">
        <v>-5.1580000000000001E-2</v>
      </c>
      <c r="E2048" s="108">
        <v>3.7358799999999999</v>
      </c>
      <c r="F2048" s="102">
        <v>0</v>
      </c>
      <c r="G2048" s="98">
        <v>0.41</v>
      </c>
      <c r="H2048" s="115">
        <v>500</v>
      </c>
    </row>
    <row r="2049" spans="1:8" x14ac:dyDescent="0.2">
      <c r="A2049" s="106">
        <v>41662.343680555554</v>
      </c>
      <c r="B2049" s="110">
        <v>581236.56000000006</v>
      </c>
      <c r="C2049" s="100">
        <v>29.891100000000002</v>
      </c>
      <c r="D2049">
        <v>6.2089999999999999E-2</v>
      </c>
      <c r="E2049" s="108">
        <v>3.73576</v>
      </c>
      <c r="F2049" s="102">
        <v>0</v>
      </c>
      <c r="G2049" s="98">
        <v>0.41</v>
      </c>
      <c r="H2049" s="115">
        <v>500</v>
      </c>
    </row>
    <row r="2050" spans="1:8" x14ac:dyDescent="0.2">
      <c r="A2050" s="106">
        <v>41662.34715277778</v>
      </c>
      <c r="B2050" s="110">
        <v>581536.56000000006</v>
      </c>
      <c r="C2050" s="100">
        <v>29.890799999999999</v>
      </c>
      <c r="D2050">
        <v>3.7170000000000002E-2</v>
      </c>
      <c r="E2050" s="108">
        <v>3.73563</v>
      </c>
      <c r="F2050" s="102">
        <v>0</v>
      </c>
      <c r="G2050" s="98">
        <v>0.41</v>
      </c>
      <c r="H2050" s="115">
        <v>500</v>
      </c>
    </row>
    <row r="2051" spans="1:8" x14ac:dyDescent="0.2">
      <c r="A2051" s="106">
        <v>41662.350624999999</v>
      </c>
      <c r="B2051" s="110">
        <v>581836.56000000006</v>
      </c>
      <c r="C2051" s="100">
        <v>29.9129</v>
      </c>
      <c r="D2051">
        <v>-2.0840000000000001E-2</v>
      </c>
      <c r="E2051" s="108">
        <v>3.7356400000000001</v>
      </c>
      <c r="F2051" s="102">
        <v>0</v>
      </c>
      <c r="G2051" s="98">
        <v>0.41</v>
      </c>
      <c r="H2051" s="115">
        <v>500</v>
      </c>
    </row>
    <row r="2052" spans="1:8" x14ac:dyDescent="0.2">
      <c r="A2052" s="106">
        <v>41662.354097222225</v>
      </c>
      <c r="B2052" s="110">
        <v>582136.56000000006</v>
      </c>
      <c r="C2052" s="100">
        <v>29.9129</v>
      </c>
      <c r="D2052">
        <v>1.085E-2</v>
      </c>
      <c r="E2052" s="108">
        <v>3.7357399999999998</v>
      </c>
      <c r="F2052" s="102">
        <v>0</v>
      </c>
      <c r="G2052" s="98">
        <v>0.41</v>
      </c>
      <c r="H2052" s="115">
        <v>500</v>
      </c>
    </row>
    <row r="2053" spans="1:8" x14ac:dyDescent="0.2">
      <c r="A2053" s="106">
        <v>41662.357569444444</v>
      </c>
      <c r="B2053" s="110">
        <v>582436.56000000006</v>
      </c>
      <c r="C2053" s="100">
        <v>29.905000000000001</v>
      </c>
      <c r="D2053">
        <v>-8.5769999999999999E-2</v>
      </c>
      <c r="E2053" s="108">
        <v>3.7357800000000001</v>
      </c>
      <c r="F2053" s="102">
        <v>0</v>
      </c>
      <c r="G2053" s="98">
        <v>0.41</v>
      </c>
      <c r="H2053" s="115">
        <v>500</v>
      </c>
    </row>
    <row r="2054" spans="1:8" x14ac:dyDescent="0.2">
      <c r="A2054" s="106">
        <v>41662.361041666663</v>
      </c>
      <c r="B2054" s="110">
        <v>582736.56000000006</v>
      </c>
      <c r="C2054" s="100">
        <v>29.918399999999998</v>
      </c>
      <c r="D2054">
        <v>5.3510000000000002E-2</v>
      </c>
      <c r="E2054" s="108">
        <v>3.73577</v>
      </c>
      <c r="F2054" s="102">
        <v>0</v>
      </c>
      <c r="G2054" s="98">
        <v>0.41</v>
      </c>
      <c r="H2054" s="115">
        <v>500</v>
      </c>
    </row>
    <row r="2055" spans="1:8" x14ac:dyDescent="0.2">
      <c r="A2055" s="106">
        <v>41662.36451388889</v>
      </c>
      <c r="B2055" s="110">
        <v>583036.56000000006</v>
      </c>
      <c r="C2055" s="100">
        <v>29.917200000000001</v>
      </c>
      <c r="D2055">
        <v>-2.0539999999999999E-2</v>
      </c>
      <c r="E2055" s="108">
        <v>3.7359900000000001</v>
      </c>
      <c r="F2055" s="102">
        <v>0</v>
      </c>
      <c r="G2055" s="98">
        <v>0.41</v>
      </c>
      <c r="H2055" s="115">
        <v>500</v>
      </c>
    </row>
    <row r="2056" spans="1:8" x14ac:dyDescent="0.2">
      <c r="A2056" s="106">
        <v>41662.367986111109</v>
      </c>
      <c r="B2056" s="110">
        <v>583336.56000000006</v>
      </c>
      <c r="C2056" s="100">
        <v>29.9023</v>
      </c>
      <c r="D2056">
        <v>-4.9959999999999997E-2</v>
      </c>
      <c r="E2056" s="108">
        <v>3.7359800000000001</v>
      </c>
      <c r="F2056" s="102">
        <v>0</v>
      </c>
      <c r="G2056" s="98">
        <v>0.41</v>
      </c>
      <c r="H2056" s="115">
        <v>500</v>
      </c>
    </row>
    <row r="2057" spans="1:8" x14ac:dyDescent="0.2">
      <c r="A2057" s="106">
        <v>41662.371458333335</v>
      </c>
      <c r="B2057" s="110">
        <v>583636.56000000006</v>
      </c>
      <c r="C2057" s="100">
        <v>29.931899999999999</v>
      </c>
      <c r="D2057">
        <v>5.815E-2</v>
      </c>
      <c r="E2057" s="108">
        <v>3.7359800000000001</v>
      </c>
      <c r="F2057" s="102">
        <v>0</v>
      </c>
      <c r="G2057" s="98">
        <v>0.41</v>
      </c>
      <c r="H2057" s="115">
        <v>500</v>
      </c>
    </row>
    <row r="2058" spans="1:8" x14ac:dyDescent="0.2">
      <c r="A2058" s="106">
        <v>41662.374930555554</v>
      </c>
      <c r="B2058" s="110">
        <v>583936.56000000006</v>
      </c>
      <c r="C2058" s="100">
        <v>29.9251</v>
      </c>
      <c r="D2058">
        <v>-2.9000000000000001E-2</v>
      </c>
      <c r="E2058" s="108">
        <v>3.7360199999999999</v>
      </c>
      <c r="F2058" s="102">
        <v>0</v>
      </c>
      <c r="G2058" s="98">
        <v>0.41</v>
      </c>
      <c r="H2058" s="115">
        <v>500</v>
      </c>
    </row>
    <row r="2059" spans="1:8" x14ac:dyDescent="0.2">
      <c r="A2059" s="106">
        <v>41662.37840277778</v>
      </c>
      <c r="B2059" s="110">
        <v>584236.56000000006</v>
      </c>
      <c r="C2059" s="100">
        <v>29.9236</v>
      </c>
      <c r="D2059">
        <v>5.5530000000000003E-2</v>
      </c>
      <c r="E2059" s="108">
        <v>3.7359900000000001</v>
      </c>
      <c r="F2059" s="102">
        <v>0</v>
      </c>
      <c r="G2059" s="98">
        <v>0.41</v>
      </c>
      <c r="H2059" s="115">
        <v>500</v>
      </c>
    </row>
    <row r="2060" spans="1:8" x14ac:dyDescent="0.2">
      <c r="A2060" s="106">
        <v>41662.381874999999</v>
      </c>
      <c r="B2060" s="110">
        <v>584536.56000000006</v>
      </c>
      <c r="C2060" s="100">
        <v>29.930399999999999</v>
      </c>
      <c r="D2060">
        <v>-8.6419999999999997E-2</v>
      </c>
      <c r="E2060" s="108">
        <v>3.73597</v>
      </c>
      <c r="F2060" s="102">
        <v>0</v>
      </c>
      <c r="G2060" s="98">
        <v>0.41</v>
      </c>
      <c r="H2060" s="115">
        <v>500</v>
      </c>
    </row>
    <row r="2061" spans="1:8" x14ac:dyDescent="0.2">
      <c r="A2061" s="106">
        <v>41662.385347222225</v>
      </c>
      <c r="B2061" s="110">
        <v>584836.56000000006</v>
      </c>
      <c r="C2061" s="100">
        <v>29.920300000000001</v>
      </c>
      <c r="D2061">
        <v>-1.942E-2</v>
      </c>
      <c r="E2061" s="108">
        <v>3.73597</v>
      </c>
      <c r="F2061" s="102">
        <v>0</v>
      </c>
      <c r="G2061" s="98">
        <v>0.41</v>
      </c>
      <c r="H2061" s="115">
        <v>500</v>
      </c>
    </row>
    <row r="2062" spans="1:8" x14ac:dyDescent="0.2">
      <c r="A2062" s="106">
        <v>41662.388819444444</v>
      </c>
      <c r="B2062" s="110">
        <v>585136.56000000006</v>
      </c>
      <c r="C2062" s="100">
        <v>29.9236</v>
      </c>
      <c r="D2062">
        <v>-1.418E-2</v>
      </c>
      <c r="E2062" s="108">
        <v>3.7360199999999999</v>
      </c>
      <c r="F2062" s="102">
        <v>0</v>
      </c>
      <c r="G2062" s="98">
        <v>0.41</v>
      </c>
      <c r="H2062" s="115">
        <v>500</v>
      </c>
    </row>
    <row r="2063" spans="1:8" x14ac:dyDescent="0.2">
      <c r="A2063" s="106">
        <v>41662.392291666663</v>
      </c>
      <c r="B2063" s="110">
        <v>585436.56000000006</v>
      </c>
      <c r="C2063" s="100">
        <v>29.936399999999999</v>
      </c>
      <c r="D2063">
        <v>-2.1170000000000001E-2</v>
      </c>
      <c r="E2063" s="108">
        <v>3.7360000000000002</v>
      </c>
      <c r="F2063" s="102">
        <v>0</v>
      </c>
      <c r="G2063" s="98">
        <v>0.41</v>
      </c>
      <c r="H2063" s="115">
        <v>500</v>
      </c>
    </row>
    <row r="2064" spans="1:8" x14ac:dyDescent="0.2">
      <c r="A2064" s="106">
        <v>41662.39576388889</v>
      </c>
      <c r="B2064" s="110">
        <v>585736.56000000006</v>
      </c>
      <c r="C2064" s="100">
        <v>29.9209</v>
      </c>
      <c r="D2064">
        <v>4.1320000000000003E-2</v>
      </c>
      <c r="E2064" s="108">
        <v>3.7360000000000002</v>
      </c>
      <c r="F2064" s="102">
        <v>0</v>
      </c>
      <c r="G2064" s="98">
        <v>0.41</v>
      </c>
      <c r="H2064" s="115">
        <v>500</v>
      </c>
    </row>
    <row r="2065" spans="1:8" x14ac:dyDescent="0.2">
      <c r="A2065" s="106">
        <v>41662.399236111109</v>
      </c>
      <c r="B2065" s="110">
        <v>586036.56000000006</v>
      </c>
      <c r="C2065" s="100">
        <v>29.928999999999998</v>
      </c>
      <c r="D2065">
        <v>4.0000000000000003E-5</v>
      </c>
      <c r="E2065" s="108">
        <v>3.7360600000000002</v>
      </c>
      <c r="F2065" s="102">
        <v>0</v>
      </c>
      <c r="G2065" s="98">
        <v>0.41</v>
      </c>
      <c r="H2065" s="115">
        <v>500</v>
      </c>
    </row>
    <row r="2066" spans="1:8" x14ac:dyDescent="0.2">
      <c r="A2066" s="106">
        <v>41662.402708333335</v>
      </c>
      <c r="B2066" s="110">
        <v>586336.56000000006</v>
      </c>
      <c r="C2066" s="100">
        <v>29.934000000000001</v>
      </c>
      <c r="D2066">
        <v>-3.2140000000000002E-2</v>
      </c>
      <c r="E2066" s="108">
        <v>3.73604</v>
      </c>
      <c r="F2066" s="102">
        <v>0</v>
      </c>
      <c r="G2066" s="98">
        <v>0.41</v>
      </c>
      <c r="H2066" s="115">
        <v>500</v>
      </c>
    </row>
    <row r="2067" spans="1:8" x14ac:dyDescent="0.2">
      <c r="A2067" s="106">
        <v>41662.406180555554</v>
      </c>
      <c r="B2067" s="110">
        <v>586636.56000000006</v>
      </c>
      <c r="C2067" s="100">
        <v>29.895199999999999</v>
      </c>
      <c r="D2067">
        <v>-7.8880000000000006E-2</v>
      </c>
      <c r="E2067" s="108">
        <v>3.7359200000000001</v>
      </c>
      <c r="F2067" s="102">
        <v>0</v>
      </c>
      <c r="G2067" s="98">
        <v>0.41</v>
      </c>
      <c r="H2067" s="115">
        <v>500</v>
      </c>
    </row>
    <row r="2068" spans="1:8" x14ac:dyDescent="0.2">
      <c r="A2068" s="106">
        <v>41662.40965277778</v>
      </c>
      <c r="B2068" s="110">
        <v>586936.56000000006</v>
      </c>
      <c r="C2068" s="100">
        <v>29.8996</v>
      </c>
      <c r="D2068">
        <v>1.04E-2</v>
      </c>
      <c r="E2068" s="108">
        <v>3.7359100000000001</v>
      </c>
      <c r="F2068" s="102">
        <v>0</v>
      </c>
      <c r="G2068" s="98">
        <v>0.41</v>
      </c>
      <c r="H2068" s="115">
        <v>500</v>
      </c>
    </row>
    <row r="2069" spans="1:8" x14ac:dyDescent="0.2">
      <c r="A2069" s="106">
        <v>41662.413124999999</v>
      </c>
      <c r="B2069" s="110">
        <v>587236.56000000006</v>
      </c>
      <c r="C2069" s="100">
        <v>29.892800000000001</v>
      </c>
      <c r="D2069">
        <v>2.2699999999999999E-3</v>
      </c>
      <c r="E2069" s="108">
        <v>3.7359599999999999</v>
      </c>
      <c r="F2069" s="102">
        <v>0</v>
      </c>
      <c r="G2069" s="98">
        <v>0.41</v>
      </c>
      <c r="H2069" s="115">
        <v>500</v>
      </c>
    </row>
    <row r="2070" spans="1:8" x14ac:dyDescent="0.2">
      <c r="A2070" s="106">
        <v>41662.416597222225</v>
      </c>
      <c r="B2070" s="110">
        <v>587536.56000000006</v>
      </c>
      <c r="C2070" s="100">
        <v>29.915900000000001</v>
      </c>
      <c r="D2070">
        <v>-2.6780000000000002E-2</v>
      </c>
      <c r="E2070" s="108">
        <v>3.7358699999999998</v>
      </c>
      <c r="F2070" s="102">
        <v>0</v>
      </c>
      <c r="G2070" s="98">
        <v>0.41</v>
      </c>
      <c r="H2070" s="115">
        <v>500</v>
      </c>
    </row>
    <row r="2071" spans="1:8" x14ac:dyDescent="0.2">
      <c r="A2071" s="106">
        <v>41662.420069444444</v>
      </c>
      <c r="B2071" s="110">
        <v>587836.56000000006</v>
      </c>
      <c r="C2071" s="100">
        <v>29.903199999999998</v>
      </c>
      <c r="D2071">
        <v>-5.9150000000000001E-2</v>
      </c>
      <c r="E2071" s="108">
        <v>3.7358899999999999</v>
      </c>
      <c r="F2071" s="102">
        <v>0</v>
      </c>
      <c r="G2071" s="98">
        <v>0.41</v>
      </c>
      <c r="H2071" s="115">
        <v>500</v>
      </c>
    </row>
    <row r="2072" spans="1:8" x14ac:dyDescent="0.2">
      <c r="A2072" s="106">
        <v>41662.423541666663</v>
      </c>
      <c r="B2072" s="110">
        <v>588136.56000000006</v>
      </c>
      <c r="C2072" s="100">
        <v>29.895600000000002</v>
      </c>
      <c r="D2072">
        <v>-1.4579999999999999E-2</v>
      </c>
      <c r="E2072" s="108">
        <v>3.7359</v>
      </c>
      <c r="F2072" s="102">
        <v>0</v>
      </c>
      <c r="G2072" s="98">
        <v>0.41</v>
      </c>
      <c r="H2072" s="115">
        <v>500</v>
      </c>
    </row>
    <row r="2073" spans="1:8" x14ac:dyDescent="0.2">
      <c r="A2073" s="106">
        <v>41662.42701388889</v>
      </c>
      <c r="B2073" s="110">
        <v>588436.56000000006</v>
      </c>
      <c r="C2073" s="100">
        <v>29.902699999999999</v>
      </c>
      <c r="D2073">
        <v>-2.0629999999999999E-2</v>
      </c>
      <c r="E2073" s="108">
        <v>3.7360199999999999</v>
      </c>
      <c r="F2073" s="102">
        <v>0</v>
      </c>
      <c r="G2073" s="98">
        <v>0.41</v>
      </c>
      <c r="H2073" s="115">
        <v>500</v>
      </c>
    </row>
    <row r="2074" spans="1:8" x14ac:dyDescent="0.2">
      <c r="A2074" s="106">
        <v>41662.430486111109</v>
      </c>
      <c r="B2074" s="110">
        <v>588736.56000000006</v>
      </c>
      <c r="C2074" s="100">
        <v>29.902699999999999</v>
      </c>
      <c r="D2074">
        <v>-2.6380000000000001E-2</v>
      </c>
      <c r="E2074" s="108">
        <v>3.7359399999999998</v>
      </c>
      <c r="F2074" s="102">
        <v>0</v>
      </c>
      <c r="G2074" s="98">
        <v>0.41</v>
      </c>
      <c r="H2074" s="115">
        <v>500</v>
      </c>
    </row>
    <row r="2075" spans="1:8" x14ac:dyDescent="0.2">
      <c r="A2075" s="106">
        <v>41662.433958333335</v>
      </c>
      <c r="B2075" s="110">
        <v>589036.56000000006</v>
      </c>
      <c r="C2075" s="100">
        <v>29.916499999999999</v>
      </c>
      <c r="D2075">
        <v>4.3069999999999997E-2</v>
      </c>
      <c r="E2075" s="108">
        <v>3.7359100000000001</v>
      </c>
      <c r="F2075" s="102">
        <v>0</v>
      </c>
      <c r="G2075" s="98">
        <v>0.41</v>
      </c>
      <c r="H2075" s="115">
        <v>500</v>
      </c>
    </row>
    <row r="2076" spans="1:8" x14ac:dyDescent="0.2">
      <c r="A2076" s="106">
        <v>41662.437430555554</v>
      </c>
      <c r="B2076" s="110">
        <v>589336.56000000006</v>
      </c>
      <c r="C2076" s="100">
        <v>29.928899999999999</v>
      </c>
      <c r="D2076">
        <v>6.6400000000000001E-3</v>
      </c>
      <c r="E2076" s="108">
        <v>3.73603</v>
      </c>
      <c r="F2076" s="102">
        <v>0</v>
      </c>
      <c r="G2076" s="98">
        <v>0.41</v>
      </c>
      <c r="H2076" s="115">
        <v>500</v>
      </c>
    </row>
    <row r="2077" spans="1:8" x14ac:dyDescent="0.2">
      <c r="A2077" s="106">
        <v>41662.44090277778</v>
      </c>
      <c r="B2077" s="110">
        <v>589636.56000000006</v>
      </c>
      <c r="C2077" s="100">
        <v>29.901700000000002</v>
      </c>
      <c r="D2077">
        <v>5.7360000000000001E-2</v>
      </c>
      <c r="E2077" s="108">
        <v>3.73597</v>
      </c>
      <c r="F2077" s="102">
        <v>0</v>
      </c>
      <c r="G2077" s="98">
        <v>0.41</v>
      </c>
      <c r="H2077" s="115">
        <v>500</v>
      </c>
    </row>
    <row r="2078" spans="1:8" x14ac:dyDescent="0.2">
      <c r="A2078" s="106">
        <v>41662.444374999999</v>
      </c>
      <c r="B2078" s="110">
        <v>589936.56000000006</v>
      </c>
      <c r="C2078" s="100">
        <v>29.887</v>
      </c>
      <c r="D2078">
        <v>-7.8399999999999997E-2</v>
      </c>
      <c r="E2078" s="108">
        <v>3.7360000000000002</v>
      </c>
      <c r="F2078" s="102">
        <v>0</v>
      </c>
      <c r="G2078" s="98">
        <v>0.41</v>
      </c>
      <c r="H2078" s="115">
        <v>500</v>
      </c>
    </row>
    <row r="2079" spans="1:8" x14ac:dyDescent="0.2">
      <c r="A2079" s="106">
        <v>41662.447847222225</v>
      </c>
      <c r="B2079" s="110">
        <v>590236.56000000006</v>
      </c>
      <c r="C2079" s="100">
        <v>29.902100000000001</v>
      </c>
      <c r="D2079">
        <v>-6.1190000000000001E-2</v>
      </c>
      <c r="E2079" s="108">
        <v>3.7359200000000001</v>
      </c>
      <c r="F2079" s="102">
        <v>0</v>
      </c>
      <c r="G2079" s="98">
        <v>0.41</v>
      </c>
      <c r="H2079" s="115">
        <v>500</v>
      </c>
    </row>
    <row r="2080" spans="1:8" x14ac:dyDescent="0.2">
      <c r="A2080" s="106">
        <v>41662.451319444444</v>
      </c>
      <c r="B2080" s="110">
        <v>590536.56000000006</v>
      </c>
      <c r="C2080" s="100">
        <v>29.900400000000001</v>
      </c>
      <c r="D2080">
        <v>-5.6399999999999999E-2</v>
      </c>
      <c r="E2080" s="108">
        <v>3.7357399999999998</v>
      </c>
      <c r="F2080" s="102">
        <v>0</v>
      </c>
      <c r="G2080" s="98">
        <v>0.41</v>
      </c>
      <c r="H2080" s="115">
        <v>500</v>
      </c>
    </row>
    <row r="2081" spans="1:8" x14ac:dyDescent="0.2">
      <c r="A2081" s="106">
        <v>41662.454791666663</v>
      </c>
      <c r="B2081" s="110">
        <v>590836.56000000006</v>
      </c>
      <c r="C2081" s="100">
        <v>29.883500000000002</v>
      </c>
      <c r="D2081">
        <v>-3.3480000000000003E-2</v>
      </c>
      <c r="E2081" s="108">
        <v>3.7356699999999998</v>
      </c>
      <c r="F2081" s="102">
        <v>0</v>
      </c>
      <c r="G2081" s="98">
        <v>0.41</v>
      </c>
      <c r="H2081" s="115">
        <v>500</v>
      </c>
    </row>
    <row r="2082" spans="1:8" x14ac:dyDescent="0.2">
      <c r="A2082" s="106">
        <v>41662.45826388889</v>
      </c>
      <c r="B2082" s="110">
        <v>591136.56000000006</v>
      </c>
      <c r="C2082" s="100">
        <v>29.890599999999999</v>
      </c>
      <c r="D2082">
        <v>-8.4129999999999996E-2</v>
      </c>
      <c r="E2082" s="108">
        <v>3.7356400000000001</v>
      </c>
      <c r="F2082" s="102">
        <v>0</v>
      </c>
      <c r="G2082" s="98">
        <v>0.41</v>
      </c>
      <c r="H2082" s="115">
        <v>500</v>
      </c>
    </row>
    <row r="2083" spans="1:8" x14ac:dyDescent="0.2">
      <c r="A2083" s="106">
        <v>41662.461736111109</v>
      </c>
      <c r="B2083" s="110">
        <v>591436.56000000006</v>
      </c>
      <c r="C2083" s="100">
        <v>29.8813</v>
      </c>
      <c r="D2083">
        <v>5.2720000000000003E-2</v>
      </c>
      <c r="E2083" s="108">
        <v>3.73563</v>
      </c>
      <c r="F2083" s="102">
        <v>0</v>
      </c>
      <c r="G2083" s="98">
        <v>0.41</v>
      </c>
      <c r="H2083" s="115">
        <v>500</v>
      </c>
    </row>
    <row r="2084" spans="1:8" x14ac:dyDescent="0.2">
      <c r="A2084" s="106">
        <v>41662.465208333335</v>
      </c>
      <c r="B2084" s="110">
        <v>591736.56000000006</v>
      </c>
      <c r="C2084" s="100">
        <v>29.892299999999999</v>
      </c>
      <c r="D2084">
        <v>6.2810000000000005E-2</v>
      </c>
      <c r="E2084" s="108">
        <v>3.73569</v>
      </c>
      <c r="F2084" s="102">
        <v>0</v>
      </c>
      <c r="G2084" s="98">
        <v>0.41</v>
      </c>
      <c r="H2084" s="115">
        <v>500</v>
      </c>
    </row>
    <row r="2085" spans="1:8" x14ac:dyDescent="0.2">
      <c r="A2085" s="106">
        <v>41662.468680555554</v>
      </c>
      <c r="B2085" s="110">
        <v>592036.56000000006</v>
      </c>
      <c r="C2085" s="100">
        <v>29.887699999999999</v>
      </c>
      <c r="D2085">
        <v>-7.3319999999999996E-2</v>
      </c>
      <c r="E2085" s="108">
        <v>3.7355399999999999</v>
      </c>
      <c r="F2085" s="102">
        <v>0</v>
      </c>
      <c r="G2085" s="98">
        <v>0.41</v>
      </c>
      <c r="H2085" s="115">
        <v>500</v>
      </c>
    </row>
    <row r="2086" spans="1:8" x14ac:dyDescent="0.2">
      <c r="A2086" s="106">
        <v>41662.47215277778</v>
      </c>
      <c r="B2086" s="110">
        <v>592336.56000000006</v>
      </c>
      <c r="C2086" s="100">
        <v>29.8767</v>
      </c>
      <c r="D2086">
        <v>4.9770000000000002E-2</v>
      </c>
      <c r="E2086" s="108">
        <v>3.7354699999999998</v>
      </c>
      <c r="F2086" s="102">
        <v>0</v>
      </c>
      <c r="G2086" s="98">
        <v>0.41</v>
      </c>
      <c r="H2086" s="115">
        <v>500</v>
      </c>
    </row>
    <row r="2087" spans="1:8" x14ac:dyDescent="0.2">
      <c r="A2087" s="106">
        <v>41662.475624999999</v>
      </c>
      <c r="B2087" s="110">
        <v>592636.56000000006</v>
      </c>
      <c r="C2087" s="100">
        <v>29.878299999999999</v>
      </c>
      <c r="D2087">
        <v>-8.9889999999999998E-2</v>
      </c>
      <c r="E2087" s="108">
        <v>3.7357999999999998</v>
      </c>
      <c r="F2087" s="102">
        <v>0</v>
      </c>
      <c r="G2087" s="98">
        <v>0.41</v>
      </c>
      <c r="H2087" s="115">
        <v>500</v>
      </c>
    </row>
    <row r="2088" spans="1:8" x14ac:dyDescent="0.2">
      <c r="A2088" s="106">
        <v>41662.479097222225</v>
      </c>
      <c r="B2088" s="110">
        <v>592936.56000000006</v>
      </c>
      <c r="C2088" s="100">
        <v>29.877099999999999</v>
      </c>
      <c r="D2088">
        <v>4.3060000000000001E-2</v>
      </c>
      <c r="E2088" s="108">
        <v>3.7355299999999998</v>
      </c>
      <c r="F2088" s="102">
        <v>0</v>
      </c>
      <c r="G2088" s="98">
        <v>0.41</v>
      </c>
      <c r="H2088" s="115">
        <v>500</v>
      </c>
    </row>
    <row r="2089" spans="1:8" x14ac:dyDescent="0.2">
      <c r="A2089" s="106">
        <v>41662.482569444444</v>
      </c>
      <c r="B2089" s="110">
        <v>593236.56000000006</v>
      </c>
      <c r="C2089" s="100">
        <v>29.879000000000001</v>
      </c>
      <c r="D2089">
        <v>-2.5049999999999999E-2</v>
      </c>
      <c r="E2089" s="108">
        <v>3.7357499999999999</v>
      </c>
      <c r="F2089" s="102">
        <v>0</v>
      </c>
      <c r="G2089" s="98">
        <v>0.41</v>
      </c>
      <c r="H2089" s="115">
        <v>500</v>
      </c>
    </row>
    <row r="2090" spans="1:8" x14ac:dyDescent="0.2">
      <c r="A2090" s="106">
        <v>41662.486041666663</v>
      </c>
      <c r="B2090" s="110">
        <v>593536.56000000006</v>
      </c>
      <c r="C2090" s="100">
        <v>29.882999999999999</v>
      </c>
      <c r="D2090">
        <v>-1.9769999999999999E-2</v>
      </c>
      <c r="E2090" s="108">
        <v>3.7358099999999999</v>
      </c>
      <c r="F2090" s="102">
        <v>0</v>
      </c>
      <c r="G2090" s="98">
        <v>0.41</v>
      </c>
      <c r="H2090" s="115">
        <v>500</v>
      </c>
    </row>
    <row r="2091" spans="1:8" x14ac:dyDescent="0.2">
      <c r="A2091" s="106">
        <v>41662.48951388889</v>
      </c>
      <c r="B2091" s="110">
        <v>593836.56000000006</v>
      </c>
      <c r="C2091" s="100">
        <v>29.881399999999999</v>
      </c>
      <c r="D2091">
        <v>6.6900000000000001E-2</v>
      </c>
      <c r="E2091" s="108">
        <v>3.73584</v>
      </c>
      <c r="F2091" s="102">
        <v>0</v>
      </c>
      <c r="G2091" s="98">
        <v>0.41</v>
      </c>
      <c r="H2091" s="115">
        <v>500</v>
      </c>
    </row>
    <row r="2092" spans="1:8" x14ac:dyDescent="0.2">
      <c r="A2092" s="106">
        <v>41662.492986111109</v>
      </c>
      <c r="B2092" s="110">
        <v>594136.56000000006</v>
      </c>
      <c r="C2092" s="100">
        <v>29.882899999999999</v>
      </c>
      <c r="D2092">
        <v>-4.4979999999999999E-2</v>
      </c>
      <c r="E2092" s="108">
        <v>3.7357399999999998</v>
      </c>
      <c r="F2092" s="102">
        <v>0</v>
      </c>
      <c r="G2092" s="98">
        <v>0.41</v>
      </c>
      <c r="H2092" s="115">
        <v>500</v>
      </c>
    </row>
    <row r="2093" spans="1:8" x14ac:dyDescent="0.2">
      <c r="A2093" s="106">
        <v>41662.496458333335</v>
      </c>
      <c r="B2093" s="110">
        <v>594436.56000000006</v>
      </c>
      <c r="C2093" s="100">
        <v>29.8888</v>
      </c>
      <c r="D2093">
        <v>4.2540000000000001E-2</v>
      </c>
      <c r="E2093" s="108">
        <v>3.7358500000000001</v>
      </c>
      <c r="F2093" s="102">
        <v>0</v>
      </c>
      <c r="G2093" s="98">
        <v>0.41</v>
      </c>
      <c r="H2093" s="115">
        <v>500</v>
      </c>
    </row>
    <row r="2094" spans="1:8" x14ac:dyDescent="0.2">
      <c r="A2094" s="106">
        <v>41662.499930555554</v>
      </c>
      <c r="B2094" s="110">
        <v>594736.56000000006</v>
      </c>
      <c r="C2094" s="100">
        <v>29.8872</v>
      </c>
      <c r="D2094">
        <v>-4.7200000000000002E-3</v>
      </c>
      <c r="E2094" s="108">
        <v>3.7359100000000001</v>
      </c>
      <c r="F2094" s="102">
        <v>0</v>
      </c>
      <c r="G2094" s="98">
        <v>0.41</v>
      </c>
      <c r="H2094" s="115">
        <v>500</v>
      </c>
    </row>
    <row r="2095" spans="1:8" x14ac:dyDescent="0.2">
      <c r="A2095" s="106">
        <v>41662.50340277778</v>
      </c>
      <c r="B2095" s="110">
        <v>595036.56000000006</v>
      </c>
      <c r="C2095" s="100">
        <v>29.8871</v>
      </c>
      <c r="D2095">
        <v>-6.0339999999999998E-2</v>
      </c>
      <c r="E2095" s="108">
        <v>3.7358500000000001</v>
      </c>
      <c r="F2095" s="102">
        <v>0</v>
      </c>
      <c r="G2095" s="98">
        <v>0.41</v>
      </c>
      <c r="H2095" s="115">
        <v>500</v>
      </c>
    </row>
    <row r="2096" spans="1:8" x14ac:dyDescent="0.2">
      <c r="A2096" s="106">
        <v>41662.506874999999</v>
      </c>
      <c r="B2096" s="110">
        <v>595336.56000000006</v>
      </c>
      <c r="C2096" s="100">
        <v>29.8842</v>
      </c>
      <c r="D2096">
        <v>-8.2199999999999999E-3</v>
      </c>
      <c r="E2096" s="108">
        <v>3.7359</v>
      </c>
      <c r="F2096" s="102">
        <v>0</v>
      </c>
      <c r="G2096" s="98">
        <v>0.41</v>
      </c>
      <c r="H2096" s="115">
        <v>500</v>
      </c>
    </row>
    <row r="2097" spans="1:8" x14ac:dyDescent="0.2">
      <c r="A2097" s="106">
        <v>41662.510347222225</v>
      </c>
      <c r="B2097" s="110">
        <v>595636.56000000006</v>
      </c>
      <c r="C2097" s="100">
        <v>29.885999999999999</v>
      </c>
      <c r="D2097">
        <v>5.4219999999999997E-2</v>
      </c>
      <c r="E2097" s="108">
        <v>3.7358699999999998</v>
      </c>
      <c r="F2097" s="102">
        <v>0</v>
      </c>
      <c r="G2097" s="98">
        <v>0.41</v>
      </c>
      <c r="H2097" s="115">
        <v>500</v>
      </c>
    </row>
    <row r="2098" spans="1:8" x14ac:dyDescent="0.2">
      <c r="A2098" s="106">
        <v>41662.513819444444</v>
      </c>
      <c r="B2098" s="110">
        <v>595936.56000000006</v>
      </c>
      <c r="C2098" s="100">
        <v>29.888100000000001</v>
      </c>
      <c r="D2098">
        <v>-1.6650000000000002E-2</v>
      </c>
      <c r="E2098" s="108">
        <v>3.73576</v>
      </c>
      <c r="F2098" s="102">
        <v>0</v>
      </c>
      <c r="G2098" s="98">
        <v>0.41</v>
      </c>
      <c r="H2098" s="115">
        <v>500</v>
      </c>
    </row>
    <row r="2099" spans="1:8" x14ac:dyDescent="0.2">
      <c r="A2099" s="106">
        <v>41662.517291666663</v>
      </c>
      <c r="B2099" s="110">
        <v>596236.56000000006</v>
      </c>
      <c r="C2099" s="100">
        <v>29.8932</v>
      </c>
      <c r="D2099">
        <v>-1.9709999999999998E-2</v>
      </c>
      <c r="E2099" s="108">
        <v>3.7357800000000001</v>
      </c>
      <c r="F2099" s="102">
        <v>0</v>
      </c>
      <c r="G2099" s="98">
        <v>0.41</v>
      </c>
      <c r="H2099" s="115">
        <v>500</v>
      </c>
    </row>
    <row r="2100" spans="1:8" x14ac:dyDescent="0.2">
      <c r="A2100" s="106">
        <v>41662.52076388889</v>
      </c>
      <c r="B2100" s="110">
        <v>596536.56000000006</v>
      </c>
      <c r="C2100" s="100">
        <v>29.883500000000002</v>
      </c>
      <c r="D2100">
        <v>4.9799999999999997E-2</v>
      </c>
      <c r="E2100" s="108">
        <v>3.7357100000000001</v>
      </c>
      <c r="F2100" s="102">
        <v>0</v>
      </c>
      <c r="G2100" s="98">
        <v>0.41</v>
      </c>
      <c r="H2100" s="115">
        <v>500</v>
      </c>
    </row>
    <row r="2101" spans="1:8" x14ac:dyDescent="0.2">
      <c r="A2101" s="106">
        <v>41662.524236111109</v>
      </c>
      <c r="B2101" s="110">
        <v>596836.56000000006</v>
      </c>
      <c r="C2101" s="100">
        <v>29.888000000000002</v>
      </c>
      <c r="D2101">
        <v>8.4899999999999993E-3</v>
      </c>
      <c r="E2101" s="108">
        <v>3.7359</v>
      </c>
      <c r="F2101" s="102">
        <v>0</v>
      </c>
      <c r="G2101" s="98">
        <v>0.41</v>
      </c>
      <c r="H2101" s="115">
        <v>500</v>
      </c>
    </row>
    <row r="2102" spans="1:8" x14ac:dyDescent="0.2">
      <c r="A2102" s="106">
        <v>41662.527708333335</v>
      </c>
      <c r="B2102" s="110">
        <v>597136.56000000006</v>
      </c>
      <c r="C2102" s="100">
        <v>29.8855</v>
      </c>
      <c r="D2102">
        <v>2.97E-3</v>
      </c>
      <c r="E2102" s="108">
        <v>3.7358600000000002</v>
      </c>
      <c r="F2102" s="102">
        <v>0</v>
      </c>
      <c r="G2102" s="98">
        <v>0.41</v>
      </c>
      <c r="H2102" s="115">
        <v>500</v>
      </c>
    </row>
    <row r="2103" spans="1:8" x14ac:dyDescent="0.2">
      <c r="A2103" s="106">
        <v>41662.531180555554</v>
      </c>
      <c r="B2103" s="110">
        <v>597436.56000000006</v>
      </c>
      <c r="C2103" s="100">
        <v>29.886800000000001</v>
      </c>
      <c r="D2103">
        <v>-3.6020000000000003E-2</v>
      </c>
      <c r="E2103" s="108">
        <v>3.7360000000000002</v>
      </c>
      <c r="F2103" s="102">
        <v>0</v>
      </c>
      <c r="G2103" s="98">
        <v>0.41</v>
      </c>
      <c r="H2103" s="115">
        <v>500</v>
      </c>
    </row>
    <row r="2104" spans="1:8" x14ac:dyDescent="0.2">
      <c r="A2104" s="106">
        <v>41662.53465277778</v>
      </c>
      <c r="B2104" s="110">
        <v>597736.56000000006</v>
      </c>
      <c r="C2104" s="100">
        <v>29.884699999999999</v>
      </c>
      <c r="D2104">
        <v>-1.5970000000000002E-2</v>
      </c>
      <c r="E2104" s="108">
        <v>3.7358199999999999</v>
      </c>
      <c r="F2104" s="102">
        <v>0</v>
      </c>
      <c r="G2104" s="98">
        <v>0.41</v>
      </c>
      <c r="H2104" s="115">
        <v>500</v>
      </c>
    </row>
    <row r="2105" spans="1:8" x14ac:dyDescent="0.2">
      <c r="A2105" s="106">
        <v>41662.538124999999</v>
      </c>
      <c r="B2105" s="110">
        <v>598036.56000000006</v>
      </c>
      <c r="C2105" s="100">
        <v>29.886600000000001</v>
      </c>
      <c r="D2105">
        <v>-1.1990000000000001E-2</v>
      </c>
      <c r="E2105" s="108">
        <v>3.7360199999999999</v>
      </c>
      <c r="F2105" s="102">
        <v>0</v>
      </c>
      <c r="G2105" s="98">
        <v>0.41</v>
      </c>
      <c r="H2105" s="115">
        <v>500</v>
      </c>
    </row>
    <row r="2106" spans="1:8" x14ac:dyDescent="0.2">
      <c r="A2106" s="106">
        <v>41662.541597222225</v>
      </c>
      <c r="B2106" s="110">
        <v>598336.56000000006</v>
      </c>
      <c r="C2106" s="100">
        <v>29.887599999999999</v>
      </c>
      <c r="D2106">
        <v>5.5840000000000001E-2</v>
      </c>
      <c r="E2106" s="108">
        <v>3.73597</v>
      </c>
      <c r="F2106" s="102">
        <v>0</v>
      </c>
      <c r="G2106" s="98">
        <v>0.41</v>
      </c>
      <c r="H2106" s="115">
        <v>500</v>
      </c>
    </row>
    <row r="2107" spans="1:8" x14ac:dyDescent="0.2">
      <c r="A2107" s="106">
        <v>41662.545069444444</v>
      </c>
      <c r="B2107" s="110">
        <v>598636.56000000006</v>
      </c>
      <c r="C2107" s="100">
        <v>29.898499999999999</v>
      </c>
      <c r="D2107">
        <v>4.4420000000000001E-2</v>
      </c>
      <c r="E2107" s="108">
        <v>3.7356199999999999</v>
      </c>
      <c r="F2107" s="102">
        <v>0</v>
      </c>
      <c r="G2107" s="98">
        <v>0.41</v>
      </c>
      <c r="H2107" s="115">
        <v>500</v>
      </c>
    </row>
    <row r="2108" spans="1:8" x14ac:dyDescent="0.2">
      <c r="A2108" s="106">
        <v>41662.548541666663</v>
      </c>
      <c r="B2108" s="110">
        <v>598936.56000000006</v>
      </c>
      <c r="C2108" s="100">
        <v>29.8962</v>
      </c>
      <c r="D2108">
        <v>-3.7859999999999998E-2</v>
      </c>
      <c r="E2108" s="108">
        <v>3.73603</v>
      </c>
      <c r="F2108" s="102">
        <v>0</v>
      </c>
      <c r="G2108" s="98">
        <v>0.41</v>
      </c>
      <c r="H2108" s="115">
        <v>500</v>
      </c>
    </row>
    <row r="2109" spans="1:8" x14ac:dyDescent="0.2">
      <c r="A2109" s="106">
        <v>41662.55201388889</v>
      </c>
      <c r="B2109" s="110">
        <v>599236.56000000006</v>
      </c>
      <c r="C2109" s="100">
        <v>29.885899999999999</v>
      </c>
      <c r="D2109">
        <v>1.5499999999999999E-3</v>
      </c>
      <c r="E2109" s="108">
        <v>3.7359399999999998</v>
      </c>
      <c r="F2109" s="102">
        <v>0</v>
      </c>
      <c r="G2109" s="98">
        <v>0.41</v>
      </c>
      <c r="H2109" s="115">
        <v>500</v>
      </c>
    </row>
    <row r="2110" spans="1:8" x14ac:dyDescent="0.2">
      <c r="A2110" s="106">
        <v>41662.555486111109</v>
      </c>
      <c r="B2110" s="110">
        <v>599536.56000000006</v>
      </c>
      <c r="C2110" s="100">
        <v>29.892099999999999</v>
      </c>
      <c r="D2110">
        <v>-6.7390000000000005E-2</v>
      </c>
      <c r="E2110" s="108">
        <v>3.7358799999999999</v>
      </c>
      <c r="F2110" s="102">
        <v>0</v>
      </c>
      <c r="G2110" s="98">
        <v>0.41</v>
      </c>
      <c r="H2110" s="115">
        <v>500</v>
      </c>
    </row>
    <row r="2111" spans="1:8" x14ac:dyDescent="0.2">
      <c r="A2111" s="106">
        <v>41662.558958333335</v>
      </c>
      <c r="B2111" s="110">
        <v>599836.56000000006</v>
      </c>
      <c r="C2111" s="100">
        <v>29.8979</v>
      </c>
      <c r="D2111">
        <v>-2.0250000000000001E-2</v>
      </c>
      <c r="E2111" s="108">
        <v>3.7359900000000001</v>
      </c>
      <c r="F2111" s="102">
        <v>0</v>
      </c>
      <c r="G2111" s="98">
        <v>0.41</v>
      </c>
      <c r="H2111" s="115">
        <v>500</v>
      </c>
    </row>
    <row r="2112" spans="1:8" x14ac:dyDescent="0.2">
      <c r="A2112" s="106">
        <v>41662.562430555554</v>
      </c>
      <c r="B2112" s="110">
        <v>600136.56000000006</v>
      </c>
      <c r="C2112" s="100">
        <v>29.895700000000001</v>
      </c>
      <c r="D2112">
        <v>-8.9770000000000003E-2</v>
      </c>
      <c r="E2112" s="108">
        <v>3.7360099999999998</v>
      </c>
      <c r="F2112" s="102">
        <v>0</v>
      </c>
      <c r="G2112" s="98">
        <v>0.41</v>
      </c>
      <c r="H2112" s="115">
        <v>500</v>
      </c>
    </row>
    <row r="2113" spans="1:8" x14ac:dyDescent="0.2">
      <c r="A2113" s="106">
        <v>41662.56590277778</v>
      </c>
      <c r="B2113" s="110">
        <v>600436.56000000006</v>
      </c>
      <c r="C2113" s="100">
        <v>29.900200000000002</v>
      </c>
      <c r="D2113">
        <v>-1.8249999999999999E-2</v>
      </c>
      <c r="E2113" s="108">
        <v>3.7360699999999998</v>
      </c>
      <c r="F2113" s="102">
        <v>0</v>
      </c>
      <c r="G2113" s="98">
        <v>0.41</v>
      </c>
      <c r="H2113" s="115">
        <v>500</v>
      </c>
    </row>
    <row r="2114" spans="1:8" x14ac:dyDescent="0.2">
      <c r="A2114" s="106">
        <v>41662.569374999999</v>
      </c>
      <c r="B2114" s="110">
        <v>600736.56000000006</v>
      </c>
      <c r="C2114" s="100">
        <v>29.905100000000001</v>
      </c>
      <c r="D2114">
        <v>-8.7599999999999997E-2</v>
      </c>
      <c r="E2114" s="108">
        <v>3.7361399999999998</v>
      </c>
      <c r="F2114" s="102">
        <v>0</v>
      </c>
      <c r="G2114" s="98">
        <v>0.41</v>
      </c>
      <c r="H2114" s="115">
        <v>500</v>
      </c>
    </row>
    <row r="2115" spans="1:8" x14ac:dyDescent="0.2">
      <c r="A2115" s="106">
        <v>41662.572847222225</v>
      </c>
      <c r="B2115" s="110">
        <v>601036.56000000006</v>
      </c>
      <c r="C2115" s="100">
        <v>29.9041</v>
      </c>
      <c r="D2115">
        <v>-1.6549999999999999E-2</v>
      </c>
      <c r="E2115" s="108">
        <v>3.7359499999999999</v>
      </c>
      <c r="F2115" s="102">
        <v>0</v>
      </c>
      <c r="G2115" s="98">
        <v>0.41</v>
      </c>
      <c r="H2115" s="115">
        <v>500</v>
      </c>
    </row>
    <row r="2116" spans="1:8" x14ac:dyDescent="0.2">
      <c r="A2116" s="106">
        <v>41662.576319444444</v>
      </c>
      <c r="B2116" s="110">
        <v>601336.56000000006</v>
      </c>
      <c r="C2116" s="100">
        <v>29.910399999999999</v>
      </c>
      <c r="D2116">
        <v>-4.1599999999999996E-3</v>
      </c>
      <c r="E2116" s="108">
        <v>3.7360099999999998</v>
      </c>
      <c r="F2116" s="102">
        <v>0</v>
      </c>
      <c r="G2116" s="98">
        <v>0.41</v>
      </c>
      <c r="H2116" s="115">
        <v>500</v>
      </c>
    </row>
    <row r="2117" spans="1:8" x14ac:dyDescent="0.2">
      <c r="A2117" s="106">
        <v>41662.579791666663</v>
      </c>
      <c r="B2117" s="110">
        <v>601636.56000000006</v>
      </c>
      <c r="C2117" s="100">
        <v>29.9102</v>
      </c>
      <c r="D2117">
        <v>-7.7679999999999999E-2</v>
      </c>
      <c r="E2117" s="108">
        <v>3.7358799999999999</v>
      </c>
      <c r="F2117" s="102">
        <v>0</v>
      </c>
      <c r="G2117" s="98">
        <v>0.41</v>
      </c>
      <c r="H2117" s="115">
        <v>500</v>
      </c>
    </row>
    <row r="2118" spans="1:8" x14ac:dyDescent="0.2">
      <c r="A2118" s="106">
        <v>41662.58326388889</v>
      </c>
      <c r="B2118" s="110">
        <v>601936.56000000006</v>
      </c>
      <c r="C2118" s="100">
        <v>29.895900000000001</v>
      </c>
      <c r="D2118">
        <v>-9.0300000000000005E-2</v>
      </c>
      <c r="E2118" s="108">
        <v>3.7360899999999999</v>
      </c>
      <c r="F2118" s="102">
        <v>0</v>
      </c>
      <c r="G2118" s="98">
        <v>0.41</v>
      </c>
      <c r="H2118" s="115">
        <v>500</v>
      </c>
    </row>
    <row r="2119" spans="1:8" x14ac:dyDescent="0.2">
      <c r="A2119" s="106">
        <v>41662.586736111109</v>
      </c>
      <c r="B2119" s="110">
        <v>602236.56000000006</v>
      </c>
      <c r="C2119" s="100">
        <v>29.906199999999998</v>
      </c>
      <c r="D2119">
        <v>6.1240000000000003E-2</v>
      </c>
      <c r="E2119" s="108">
        <v>3.7360899999999999</v>
      </c>
      <c r="F2119" s="102">
        <v>0</v>
      </c>
      <c r="G2119" s="98">
        <v>0.41</v>
      </c>
      <c r="H2119" s="115">
        <v>500</v>
      </c>
    </row>
    <row r="2120" spans="1:8" x14ac:dyDescent="0.2">
      <c r="A2120" s="106">
        <v>41662.590208333335</v>
      </c>
      <c r="B2120" s="110">
        <v>602536.56000000006</v>
      </c>
      <c r="C2120" s="100">
        <v>29.9053</v>
      </c>
      <c r="D2120">
        <v>-4.2000000000000003E-2</v>
      </c>
      <c r="E2120" s="108">
        <v>3.7359900000000001</v>
      </c>
      <c r="F2120" s="102">
        <v>0</v>
      </c>
      <c r="G2120" s="98">
        <v>0.41</v>
      </c>
      <c r="H2120" s="115">
        <v>500</v>
      </c>
    </row>
    <row r="2121" spans="1:8" x14ac:dyDescent="0.2">
      <c r="A2121" s="106">
        <v>41662.593680555554</v>
      </c>
      <c r="B2121" s="110">
        <v>602836.56000000006</v>
      </c>
      <c r="C2121" s="100">
        <v>29.906600000000001</v>
      </c>
      <c r="D2121">
        <v>-2.368E-2</v>
      </c>
      <c r="E2121" s="108">
        <v>3.73604</v>
      </c>
      <c r="F2121" s="102">
        <v>0</v>
      </c>
      <c r="G2121" s="98">
        <v>0.41</v>
      </c>
      <c r="H2121" s="115">
        <v>500</v>
      </c>
    </row>
    <row r="2122" spans="1:8" x14ac:dyDescent="0.2">
      <c r="A2122" s="106">
        <v>41662.59715277778</v>
      </c>
      <c r="B2122" s="110">
        <v>603136.56000000006</v>
      </c>
      <c r="C2122" s="100">
        <v>29.909500000000001</v>
      </c>
      <c r="D2122">
        <v>5.4919999999999997E-2</v>
      </c>
      <c r="E2122" s="108">
        <v>3.7361599999999999</v>
      </c>
      <c r="F2122" s="102">
        <v>0</v>
      </c>
      <c r="G2122" s="98">
        <v>0.41</v>
      </c>
      <c r="H2122" s="115">
        <v>500</v>
      </c>
    </row>
    <row r="2123" spans="1:8" x14ac:dyDescent="0.2">
      <c r="A2123" s="106">
        <v>41662.600624999999</v>
      </c>
      <c r="B2123" s="110">
        <v>603436.56000000006</v>
      </c>
      <c r="C2123" s="100">
        <v>29.916899999999998</v>
      </c>
      <c r="D2123">
        <v>-6.0760000000000002E-2</v>
      </c>
      <c r="E2123" s="108">
        <v>3.7361399999999998</v>
      </c>
      <c r="F2123" s="102">
        <v>0</v>
      </c>
      <c r="G2123" s="98">
        <v>0.41</v>
      </c>
      <c r="H2123" s="115">
        <v>500</v>
      </c>
    </row>
    <row r="2124" spans="1:8" x14ac:dyDescent="0.2">
      <c r="A2124" s="106">
        <v>41662.604097222225</v>
      </c>
      <c r="B2124" s="110">
        <v>603736.56000000006</v>
      </c>
      <c r="C2124" s="100">
        <v>29.925699999999999</v>
      </c>
      <c r="D2124">
        <v>-1.7219999999999999E-2</v>
      </c>
      <c r="E2124" s="108">
        <v>3.73611</v>
      </c>
      <c r="F2124" s="102">
        <v>0</v>
      </c>
      <c r="G2124" s="98">
        <v>0.41</v>
      </c>
      <c r="H2124" s="115">
        <v>500</v>
      </c>
    </row>
    <row r="2125" spans="1:8" x14ac:dyDescent="0.2">
      <c r="A2125" s="106">
        <v>41662.607569444444</v>
      </c>
      <c r="B2125" s="110">
        <v>604036.56000000006</v>
      </c>
      <c r="C2125" s="100">
        <v>29.9148</v>
      </c>
      <c r="D2125">
        <v>-3.6609999999999997E-2</v>
      </c>
      <c r="E2125" s="108">
        <v>3.7360099999999998</v>
      </c>
      <c r="F2125" s="102">
        <v>0</v>
      </c>
      <c r="G2125" s="98">
        <v>0.41</v>
      </c>
      <c r="H2125" s="115">
        <v>500</v>
      </c>
    </row>
    <row r="2126" spans="1:8" x14ac:dyDescent="0.2">
      <c r="A2126" s="106">
        <v>41662.611041666663</v>
      </c>
      <c r="B2126" s="110">
        <v>604336.56000000006</v>
      </c>
      <c r="C2126" s="100">
        <v>29.916499999999999</v>
      </c>
      <c r="D2126">
        <v>-9.2619999999999994E-2</v>
      </c>
      <c r="E2126" s="108">
        <v>3.73584</v>
      </c>
      <c r="F2126" s="102">
        <v>0</v>
      </c>
      <c r="G2126" s="98">
        <v>0.41</v>
      </c>
      <c r="H2126" s="115">
        <v>500</v>
      </c>
    </row>
    <row r="2127" spans="1:8" x14ac:dyDescent="0.2">
      <c r="A2127" s="106">
        <v>41662.61451388889</v>
      </c>
      <c r="B2127" s="110">
        <v>604636.56000000006</v>
      </c>
      <c r="C2127" s="100">
        <v>29.9192</v>
      </c>
      <c r="D2127">
        <v>-6.5680000000000002E-2</v>
      </c>
      <c r="E2127" s="108">
        <v>3.7360199999999999</v>
      </c>
      <c r="F2127" s="102">
        <v>0</v>
      </c>
      <c r="G2127" s="98">
        <v>0.41</v>
      </c>
      <c r="H2127" s="115">
        <v>500</v>
      </c>
    </row>
    <row r="2128" spans="1:8" x14ac:dyDescent="0.2">
      <c r="A2128" s="106">
        <v>41662.617986111109</v>
      </c>
      <c r="B2128" s="110">
        <v>604936.56000000006</v>
      </c>
      <c r="C2128" s="100">
        <v>29.9056</v>
      </c>
      <c r="D2128">
        <v>-2.249E-2</v>
      </c>
      <c r="E2128" s="108">
        <v>3.7361200000000001</v>
      </c>
      <c r="F2128" s="102">
        <v>0</v>
      </c>
      <c r="G2128" s="98">
        <v>0.41</v>
      </c>
      <c r="H2128" s="115">
        <v>500</v>
      </c>
    </row>
    <row r="2129" spans="1:8" x14ac:dyDescent="0.2">
      <c r="A2129" s="106">
        <v>41662.621458333335</v>
      </c>
      <c r="B2129" s="110">
        <v>605236.56000000006</v>
      </c>
      <c r="C2129" s="100">
        <v>29.911999999999999</v>
      </c>
      <c r="D2129">
        <v>4.9230000000000003E-2</v>
      </c>
      <c r="E2129" s="108">
        <v>3.7360799999999998</v>
      </c>
      <c r="F2129" s="102">
        <v>0</v>
      </c>
      <c r="G2129" s="98">
        <v>0.41</v>
      </c>
      <c r="H2129" s="115">
        <v>500</v>
      </c>
    </row>
    <row r="2130" spans="1:8" x14ac:dyDescent="0.2">
      <c r="A2130" s="106">
        <v>41662.624930555554</v>
      </c>
      <c r="B2130" s="110">
        <v>605536.56000000006</v>
      </c>
      <c r="C2130" s="100">
        <v>29.907399999999999</v>
      </c>
      <c r="D2130">
        <v>-9.9629999999999996E-2</v>
      </c>
      <c r="E2130" s="108">
        <v>3.7361</v>
      </c>
      <c r="F2130" s="102">
        <v>0</v>
      </c>
      <c r="G2130" s="98">
        <v>0.41</v>
      </c>
      <c r="H2130" s="115">
        <v>500</v>
      </c>
    </row>
    <row r="2131" spans="1:8" x14ac:dyDescent="0.2">
      <c r="A2131" s="106">
        <v>41662.62840277778</v>
      </c>
      <c r="B2131" s="110">
        <v>605836.56000000006</v>
      </c>
      <c r="C2131" s="100">
        <v>29.919699999999999</v>
      </c>
      <c r="D2131">
        <v>-1.8350000000000002E-2</v>
      </c>
      <c r="E2131" s="108">
        <v>3.7360600000000002</v>
      </c>
      <c r="F2131" s="102">
        <v>0</v>
      </c>
      <c r="G2131" s="98">
        <v>0.41</v>
      </c>
      <c r="H2131" s="115">
        <v>500</v>
      </c>
    </row>
    <row r="2132" spans="1:8" x14ac:dyDescent="0.2">
      <c r="A2132" s="106">
        <v>41662.631874999999</v>
      </c>
      <c r="B2132" s="110">
        <v>606136.56000000006</v>
      </c>
      <c r="C2132" s="100">
        <v>29.930700000000002</v>
      </c>
      <c r="D2132">
        <v>-8.1970000000000001E-2</v>
      </c>
      <c r="E2132" s="108">
        <v>3.7360899999999999</v>
      </c>
      <c r="F2132" s="102">
        <v>0</v>
      </c>
      <c r="G2132" s="98">
        <v>0.41</v>
      </c>
      <c r="H2132" s="115">
        <v>500</v>
      </c>
    </row>
    <row r="2133" spans="1:8" x14ac:dyDescent="0.2">
      <c r="A2133" s="106">
        <v>41662.635347222225</v>
      </c>
      <c r="B2133" s="110">
        <v>606436.56000000006</v>
      </c>
      <c r="C2133" s="100">
        <v>29.912800000000001</v>
      </c>
      <c r="D2133">
        <v>1.443E-2</v>
      </c>
      <c r="E2133" s="108">
        <v>3.7362099999999998</v>
      </c>
      <c r="F2133" s="102">
        <v>0</v>
      </c>
      <c r="G2133" s="98">
        <v>0.41</v>
      </c>
      <c r="H2133" s="115">
        <v>500</v>
      </c>
    </row>
    <row r="2134" spans="1:8" x14ac:dyDescent="0.2">
      <c r="A2134" s="106">
        <v>41662.638819444444</v>
      </c>
      <c r="B2134" s="110">
        <v>606736.56000000006</v>
      </c>
      <c r="C2134" s="100">
        <v>29.916699999999999</v>
      </c>
      <c r="D2134">
        <v>-4.6730000000000001E-2</v>
      </c>
      <c r="E2134" s="108">
        <v>3.7361200000000001</v>
      </c>
      <c r="F2134" s="102">
        <v>0</v>
      </c>
      <c r="G2134" s="98">
        <v>0.41</v>
      </c>
      <c r="H2134" s="115">
        <v>500</v>
      </c>
    </row>
    <row r="2135" spans="1:8" x14ac:dyDescent="0.2">
      <c r="A2135" s="106">
        <v>41662.642291666663</v>
      </c>
      <c r="B2135" s="110">
        <v>607036.56000000006</v>
      </c>
      <c r="C2135" s="100">
        <v>29.9145</v>
      </c>
      <c r="D2135">
        <v>-4.3020000000000003E-2</v>
      </c>
      <c r="E2135" s="108">
        <v>3.7360500000000001</v>
      </c>
      <c r="F2135" s="102">
        <v>0</v>
      </c>
      <c r="G2135" s="98">
        <v>0.41</v>
      </c>
      <c r="H2135" s="115">
        <v>500</v>
      </c>
    </row>
    <row r="2136" spans="1:8" x14ac:dyDescent="0.2">
      <c r="A2136" s="106">
        <v>41662.64576388889</v>
      </c>
      <c r="B2136" s="110">
        <v>607336.56000000006</v>
      </c>
      <c r="C2136" s="100">
        <v>29.918500000000002</v>
      </c>
      <c r="D2136">
        <v>5.4129999999999998E-2</v>
      </c>
      <c r="E2136" s="108">
        <v>3.7360699999999998</v>
      </c>
      <c r="F2136" s="102">
        <v>0</v>
      </c>
      <c r="G2136" s="98">
        <v>0.41</v>
      </c>
      <c r="H2136" s="115">
        <v>500</v>
      </c>
    </row>
    <row r="2137" spans="1:8" x14ac:dyDescent="0.2">
      <c r="A2137" s="106">
        <v>41662.649236111109</v>
      </c>
      <c r="B2137" s="110">
        <v>607636.56000000006</v>
      </c>
      <c r="C2137" s="100">
        <v>29.911799999999999</v>
      </c>
      <c r="D2137">
        <v>-7.4249999999999997E-2</v>
      </c>
      <c r="E2137" s="108">
        <v>3.7361</v>
      </c>
      <c r="F2137" s="102">
        <v>0</v>
      </c>
      <c r="G2137" s="98">
        <v>0.41</v>
      </c>
      <c r="H2137" s="115">
        <v>500</v>
      </c>
    </row>
    <row r="2138" spans="1:8" x14ac:dyDescent="0.2">
      <c r="A2138" s="106">
        <v>41662.652708333335</v>
      </c>
      <c r="B2138" s="110">
        <v>607936.56000000006</v>
      </c>
      <c r="C2138" s="100">
        <v>29.9147</v>
      </c>
      <c r="D2138">
        <v>-8.9580000000000007E-2</v>
      </c>
      <c r="E2138" s="108">
        <v>3.73604</v>
      </c>
      <c r="F2138" s="102">
        <v>0</v>
      </c>
      <c r="G2138" s="98">
        <v>0.41</v>
      </c>
      <c r="H2138" s="115">
        <v>500</v>
      </c>
    </row>
    <row r="2139" spans="1:8" x14ac:dyDescent="0.2">
      <c r="A2139" s="106">
        <v>41662.656180555554</v>
      </c>
      <c r="B2139" s="110">
        <v>608236.56000000006</v>
      </c>
      <c r="C2139" s="100">
        <v>29.913</v>
      </c>
      <c r="D2139">
        <v>-8.4610000000000005E-2</v>
      </c>
      <c r="E2139" s="108">
        <v>3.7359300000000002</v>
      </c>
      <c r="F2139" s="102">
        <v>0</v>
      </c>
      <c r="G2139" s="98">
        <v>0.41</v>
      </c>
      <c r="H2139" s="115">
        <v>500</v>
      </c>
    </row>
    <row r="2140" spans="1:8" x14ac:dyDescent="0.2">
      <c r="A2140" s="106">
        <v>41662.65965277778</v>
      </c>
      <c r="B2140" s="110">
        <v>608536.56000000006</v>
      </c>
      <c r="C2140" s="100">
        <v>29.924800000000001</v>
      </c>
      <c r="D2140">
        <v>-3.2689999999999997E-2</v>
      </c>
      <c r="E2140" s="108">
        <v>3.7361</v>
      </c>
      <c r="F2140" s="102">
        <v>0</v>
      </c>
      <c r="G2140" s="98">
        <v>0.41</v>
      </c>
      <c r="H2140" s="115">
        <v>500</v>
      </c>
    </row>
    <row r="2141" spans="1:8" x14ac:dyDescent="0.2">
      <c r="A2141" s="106">
        <v>41662.663124999999</v>
      </c>
      <c r="B2141" s="110">
        <v>608836.56000000006</v>
      </c>
      <c r="C2141" s="100">
        <v>29.907</v>
      </c>
      <c r="D2141">
        <v>-2.0799999999999998E-3</v>
      </c>
      <c r="E2141" s="108">
        <v>3.73603</v>
      </c>
      <c r="F2141" s="102">
        <v>0</v>
      </c>
      <c r="G2141" s="98">
        <v>0.41</v>
      </c>
      <c r="H2141" s="115">
        <v>500</v>
      </c>
    </row>
    <row r="2142" spans="1:8" x14ac:dyDescent="0.2">
      <c r="A2142" s="106">
        <v>41662.666597222225</v>
      </c>
      <c r="B2142" s="110">
        <v>609136.56000000006</v>
      </c>
      <c r="C2142" s="100">
        <v>29.922699999999999</v>
      </c>
      <c r="D2142">
        <v>-3.6990000000000002E-2</v>
      </c>
      <c r="E2142" s="108">
        <v>3.7358899999999999</v>
      </c>
      <c r="F2142" s="102">
        <v>0</v>
      </c>
      <c r="G2142" s="98">
        <v>0.41</v>
      </c>
      <c r="H2142" s="115">
        <v>500</v>
      </c>
    </row>
    <row r="2143" spans="1:8" x14ac:dyDescent="0.2">
      <c r="A2143" s="106">
        <v>41662.670069444444</v>
      </c>
      <c r="B2143" s="110">
        <v>609436.56000000006</v>
      </c>
      <c r="C2143" s="100">
        <v>29.906199999999998</v>
      </c>
      <c r="D2143">
        <v>-8.6169999999999997E-2</v>
      </c>
      <c r="E2143" s="108">
        <v>3.7358600000000002</v>
      </c>
      <c r="F2143" s="102">
        <v>0</v>
      </c>
      <c r="G2143" s="98">
        <v>0.41</v>
      </c>
      <c r="H2143" s="115">
        <v>500</v>
      </c>
    </row>
    <row r="2144" spans="1:8" x14ac:dyDescent="0.2">
      <c r="A2144" s="106">
        <v>41662.673541666663</v>
      </c>
      <c r="B2144" s="110">
        <v>609736.56000000006</v>
      </c>
      <c r="C2144" s="100">
        <v>29.898700000000002</v>
      </c>
      <c r="D2144">
        <v>-6.7979999999999999E-2</v>
      </c>
      <c r="E2144" s="108">
        <v>3.7359300000000002</v>
      </c>
      <c r="F2144" s="102">
        <v>0</v>
      </c>
      <c r="G2144" s="98">
        <v>0.41</v>
      </c>
      <c r="H2144" s="115">
        <v>500</v>
      </c>
    </row>
    <row r="2145" spans="1:8" x14ac:dyDescent="0.2">
      <c r="A2145" s="106">
        <v>41662.67701388889</v>
      </c>
      <c r="B2145" s="110">
        <v>610036.56000000006</v>
      </c>
      <c r="C2145" s="100">
        <v>29.898499999999999</v>
      </c>
      <c r="D2145">
        <v>-8.8419999999999999E-2</v>
      </c>
      <c r="E2145" s="108">
        <v>3.73604</v>
      </c>
      <c r="F2145" s="102">
        <v>0</v>
      </c>
      <c r="G2145" s="98">
        <v>0.41</v>
      </c>
      <c r="H2145" s="115">
        <v>500</v>
      </c>
    </row>
    <row r="2146" spans="1:8" x14ac:dyDescent="0.2">
      <c r="A2146" s="106">
        <v>41662.680486111109</v>
      </c>
      <c r="B2146" s="110">
        <v>610336.56000000006</v>
      </c>
      <c r="C2146" s="100">
        <v>29.901299999999999</v>
      </c>
      <c r="D2146">
        <v>-3.1940000000000003E-2</v>
      </c>
      <c r="E2146" s="108">
        <v>3.7359800000000001</v>
      </c>
      <c r="F2146" s="102">
        <v>0</v>
      </c>
      <c r="G2146" s="98">
        <v>0.41</v>
      </c>
      <c r="H2146" s="115">
        <v>500</v>
      </c>
    </row>
    <row r="2147" spans="1:8" x14ac:dyDescent="0.2">
      <c r="A2147" s="106">
        <v>41662.683958333335</v>
      </c>
      <c r="B2147" s="110">
        <v>610636.56000000006</v>
      </c>
      <c r="C2147" s="100">
        <v>29.906700000000001</v>
      </c>
      <c r="D2147">
        <v>-8.4640000000000007E-2</v>
      </c>
      <c r="E2147" s="108">
        <v>3.7357399999999998</v>
      </c>
      <c r="F2147" s="102">
        <v>0</v>
      </c>
      <c r="G2147" s="98">
        <v>0.41</v>
      </c>
      <c r="H2147" s="115">
        <v>500</v>
      </c>
    </row>
    <row r="2148" spans="1:8" x14ac:dyDescent="0.2">
      <c r="A2148" s="106">
        <v>41662.687430555554</v>
      </c>
      <c r="B2148" s="110">
        <v>610936.56000000006</v>
      </c>
      <c r="C2148" s="100">
        <v>29.8935</v>
      </c>
      <c r="D2148">
        <v>-2.0080000000000001E-2</v>
      </c>
      <c r="E2148" s="108">
        <v>3.7357999999999998</v>
      </c>
      <c r="F2148" s="102">
        <v>0</v>
      </c>
      <c r="G2148" s="98">
        <v>0.41</v>
      </c>
      <c r="H2148" s="115">
        <v>500</v>
      </c>
    </row>
    <row r="2149" spans="1:8" x14ac:dyDescent="0.2">
      <c r="A2149" s="106">
        <v>41662.69090277778</v>
      </c>
      <c r="B2149" s="110">
        <v>611236.56000000006</v>
      </c>
      <c r="C2149" s="100">
        <v>29.8994</v>
      </c>
      <c r="D2149">
        <v>-7.2100000000000003E-3</v>
      </c>
      <c r="E2149" s="108">
        <v>3.7358199999999999</v>
      </c>
      <c r="F2149" s="102">
        <v>0</v>
      </c>
      <c r="G2149" s="98">
        <v>0.41</v>
      </c>
      <c r="H2149" s="115">
        <v>500</v>
      </c>
    </row>
    <row r="2150" spans="1:8" x14ac:dyDescent="0.2">
      <c r="A2150" s="106">
        <v>41662.694374999999</v>
      </c>
      <c r="B2150" s="110">
        <v>611536.56000000006</v>
      </c>
      <c r="C2150" s="100">
        <v>29.893599999999999</v>
      </c>
      <c r="D2150">
        <v>-1.5129999999999999E-2</v>
      </c>
      <c r="E2150" s="108">
        <v>3.7358199999999999</v>
      </c>
      <c r="F2150" s="102">
        <v>0</v>
      </c>
      <c r="G2150" s="98">
        <v>0.41</v>
      </c>
      <c r="H2150" s="115">
        <v>500</v>
      </c>
    </row>
    <row r="2151" spans="1:8" x14ac:dyDescent="0.2">
      <c r="A2151" s="106">
        <v>41662.697847222225</v>
      </c>
      <c r="B2151" s="110">
        <v>611836.56000000006</v>
      </c>
      <c r="C2151" s="100">
        <v>29.8796</v>
      </c>
      <c r="D2151">
        <v>-6.9029999999999994E-2</v>
      </c>
      <c r="E2151" s="108">
        <v>3.7355</v>
      </c>
      <c r="F2151" s="102">
        <v>0</v>
      </c>
      <c r="G2151" s="98">
        <v>0.41</v>
      </c>
      <c r="H2151" s="115">
        <v>500</v>
      </c>
    </row>
    <row r="2152" spans="1:8" x14ac:dyDescent="0.2">
      <c r="A2152" s="106">
        <v>41662.701319444444</v>
      </c>
      <c r="B2152" s="110">
        <v>612136.56000000006</v>
      </c>
      <c r="C2152" s="100">
        <v>29.890599999999999</v>
      </c>
      <c r="D2152">
        <v>5.4099999999999999E-3</v>
      </c>
      <c r="E2152" s="108">
        <v>3.73549</v>
      </c>
      <c r="F2152" s="102">
        <v>0</v>
      </c>
      <c r="G2152" s="98">
        <v>0.41</v>
      </c>
      <c r="H2152" s="115">
        <v>500</v>
      </c>
    </row>
    <row r="2153" spans="1:8" x14ac:dyDescent="0.2">
      <c r="A2153" s="106">
        <v>41662.704791666663</v>
      </c>
      <c r="B2153" s="110">
        <v>612436.56000000006</v>
      </c>
      <c r="C2153" s="100">
        <v>29.876100000000001</v>
      </c>
      <c r="D2153">
        <v>-4.8919999999999998E-2</v>
      </c>
      <c r="E2153" s="108">
        <v>3.7353700000000001</v>
      </c>
      <c r="F2153" s="102">
        <v>0</v>
      </c>
      <c r="G2153" s="98">
        <v>0.41</v>
      </c>
      <c r="H2153" s="115">
        <v>500</v>
      </c>
    </row>
    <row r="2154" spans="1:8" x14ac:dyDescent="0.2">
      <c r="A2154" s="106">
        <v>41662.70826388889</v>
      </c>
      <c r="B2154" s="110">
        <v>612736.56000000006</v>
      </c>
      <c r="C2154" s="100">
        <v>29.881399999999999</v>
      </c>
      <c r="D2154">
        <v>-1.8550000000000001E-2</v>
      </c>
      <c r="E2154" s="108">
        <v>3.7351200000000002</v>
      </c>
      <c r="F2154" s="102">
        <v>0</v>
      </c>
      <c r="G2154" s="98">
        <v>0.41</v>
      </c>
      <c r="H2154" s="115">
        <v>500</v>
      </c>
    </row>
    <row r="2155" spans="1:8" x14ac:dyDescent="0.2">
      <c r="A2155" s="106">
        <v>41662.711736111109</v>
      </c>
      <c r="B2155" s="110">
        <v>613036.56000000006</v>
      </c>
      <c r="C2155" s="100">
        <v>29.869900000000001</v>
      </c>
      <c r="D2155">
        <v>-7.9289999999999999E-2</v>
      </c>
      <c r="E2155" s="108">
        <v>3.73529</v>
      </c>
      <c r="F2155" s="102">
        <v>0</v>
      </c>
      <c r="G2155" s="98">
        <v>0.41</v>
      </c>
      <c r="H2155" s="115">
        <v>500</v>
      </c>
    </row>
    <row r="2156" spans="1:8" x14ac:dyDescent="0.2">
      <c r="A2156" s="106">
        <v>41662.715208333335</v>
      </c>
      <c r="B2156" s="110">
        <v>613336.56000000006</v>
      </c>
      <c r="C2156" s="100">
        <v>29.860399999999998</v>
      </c>
      <c r="D2156">
        <v>-4.7539999999999999E-2</v>
      </c>
      <c r="E2156" s="108">
        <v>3.7349800000000002</v>
      </c>
      <c r="F2156" s="102">
        <v>0</v>
      </c>
      <c r="G2156" s="98">
        <v>0.41</v>
      </c>
      <c r="H2156" s="115">
        <v>500</v>
      </c>
    </row>
    <row r="2157" spans="1:8" x14ac:dyDescent="0.2">
      <c r="A2157" s="106">
        <v>41662.718680555554</v>
      </c>
      <c r="B2157" s="110">
        <v>613636.56000000006</v>
      </c>
      <c r="C2157" s="100">
        <v>29.8614</v>
      </c>
      <c r="D2157">
        <v>-8.8840000000000002E-2</v>
      </c>
      <c r="E2157" s="108">
        <v>3.7349999999999999</v>
      </c>
      <c r="F2157" s="102">
        <v>0</v>
      </c>
      <c r="G2157" s="98">
        <v>0.41</v>
      </c>
      <c r="H2157" s="115">
        <v>500</v>
      </c>
    </row>
    <row r="2158" spans="1:8" x14ac:dyDescent="0.2">
      <c r="A2158" s="106">
        <v>41662.72215277778</v>
      </c>
      <c r="B2158" s="110">
        <v>613936.56000000006</v>
      </c>
      <c r="C2158" s="100">
        <v>29.835000000000001</v>
      </c>
      <c r="D2158">
        <v>4.8480000000000002E-2</v>
      </c>
      <c r="E2158" s="108">
        <v>3.7347199999999998</v>
      </c>
      <c r="F2158" s="102">
        <v>0</v>
      </c>
      <c r="G2158" s="98">
        <v>0.41</v>
      </c>
      <c r="H2158" s="115">
        <v>500</v>
      </c>
    </row>
    <row r="2159" spans="1:8" x14ac:dyDescent="0.2">
      <c r="A2159" s="106">
        <v>41662.725624999999</v>
      </c>
      <c r="B2159" s="110">
        <v>614236.56000000006</v>
      </c>
      <c r="C2159" s="100">
        <v>29.823799999999999</v>
      </c>
      <c r="D2159">
        <v>-7.7479999999999993E-2</v>
      </c>
      <c r="E2159" s="108">
        <v>3.73461</v>
      </c>
      <c r="F2159" s="102">
        <v>0</v>
      </c>
      <c r="G2159" s="98">
        <v>0.41</v>
      </c>
      <c r="H2159" s="115">
        <v>500</v>
      </c>
    </row>
    <row r="2160" spans="1:8" x14ac:dyDescent="0.2">
      <c r="A2160" s="106">
        <v>41662.729097222225</v>
      </c>
      <c r="B2160" s="110">
        <v>614536.56000000006</v>
      </c>
      <c r="C2160" s="100">
        <v>29.814699999999998</v>
      </c>
      <c r="D2160">
        <v>-1.737E-2</v>
      </c>
      <c r="E2160" s="108">
        <v>3.73441</v>
      </c>
      <c r="F2160" s="102">
        <v>0</v>
      </c>
      <c r="G2160" s="98">
        <v>0.41</v>
      </c>
      <c r="H2160" s="115">
        <v>500</v>
      </c>
    </row>
    <row r="2161" spans="1:8" x14ac:dyDescent="0.2">
      <c r="A2161" s="106">
        <v>41662.732569444444</v>
      </c>
      <c r="B2161" s="110">
        <v>614836.56000000006</v>
      </c>
      <c r="C2161" s="100">
        <v>29.821300000000001</v>
      </c>
      <c r="D2161">
        <v>-8.7940000000000004E-2</v>
      </c>
      <c r="E2161" s="108">
        <v>3.73414</v>
      </c>
      <c r="F2161" s="102">
        <v>0</v>
      </c>
      <c r="G2161" s="98">
        <v>0.41</v>
      </c>
      <c r="H2161" s="115">
        <v>500</v>
      </c>
    </row>
    <row r="2162" spans="1:8" x14ac:dyDescent="0.2">
      <c r="A2162" s="106">
        <v>41662.736041666663</v>
      </c>
      <c r="B2162" s="110">
        <v>615136.56000000006</v>
      </c>
      <c r="C2162" s="100">
        <v>29.7956</v>
      </c>
      <c r="D2162">
        <v>-5.3359999999999998E-2</v>
      </c>
      <c r="E2162" s="108">
        <v>3.7339000000000002</v>
      </c>
      <c r="F2162" s="102">
        <v>0</v>
      </c>
      <c r="G2162" s="98">
        <v>0.41</v>
      </c>
      <c r="H2162" s="115">
        <v>500</v>
      </c>
    </row>
    <row r="2163" spans="1:8" x14ac:dyDescent="0.2">
      <c r="A2163" s="106">
        <v>41662.73951388889</v>
      </c>
      <c r="B2163" s="110">
        <v>615436.56000000006</v>
      </c>
      <c r="C2163" s="100">
        <v>29.7925</v>
      </c>
      <c r="D2163">
        <v>-8.3589999999999998E-2</v>
      </c>
      <c r="E2163" s="108">
        <v>3.7334900000000002</v>
      </c>
      <c r="F2163" s="102">
        <v>0</v>
      </c>
      <c r="G2163" s="98">
        <v>0.41</v>
      </c>
      <c r="H2163" s="115">
        <v>500</v>
      </c>
    </row>
    <row r="2164" spans="1:8" x14ac:dyDescent="0.2">
      <c r="A2164" s="106">
        <v>41662.742986111109</v>
      </c>
      <c r="B2164" s="110">
        <v>615736.56000000006</v>
      </c>
      <c r="C2164" s="100">
        <v>29.783000000000001</v>
      </c>
      <c r="D2164">
        <v>-1.6209999999999999E-2</v>
      </c>
      <c r="E2164" s="108">
        <v>3.7330199999999998</v>
      </c>
      <c r="F2164" s="102">
        <v>0</v>
      </c>
      <c r="G2164" s="98">
        <v>0.41</v>
      </c>
      <c r="H2164" s="115">
        <v>500</v>
      </c>
    </row>
    <row r="2165" spans="1:8" x14ac:dyDescent="0.2">
      <c r="A2165" s="106">
        <v>41662.746458333335</v>
      </c>
      <c r="B2165" s="110">
        <v>616036.56000000006</v>
      </c>
      <c r="C2165" s="100">
        <v>29.767600000000002</v>
      </c>
      <c r="D2165">
        <v>2.613E-2</v>
      </c>
      <c r="E2165" s="108">
        <v>3.7327300000000001</v>
      </c>
      <c r="F2165" s="102">
        <v>0</v>
      </c>
      <c r="G2165" s="98">
        <v>0.41</v>
      </c>
      <c r="H2165" s="115">
        <v>500</v>
      </c>
    </row>
    <row r="2166" spans="1:8" x14ac:dyDescent="0.2">
      <c r="A2166" s="106">
        <v>41662.749930555554</v>
      </c>
      <c r="B2166" s="110">
        <v>616336.56000000006</v>
      </c>
      <c r="C2166" s="100">
        <v>29.736799999999999</v>
      </c>
      <c r="D2166">
        <v>-4.8399999999999997E-3</v>
      </c>
      <c r="E2166" s="108">
        <v>3.73237</v>
      </c>
      <c r="F2166" s="102">
        <v>0</v>
      </c>
      <c r="G2166" s="98">
        <v>0.41</v>
      </c>
      <c r="H2166" s="115">
        <v>500</v>
      </c>
    </row>
    <row r="2167" spans="1:8" x14ac:dyDescent="0.2">
      <c r="A2167" s="106">
        <v>41662.75340277778</v>
      </c>
      <c r="B2167" s="110">
        <v>616636.56000000006</v>
      </c>
      <c r="C2167" s="100">
        <v>29.7288</v>
      </c>
      <c r="D2167">
        <v>4.8529999999999997E-2</v>
      </c>
      <c r="E2167" s="108">
        <v>3.7320799999999998</v>
      </c>
      <c r="F2167" s="102">
        <v>0</v>
      </c>
      <c r="G2167" s="98">
        <v>0.41</v>
      </c>
      <c r="H2167" s="115">
        <v>500</v>
      </c>
    </row>
    <row r="2168" spans="1:8" x14ac:dyDescent="0.2">
      <c r="A2168" s="106">
        <v>41662.756874999999</v>
      </c>
      <c r="B2168" s="110">
        <v>616936.56000000006</v>
      </c>
      <c r="C2168" s="100">
        <v>29.695900000000002</v>
      </c>
      <c r="D2168">
        <v>-7.1709999999999996E-2</v>
      </c>
      <c r="E2168" s="108">
        <v>3.7317999999999998</v>
      </c>
      <c r="F2168" s="102">
        <v>0</v>
      </c>
      <c r="G2168" s="98">
        <v>0.41</v>
      </c>
      <c r="H2168" s="115">
        <v>500</v>
      </c>
    </row>
    <row r="2169" spans="1:8" x14ac:dyDescent="0.2">
      <c r="A2169" s="106">
        <v>41662.760347222225</v>
      </c>
      <c r="B2169" s="110">
        <v>617236.56000000006</v>
      </c>
      <c r="C2169" s="100">
        <v>29.697199999999999</v>
      </c>
      <c r="D2169">
        <v>-8.7110000000000007E-2</v>
      </c>
      <c r="E2169" s="108">
        <v>3.7315499999999999</v>
      </c>
      <c r="F2169" s="102">
        <v>0</v>
      </c>
      <c r="G2169" s="98">
        <v>0.41</v>
      </c>
      <c r="H2169" s="115">
        <v>500</v>
      </c>
    </row>
    <row r="2170" spans="1:8" x14ac:dyDescent="0.2">
      <c r="A2170" s="106">
        <v>41662.763819444444</v>
      </c>
      <c r="B2170" s="110">
        <v>617536.56000000006</v>
      </c>
      <c r="C2170" s="100">
        <v>29.68</v>
      </c>
      <c r="D2170">
        <v>1.873E-2</v>
      </c>
      <c r="E2170" s="108">
        <v>3.7312599999999998</v>
      </c>
      <c r="F2170" s="102">
        <v>0</v>
      </c>
      <c r="G2170" s="98">
        <v>0.41</v>
      </c>
      <c r="H2170" s="115">
        <v>500</v>
      </c>
    </row>
    <row r="2171" spans="1:8" x14ac:dyDescent="0.2">
      <c r="A2171" s="106">
        <v>41662.767291666663</v>
      </c>
      <c r="B2171" s="110">
        <v>617836.56000000006</v>
      </c>
      <c r="C2171" s="100">
        <v>29.669599999999999</v>
      </c>
      <c r="D2171">
        <v>-8.1570000000000004E-2</v>
      </c>
      <c r="E2171" s="108">
        <v>3.7311200000000002</v>
      </c>
      <c r="F2171" s="102">
        <v>0</v>
      </c>
      <c r="G2171" s="98">
        <v>0.41</v>
      </c>
      <c r="H2171" s="115">
        <v>500</v>
      </c>
    </row>
    <row r="2172" spans="1:8" x14ac:dyDescent="0.2">
      <c r="A2172" s="106">
        <v>41662.77076388889</v>
      </c>
      <c r="B2172" s="110">
        <v>618136.56000000006</v>
      </c>
      <c r="C2172" s="100">
        <v>29.665800000000001</v>
      </c>
      <c r="D2172">
        <v>-4.2479999999999997E-2</v>
      </c>
      <c r="E2172" s="108">
        <v>3.7307700000000001</v>
      </c>
      <c r="F2172" s="102">
        <v>0</v>
      </c>
      <c r="G2172" s="98">
        <v>0.41</v>
      </c>
      <c r="H2172" s="115">
        <v>500</v>
      </c>
    </row>
    <row r="2173" spans="1:8" x14ac:dyDescent="0.2">
      <c r="A2173" s="106">
        <v>41662.774236111109</v>
      </c>
      <c r="B2173" s="110">
        <v>618436.56000000006</v>
      </c>
      <c r="C2173" s="100">
        <v>29.651299999999999</v>
      </c>
      <c r="D2173">
        <v>3.5899999999999999E-3</v>
      </c>
      <c r="E2173" s="108">
        <v>3.7303999999999999</v>
      </c>
      <c r="F2173" s="102">
        <v>0</v>
      </c>
      <c r="G2173" s="98">
        <v>0.41</v>
      </c>
      <c r="H2173" s="115">
        <v>500</v>
      </c>
    </row>
    <row r="2174" spans="1:8" x14ac:dyDescent="0.2">
      <c r="A2174" s="106">
        <v>41662.777708333335</v>
      </c>
      <c r="B2174" s="110">
        <v>618736.56000000006</v>
      </c>
      <c r="C2174" s="100">
        <v>29.645700000000001</v>
      </c>
      <c r="D2174">
        <v>-8.43E-3</v>
      </c>
      <c r="E2174" s="108">
        <v>3.7307899999999998</v>
      </c>
      <c r="F2174" s="102">
        <v>0</v>
      </c>
      <c r="G2174" s="98">
        <v>0.41</v>
      </c>
      <c r="H2174" s="115">
        <v>500</v>
      </c>
    </row>
    <row r="2175" spans="1:8" x14ac:dyDescent="0.2">
      <c r="A2175" s="106">
        <v>41662.781180555554</v>
      </c>
      <c r="B2175" s="110">
        <v>619036.56000000006</v>
      </c>
      <c r="C2175" s="100">
        <v>29.635300000000001</v>
      </c>
      <c r="D2175">
        <v>4.0620000000000003E-2</v>
      </c>
      <c r="E2175" s="108">
        <v>3.7312799999999999</v>
      </c>
      <c r="F2175" s="102">
        <v>0</v>
      </c>
      <c r="G2175" s="98">
        <v>0.41</v>
      </c>
      <c r="H2175" s="115">
        <v>500</v>
      </c>
    </row>
    <row r="2176" spans="1:8" x14ac:dyDescent="0.2">
      <c r="A2176" s="106">
        <v>41662.78465277778</v>
      </c>
      <c r="B2176" s="110">
        <v>619336.56000000006</v>
      </c>
      <c r="C2176" s="100">
        <v>29.639099999999999</v>
      </c>
      <c r="D2176">
        <v>-2.7740000000000001E-2</v>
      </c>
      <c r="E2176" s="108">
        <v>3.73123</v>
      </c>
      <c r="F2176" s="102">
        <v>0</v>
      </c>
      <c r="G2176" s="98">
        <v>0.41</v>
      </c>
      <c r="H2176" s="115">
        <v>500</v>
      </c>
    </row>
    <row r="2177" spans="1:8" x14ac:dyDescent="0.2">
      <c r="A2177" s="106">
        <v>41662.788124999999</v>
      </c>
      <c r="B2177" s="110">
        <v>619636.56000000006</v>
      </c>
      <c r="C2177" s="100">
        <v>29.655000000000001</v>
      </c>
      <c r="D2177">
        <v>-3.687E-2</v>
      </c>
      <c r="E2177" s="108">
        <v>3.73116</v>
      </c>
      <c r="F2177" s="102">
        <v>0</v>
      </c>
      <c r="G2177" s="98">
        <v>0.41</v>
      </c>
      <c r="H2177" s="115">
        <v>500</v>
      </c>
    </row>
    <row r="2178" spans="1:8" x14ac:dyDescent="0.2">
      <c r="A2178" s="106">
        <v>41662.791597222225</v>
      </c>
      <c r="B2178" s="110">
        <v>619936.56000000006</v>
      </c>
      <c r="C2178" s="100">
        <v>29.657499999999999</v>
      </c>
      <c r="D2178">
        <v>-9.1060000000000002E-2</v>
      </c>
      <c r="E2178" s="108">
        <v>3.7315</v>
      </c>
      <c r="F2178" s="102">
        <v>0</v>
      </c>
      <c r="G2178" s="98">
        <v>0.41</v>
      </c>
      <c r="H2178" s="115">
        <v>500</v>
      </c>
    </row>
    <row r="2179" spans="1:8" x14ac:dyDescent="0.2">
      <c r="A2179" s="106">
        <v>41662.795069444444</v>
      </c>
      <c r="B2179" s="110">
        <v>620236.56000000006</v>
      </c>
      <c r="C2179" s="100">
        <v>29.677299999999999</v>
      </c>
      <c r="D2179">
        <v>4.546E-2</v>
      </c>
      <c r="E2179" s="108">
        <v>3.73183</v>
      </c>
      <c r="F2179" s="102">
        <v>0</v>
      </c>
      <c r="G2179" s="98">
        <v>0.41</v>
      </c>
      <c r="H2179" s="115">
        <v>500</v>
      </c>
    </row>
    <row r="2180" spans="1:8" x14ac:dyDescent="0.2">
      <c r="A2180" s="106">
        <v>41662.798541666663</v>
      </c>
      <c r="B2180" s="110">
        <v>620536.56000000006</v>
      </c>
      <c r="C2180" s="100">
        <v>29.688400000000001</v>
      </c>
      <c r="D2180">
        <v>-2.657E-2</v>
      </c>
      <c r="E2180" s="108">
        <v>3.7316799999999999</v>
      </c>
      <c r="F2180" s="102">
        <v>0</v>
      </c>
      <c r="G2180" s="98">
        <v>0.41</v>
      </c>
      <c r="H2180" s="115">
        <v>500</v>
      </c>
    </row>
    <row r="2181" spans="1:8" x14ac:dyDescent="0.2">
      <c r="A2181" s="106">
        <v>41662.80201388889</v>
      </c>
      <c r="B2181" s="110">
        <v>620836.56000000006</v>
      </c>
      <c r="C2181" s="100">
        <v>29.699000000000002</v>
      </c>
      <c r="D2181">
        <v>1.188E-2</v>
      </c>
      <c r="E2181" s="108">
        <v>3.7317200000000001</v>
      </c>
      <c r="F2181" s="102">
        <v>0</v>
      </c>
      <c r="G2181" s="98">
        <v>0.41</v>
      </c>
      <c r="H2181" s="115">
        <v>500</v>
      </c>
    </row>
    <row r="2182" spans="1:8" x14ac:dyDescent="0.2">
      <c r="A2182" s="106">
        <v>41662.805486111109</v>
      </c>
      <c r="B2182" s="110">
        <v>621136.56000000006</v>
      </c>
      <c r="C2182" s="100">
        <v>29.710100000000001</v>
      </c>
      <c r="D2182">
        <v>-1.9570000000000001E-2</v>
      </c>
      <c r="E2182" s="108">
        <v>3.7320799999999998</v>
      </c>
      <c r="F2182" s="102">
        <v>0</v>
      </c>
      <c r="G2182" s="98">
        <v>0.41</v>
      </c>
      <c r="H2182" s="115">
        <v>500</v>
      </c>
    </row>
    <row r="2183" spans="1:8" x14ac:dyDescent="0.2">
      <c r="A2183" s="106">
        <v>41662.808958333335</v>
      </c>
      <c r="B2183" s="110">
        <v>621436.56000000006</v>
      </c>
      <c r="C2183" s="100">
        <v>29.728200000000001</v>
      </c>
      <c r="D2183">
        <v>5.919E-2</v>
      </c>
      <c r="E2183" s="108">
        <v>3.7322099999999998</v>
      </c>
      <c r="F2183" s="102">
        <v>0</v>
      </c>
      <c r="G2183" s="98">
        <v>0.41</v>
      </c>
      <c r="H2183" s="115">
        <v>500</v>
      </c>
    </row>
    <row r="2184" spans="1:8" x14ac:dyDescent="0.2">
      <c r="A2184" s="106">
        <v>41662.812430555554</v>
      </c>
      <c r="B2184" s="110">
        <v>621736.56000000006</v>
      </c>
      <c r="C2184" s="100">
        <v>29.7285</v>
      </c>
      <c r="D2184">
        <v>-4.1180000000000001E-2</v>
      </c>
      <c r="E2184" s="108">
        <v>3.7322199999999999</v>
      </c>
      <c r="F2184" s="102">
        <v>0</v>
      </c>
      <c r="G2184" s="98">
        <v>0.41</v>
      </c>
      <c r="H2184" s="115">
        <v>500</v>
      </c>
    </row>
    <row r="2185" spans="1:8" x14ac:dyDescent="0.2">
      <c r="A2185" s="106">
        <v>41662.81590277778</v>
      </c>
      <c r="B2185" s="110">
        <v>622036.56000000006</v>
      </c>
      <c r="C2185" s="100">
        <v>29.734400000000001</v>
      </c>
      <c r="D2185">
        <v>-8.9880000000000002E-2</v>
      </c>
      <c r="E2185" s="108">
        <v>3.7324000000000002</v>
      </c>
      <c r="F2185" s="102">
        <v>0</v>
      </c>
      <c r="G2185" s="98">
        <v>0.41</v>
      </c>
      <c r="H2185" s="115">
        <v>500</v>
      </c>
    </row>
    <row r="2186" spans="1:8" x14ac:dyDescent="0.2">
      <c r="A2186" s="106">
        <v>41662.819374999999</v>
      </c>
      <c r="B2186" s="110">
        <v>622336.56000000006</v>
      </c>
      <c r="C2186" s="100">
        <v>29.744800000000001</v>
      </c>
      <c r="D2186">
        <v>-8.0199999999999994E-3</v>
      </c>
      <c r="E2186" s="108">
        <v>3.7322600000000001</v>
      </c>
      <c r="F2186" s="102">
        <v>0</v>
      </c>
      <c r="G2186" s="98">
        <v>0.41</v>
      </c>
      <c r="H2186" s="115">
        <v>500</v>
      </c>
    </row>
    <row r="2187" spans="1:8" x14ac:dyDescent="0.2">
      <c r="A2187" s="106">
        <v>41662.822847222225</v>
      </c>
      <c r="B2187" s="110">
        <v>622636.56000000006</v>
      </c>
      <c r="C2187" s="100">
        <v>29.7486</v>
      </c>
      <c r="D2187">
        <v>-7.3779999999999998E-2</v>
      </c>
      <c r="E2187" s="108">
        <v>3.7323</v>
      </c>
      <c r="F2187" s="102">
        <v>0</v>
      </c>
      <c r="G2187" s="98">
        <v>0.41</v>
      </c>
      <c r="H2187" s="115">
        <v>500</v>
      </c>
    </row>
    <row r="2188" spans="1:8" x14ac:dyDescent="0.2">
      <c r="A2188" s="106">
        <v>41662.826319444444</v>
      </c>
      <c r="B2188" s="110">
        <v>622936.56000000006</v>
      </c>
      <c r="C2188" s="100">
        <v>29.7379</v>
      </c>
      <c r="D2188">
        <v>-2.9399999999999999E-2</v>
      </c>
      <c r="E2188" s="108">
        <v>3.73217</v>
      </c>
      <c r="F2188" s="102">
        <v>0</v>
      </c>
      <c r="G2188" s="98">
        <v>0.41</v>
      </c>
      <c r="H2188" s="115">
        <v>500</v>
      </c>
    </row>
    <row r="2189" spans="1:8" x14ac:dyDescent="0.2">
      <c r="A2189" s="106">
        <v>41662.829791666663</v>
      </c>
      <c r="B2189" s="110">
        <v>623236.56000000006</v>
      </c>
      <c r="C2189" s="100">
        <v>29.738399999999999</v>
      </c>
      <c r="D2189">
        <v>-4.6789999999999998E-2</v>
      </c>
      <c r="E2189" s="108">
        <v>3.7320099999999998</v>
      </c>
      <c r="F2189" s="102">
        <v>0</v>
      </c>
      <c r="G2189" s="98">
        <v>0.41</v>
      </c>
      <c r="H2189" s="115">
        <v>500</v>
      </c>
    </row>
    <row r="2190" spans="1:8" x14ac:dyDescent="0.2">
      <c r="A2190" s="106">
        <v>41662.83326388889</v>
      </c>
      <c r="B2190" s="110">
        <v>623536.56000000006</v>
      </c>
      <c r="C2190" s="100">
        <v>29.731400000000001</v>
      </c>
      <c r="D2190">
        <v>5.8650000000000001E-2</v>
      </c>
      <c r="E2190" s="108">
        <v>3.7317499999999999</v>
      </c>
      <c r="F2190" s="102">
        <v>0</v>
      </c>
      <c r="G2190" s="98">
        <v>0.41</v>
      </c>
      <c r="H2190" s="115">
        <v>500</v>
      </c>
    </row>
    <row r="2191" spans="1:8" x14ac:dyDescent="0.2">
      <c r="A2191" s="106">
        <v>41662.836736111109</v>
      </c>
      <c r="B2191" s="110">
        <v>623836.56000000006</v>
      </c>
      <c r="C2191" s="100">
        <v>29.720600000000001</v>
      </c>
      <c r="D2191">
        <v>-9.6799999999999994E-3</v>
      </c>
      <c r="E2191" s="108">
        <v>3.7315900000000002</v>
      </c>
      <c r="F2191" s="102">
        <v>0</v>
      </c>
      <c r="G2191" s="98">
        <v>0.41</v>
      </c>
      <c r="H2191" s="115">
        <v>500</v>
      </c>
    </row>
    <row r="2192" spans="1:8" x14ac:dyDescent="0.2">
      <c r="A2192" s="106">
        <v>41662.840208333335</v>
      </c>
      <c r="B2192" s="110">
        <v>624136.56000000006</v>
      </c>
      <c r="C2192" s="100">
        <v>29.712900000000001</v>
      </c>
      <c r="D2192">
        <v>5.3460000000000001E-2</v>
      </c>
      <c r="E2192" s="108">
        <v>3.73142</v>
      </c>
      <c r="F2192" s="102">
        <v>0</v>
      </c>
      <c r="G2192" s="98">
        <v>0.41</v>
      </c>
      <c r="H2192" s="115">
        <v>500</v>
      </c>
    </row>
    <row r="2193" spans="1:8" x14ac:dyDescent="0.2">
      <c r="A2193" s="106">
        <v>41662.843680555554</v>
      </c>
      <c r="B2193" s="110">
        <v>624436.56000000006</v>
      </c>
      <c r="C2193" s="100">
        <v>29.704499999999999</v>
      </c>
      <c r="D2193">
        <v>3.4700000000000002E-2</v>
      </c>
      <c r="E2193" s="108">
        <v>3.7312400000000001</v>
      </c>
      <c r="F2193" s="102">
        <v>0</v>
      </c>
      <c r="G2193" s="98">
        <v>0.41</v>
      </c>
      <c r="H2193" s="115">
        <v>500</v>
      </c>
    </row>
    <row r="2194" spans="1:8" x14ac:dyDescent="0.2">
      <c r="A2194" s="106">
        <v>41662.84715277778</v>
      </c>
      <c r="B2194" s="110">
        <v>624736.56000000006</v>
      </c>
      <c r="C2194" s="100">
        <v>29.692399999999999</v>
      </c>
      <c r="D2194">
        <v>-4.5700000000000003E-3</v>
      </c>
      <c r="E2194" s="108">
        <v>3.7311100000000001</v>
      </c>
      <c r="F2194" s="102">
        <v>0</v>
      </c>
      <c r="G2194" s="98">
        <v>0.41</v>
      </c>
      <c r="H2194" s="115">
        <v>500</v>
      </c>
    </row>
    <row r="2195" spans="1:8" x14ac:dyDescent="0.2">
      <c r="A2195" s="106">
        <v>41662.850624999999</v>
      </c>
      <c r="B2195" s="110">
        <v>625036.56000000006</v>
      </c>
      <c r="C2195" s="100">
        <v>29.677199999999999</v>
      </c>
      <c r="D2195">
        <v>5.0659999999999997E-2</v>
      </c>
      <c r="E2195" s="108">
        <v>3.7310699999999999</v>
      </c>
      <c r="F2195" s="102">
        <v>0</v>
      </c>
      <c r="G2195" s="98">
        <v>0.41</v>
      </c>
      <c r="H2195" s="115">
        <v>500</v>
      </c>
    </row>
    <row r="2196" spans="1:8" x14ac:dyDescent="0.2">
      <c r="A2196" s="106">
        <v>41662.854097222225</v>
      </c>
      <c r="B2196" s="110">
        <v>625336.56000000006</v>
      </c>
      <c r="C2196" s="100">
        <v>29.666699999999999</v>
      </c>
      <c r="D2196">
        <v>4.8349999999999997E-2</v>
      </c>
      <c r="E2196" s="108">
        <v>3.7309199999999998</v>
      </c>
      <c r="F2196" s="102">
        <v>0</v>
      </c>
      <c r="G2196" s="98">
        <v>0.41</v>
      </c>
      <c r="H2196" s="115">
        <v>500</v>
      </c>
    </row>
    <row r="2197" spans="1:8" x14ac:dyDescent="0.2">
      <c r="A2197" s="106">
        <v>41662.857569444444</v>
      </c>
      <c r="B2197" s="110">
        <v>625636.56000000006</v>
      </c>
      <c r="C2197" s="100">
        <v>29.6586</v>
      </c>
      <c r="D2197">
        <v>-2.4049999999999998E-2</v>
      </c>
      <c r="E2197" s="108">
        <v>3.7309199999999998</v>
      </c>
      <c r="F2197" s="102">
        <v>0</v>
      </c>
      <c r="G2197" s="98">
        <v>0.41</v>
      </c>
      <c r="H2197" s="115">
        <v>500</v>
      </c>
    </row>
    <row r="2198" spans="1:8" x14ac:dyDescent="0.2">
      <c r="A2198" s="106">
        <v>41662.861041666663</v>
      </c>
      <c r="B2198" s="110">
        <v>625936.56000000006</v>
      </c>
      <c r="C2198" s="100">
        <v>29.657499999999999</v>
      </c>
      <c r="D2198">
        <v>-5.3530000000000001E-2</v>
      </c>
      <c r="E2198" s="108">
        <v>3.7304200000000001</v>
      </c>
      <c r="F2198" s="102">
        <v>0</v>
      </c>
      <c r="G2198" s="98">
        <v>0.41</v>
      </c>
      <c r="H2198" s="115">
        <v>500</v>
      </c>
    </row>
    <row r="2199" spans="1:8" x14ac:dyDescent="0.2">
      <c r="A2199" s="106">
        <v>41662.86451388889</v>
      </c>
      <c r="B2199" s="110">
        <v>626236.56000000006</v>
      </c>
      <c r="C2199" s="100">
        <v>29.645399999999999</v>
      </c>
      <c r="D2199">
        <v>-2.2780000000000002E-2</v>
      </c>
      <c r="E2199" s="108">
        <v>3.7306400000000002</v>
      </c>
      <c r="F2199" s="102">
        <v>0</v>
      </c>
      <c r="G2199" s="98">
        <v>0.41</v>
      </c>
      <c r="H2199" s="115">
        <v>500</v>
      </c>
    </row>
    <row r="2200" spans="1:8" x14ac:dyDescent="0.2">
      <c r="A2200" s="106">
        <v>41662.867986111109</v>
      </c>
      <c r="B2200" s="110">
        <v>626536.56000000006</v>
      </c>
      <c r="C2200" s="100">
        <v>29.641999999999999</v>
      </c>
      <c r="D2200">
        <v>-1.116E-2</v>
      </c>
      <c r="E2200" s="108">
        <v>3.73089</v>
      </c>
      <c r="F2200" s="102">
        <v>0</v>
      </c>
      <c r="G2200" s="98">
        <v>0.41</v>
      </c>
      <c r="H2200" s="115">
        <v>500</v>
      </c>
    </row>
    <row r="2201" spans="1:8" x14ac:dyDescent="0.2">
      <c r="A2201" s="106">
        <v>41662.871458333335</v>
      </c>
      <c r="B2201" s="110">
        <v>626836.56000000006</v>
      </c>
      <c r="C2201" s="100">
        <v>29.639500000000002</v>
      </c>
      <c r="D2201">
        <v>4.6809999999999997E-2</v>
      </c>
      <c r="E2201" s="108">
        <v>3.7309700000000001</v>
      </c>
      <c r="F2201" s="102">
        <v>0</v>
      </c>
      <c r="G2201" s="98">
        <v>0.41</v>
      </c>
      <c r="H2201" s="115">
        <v>500</v>
      </c>
    </row>
    <row r="2202" spans="1:8" x14ac:dyDescent="0.2">
      <c r="A2202" s="106">
        <v>41662.874930555554</v>
      </c>
      <c r="B2202" s="110">
        <v>627136.56000000006</v>
      </c>
      <c r="C2202" s="100">
        <v>29.647099999999998</v>
      </c>
      <c r="D2202">
        <v>-9.1410000000000005E-2</v>
      </c>
      <c r="E2202" s="108">
        <v>3.7311999999999999</v>
      </c>
      <c r="F2202" s="102">
        <v>0</v>
      </c>
      <c r="G2202" s="98">
        <v>0.41</v>
      </c>
      <c r="H2202" s="115">
        <v>500</v>
      </c>
    </row>
    <row r="2203" spans="1:8" x14ac:dyDescent="0.2">
      <c r="A2203" s="106">
        <v>41662.87840277778</v>
      </c>
      <c r="B2203" s="110">
        <v>627436.56000000006</v>
      </c>
      <c r="C2203" s="100">
        <v>29.654399999999999</v>
      </c>
      <c r="D2203">
        <v>-9.6030000000000004E-2</v>
      </c>
      <c r="E2203" s="108">
        <v>3.73136</v>
      </c>
      <c r="F2203" s="102">
        <v>0</v>
      </c>
      <c r="G2203" s="98">
        <v>0.41</v>
      </c>
      <c r="H2203" s="115">
        <v>500</v>
      </c>
    </row>
    <row r="2204" spans="1:8" x14ac:dyDescent="0.2">
      <c r="A2204" s="106">
        <v>41662.881874999999</v>
      </c>
      <c r="B2204" s="110">
        <v>627736.56000000006</v>
      </c>
      <c r="C2204" s="100">
        <v>29.664300000000001</v>
      </c>
      <c r="D2204">
        <v>-2.9389999999999999E-2</v>
      </c>
      <c r="E2204" s="108">
        <v>3.7316400000000001</v>
      </c>
      <c r="F2204" s="102">
        <v>0</v>
      </c>
      <c r="G2204" s="98">
        <v>0.41</v>
      </c>
      <c r="H2204" s="115">
        <v>500</v>
      </c>
    </row>
    <row r="2205" spans="1:8" x14ac:dyDescent="0.2">
      <c r="A2205" s="106">
        <v>41662.885347222225</v>
      </c>
      <c r="B2205" s="110">
        <v>628036.56000000006</v>
      </c>
      <c r="C2205" s="100">
        <v>29.677600000000002</v>
      </c>
      <c r="D2205">
        <v>-3.8559999999999997E-2</v>
      </c>
      <c r="E2205" s="108">
        <v>3.7316600000000002</v>
      </c>
      <c r="F2205" s="102">
        <v>0</v>
      </c>
      <c r="G2205" s="98">
        <v>0.41</v>
      </c>
      <c r="H2205" s="115">
        <v>500</v>
      </c>
    </row>
    <row r="2206" spans="1:8" x14ac:dyDescent="0.2">
      <c r="A2206" s="106">
        <v>41662.888819444444</v>
      </c>
      <c r="B2206" s="110">
        <v>628336.56000000006</v>
      </c>
      <c r="C2206" s="100">
        <v>29.6953</v>
      </c>
      <c r="D2206">
        <v>-7.7999999999999996E-3</v>
      </c>
      <c r="E2206" s="108">
        <v>3.73203</v>
      </c>
      <c r="F2206" s="102">
        <v>0</v>
      </c>
      <c r="G2206" s="98">
        <v>0.41</v>
      </c>
      <c r="H2206" s="115">
        <v>500</v>
      </c>
    </row>
    <row r="2207" spans="1:8" x14ac:dyDescent="0.2">
      <c r="A2207" s="106">
        <v>41662.892291666663</v>
      </c>
      <c r="B2207" s="110">
        <v>628636.56000000006</v>
      </c>
      <c r="C2207" s="100">
        <v>29.710100000000001</v>
      </c>
      <c r="D2207">
        <v>9.2599999999999991E-3</v>
      </c>
      <c r="E2207" s="108">
        <v>3.7317900000000002</v>
      </c>
      <c r="F2207" s="102">
        <v>0</v>
      </c>
      <c r="G2207" s="98">
        <v>0.41</v>
      </c>
      <c r="H2207" s="115">
        <v>500</v>
      </c>
    </row>
    <row r="2208" spans="1:8" x14ac:dyDescent="0.2">
      <c r="A2208" s="106">
        <v>41662.89576388889</v>
      </c>
      <c r="B2208" s="110">
        <v>628936.56000000006</v>
      </c>
      <c r="C2208" s="100">
        <v>29.706900000000001</v>
      </c>
      <c r="D2208">
        <v>-1.481E-2</v>
      </c>
      <c r="E2208" s="108">
        <v>3.73177</v>
      </c>
      <c r="F2208" s="102">
        <v>0</v>
      </c>
      <c r="G2208" s="98">
        <v>0.41</v>
      </c>
      <c r="H2208" s="115">
        <v>500</v>
      </c>
    </row>
    <row r="2209" spans="1:8" x14ac:dyDescent="0.2">
      <c r="A2209" s="106">
        <v>41662.899236111109</v>
      </c>
      <c r="B2209" s="110">
        <v>629236.56000000006</v>
      </c>
      <c r="C2209" s="100">
        <v>29.706900000000001</v>
      </c>
      <c r="D2209">
        <v>2.7990000000000001E-2</v>
      </c>
      <c r="E2209" s="108">
        <v>3.7318199999999999</v>
      </c>
      <c r="F2209" s="102">
        <v>0</v>
      </c>
      <c r="G2209" s="98">
        <v>0.41</v>
      </c>
      <c r="H2209" s="115">
        <v>500</v>
      </c>
    </row>
    <row r="2210" spans="1:8" x14ac:dyDescent="0.2">
      <c r="A2210" s="106">
        <v>41662.902708333335</v>
      </c>
      <c r="B2210" s="110">
        <v>629536.56000000006</v>
      </c>
      <c r="C2210" s="100">
        <v>29.706399999999999</v>
      </c>
      <c r="D2210">
        <v>-8.1949999999999995E-2</v>
      </c>
      <c r="E2210" s="108">
        <v>3.7315499999999999</v>
      </c>
      <c r="F2210" s="102">
        <v>0</v>
      </c>
      <c r="G2210" s="98">
        <v>0.41</v>
      </c>
      <c r="H2210" s="115">
        <v>500</v>
      </c>
    </row>
    <row r="2211" spans="1:8" x14ac:dyDescent="0.2">
      <c r="A2211" s="106">
        <v>41662.906180555554</v>
      </c>
      <c r="B2211" s="110">
        <v>629836.56000000006</v>
      </c>
      <c r="C2211" s="100">
        <v>29.704499999999999</v>
      </c>
      <c r="D2211">
        <v>-8.2180000000000003E-2</v>
      </c>
      <c r="E2211" s="108">
        <v>3.7313999999999998</v>
      </c>
      <c r="F2211" s="102">
        <v>0</v>
      </c>
      <c r="G2211" s="98">
        <v>0.41</v>
      </c>
      <c r="H2211" s="115">
        <v>500</v>
      </c>
    </row>
    <row r="2212" spans="1:8" x14ac:dyDescent="0.2">
      <c r="A2212" s="106">
        <v>41662.90965277778</v>
      </c>
      <c r="B2212" s="110">
        <v>630136.56000000006</v>
      </c>
      <c r="C2212" s="100">
        <v>29.699300000000001</v>
      </c>
      <c r="D2212">
        <v>4.7829999999999998E-2</v>
      </c>
      <c r="E2212" s="108">
        <v>3.7312099999999999</v>
      </c>
      <c r="F2212" s="102">
        <v>0</v>
      </c>
      <c r="G2212" s="98">
        <v>0.41</v>
      </c>
      <c r="H2212" s="115">
        <v>500</v>
      </c>
    </row>
    <row r="2213" spans="1:8" x14ac:dyDescent="0.2">
      <c r="A2213" s="106">
        <v>41662.913124999999</v>
      </c>
      <c r="B2213" s="110">
        <v>630436.56000000006</v>
      </c>
      <c r="C2213" s="100">
        <v>29.691099999999999</v>
      </c>
      <c r="D2213">
        <v>6.5769999999999995E-2</v>
      </c>
      <c r="E2213" s="108">
        <v>3.73108</v>
      </c>
      <c r="F2213" s="102">
        <v>0</v>
      </c>
      <c r="G2213" s="98">
        <v>0.41</v>
      </c>
      <c r="H2213" s="115">
        <v>500</v>
      </c>
    </row>
    <row r="2214" spans="1:8" x14ac:dyDescent="0.2">
      <c r="A2214" s="106">
        <v>41662.916597222225</v>
      </c>
      <c r="B2214" s="110">
        <v>630736.56000000006</v>
      </c>
      <c r="C2214" s="100">
        <v>29.6815</v>
      </c>
      <c r="D2214">
        <v>2.647E-2</v>
      </c>
      <c r="E2214" s="108">
        <v>3.73089</v>
      </c>
      <c r="F2214" s="102">
        <v>0</v>
      </c>
      <c r="G2214" s="98">
        <v>0.41</v>
      </c>
      <c r="H2214" s="115">
        <v>500</v>
      </c>
    </row>
    <row r="2215" spans="1:8" x14ac:dyDescent="0.2">
      <c r="A2215" s="106">
        <v>41662.920069444444</v>
      </c>
      <c r="B2215" s="110">
        <v>631036.56000000006</v>
      </c>
      <c r="C2215" s="100">
        <v>29.6709</v>
      </c>
      <c r="D2215">
        <v>5.7230000000000003E-2</v>
      </c>
      <c r="E2215" s="108">
        <v>3.7307399999999999</v>
      </c>
      <c r="F2215" s="102">
        <v>0</v>
      </c>
      <c r="G2215" s="98">
        <v>0.41</v>
      </c>
      <c r="H2215" s="115">
        <v>500</v>
      </c>
    </row>
    <row r="2216" spans="1:8" x14ac:dyDescent="0.2">
      <c r="A2216" s="106">
        <v>41662.923541666663</v>
      </c>
      <c r="B2216" s="110">
        <v>631336.56000000006</v>
      </c>
      <c r="C2216" s="100">
        <v>29.660399999999999</v>
      </c>
      <c r="D2216">
        <v>5.0410000000000003E-2</v>
      </c>
      <c r="E2216" s="108">
        <v>3.7305299999999999</v>
      </c>
      <c r="F2216" s="102">
        <v>0</v>
      </c>
      <c r="G2216" s="98">
        <v>0.41</v>
      </c>
      <c r="H2216" s="115">
        <v>500</v>
      </c>
    </row>
    <row r="2217" spans="1:8" x14ac:dyDescent="0.2">
      <c r="A2217" s="106">
        <v>41662.92701388889</v>
      </c>
      <c r="B2217" s="110">
        <v>631636.56000000006</v>
      </c>
      <c r="C2217" s="100">
        <v>29.6464</v>
      </c>
      <c r="D2217">
        <v>-8.9870000000000005E-2</v>
      </c>
      <c r="E2217" s="108">
        <v>3.73034</v>
      </c>
      <c r="F2217" s="102">
        <v>0</v>
      </c>
      <c r="G2217" s="98">
        <v>0.41</v>
      </c>
      <c r="H2217" s="115">
        <v>500</v>
      </c>
    </row>
    <row r="2218" spans="1:8" x14ac:dyDescent="0.2">
      <c r="A2218" s="106">
        <v>41662.930486111109</v>
      </c>
      <c r="B2218" s="110">
        <v>631936.56000000006</v>
      </c>
      <c r="C2218" s="100">
        <v>29.636700000000001</v>
      </c>
      <c r="D2218">
        <v>5.806E-2</v>
      </c>
      <c r="E2218" s="108">
        <v>3.7297099999999999</v>
      </c>
      <c r="F2218" s="102">
        <v>0</v>
      </c>
      <c r="G2218" s="98">
        <v>0.41</v>
      </c>
      <c r="H2218" s="115">
        <v>500</v>
      </c>
    </row>
    <row r="2219" spans="1:8" x14ac:dyDescent="0.2">
      <c r="A2219" s="106">
        <v>41662.933958333335</v>
      </c>
      <c r="B2219" s="110">
        <v>632236.56000000006</v>
      </c>
      <c r="C2219" s="100">
        <v>29.628499999999999</v>
      </c>
      <c r="D2219">
        <v>4.5690000000000001E-2</v>
      </c>
      <c r="E2219" s="108">
        <v>3.7293599999999998</v>
      </c>
      <c r="F2219" s="102">
        <v>0</v>
      </c>
      <c r="G2219" s="98">
        <v>0.41</v>
      </c>
      <c r="H2219" s="115">
        <v>500</v>
      </c>
    </row>
    <row r="2220" spans="1:8" x14ac:dyDescent="0.2">
      <c r="A2220" s="106">
        <v>41662.937430555554</v>
      </c>
      <c r="B2220" s="110">
        <v>632536.56000000006</v>
      </c>
      <c r="C2220" s="100">
        <v>29.619700000000002</v>
      </c>
      <c r="D2220">
        <v>-6.8399999999999997E-3</v>
      </c>
      <c r="E2220" s="108">
        <v>3.7294499999999999</v>
      </c>
      <c r="F2220" s="102">
        <v>0</v>
      </c>
      <c r="G2220" s="98">
        <v>0.41</v>
      </c>
      <c r="H2220" s="115">
        <v>500</v>
      </c>
    </row>
    <row r="2221" spans="1:8" x14ac:dyDescent="0.2">
      <c r="A2221" s="106">
        <v>41662.94090277778</v>
      </c>
      <c r="B2221" s="110">
        <v>632836.56000000006</v>
      </c>
      <c r="C2221" s="100">
        <v>29.613900000000001</v>
      </c>
      <c r="D2221">
        <v>-1.9640000000000001E-2</v>
      </c>
      <c r="E2221" s="108">
        <v>3.7299099999999998</v>
      </c>
      <c r="F2221" s="102">
        <v>0</v>
      </c>
      <c r="G2221" s="98">
        <v>0.41</v>
      </c>
      <c r="H2221" s="115">
        <v>500</v>
      </c>
    </row>
    <row r="2222" spans="1:8" x14ac:dyDescent="0.2">
      <c r="A2222" s="106">
        <v>41662.944374999999</v>
      </c>
      <c r="B2222" s="110">
        <v>633136.56000000006</v>
      </c>
      <c r="C2222" s="100">
        <v>29.613499999999998</v>
      </c>
      <c r="D2222">
        <v>-9.0160000000000004E-2</v>
      </c>
      <c r="E2222" s="108">
        <v>3.7298800000000001</v>
      </c>
      <c r="F2222" s="102">
        <v>0</v>
      </c>
      <c r="G2222" s="98">
        <v>0.41</v>
      </c>
      <c r="H2222" s="115">
        <v>500</v>
      </c>
    </row>
    <row r="2223" spans="1:8" x14ac:dyDescent="0.2">
      <c r="A2223" s="106">
        <v>41662.947847222225</v>
      </c>
      <c r="B2223" s="110">
        <v>633436.56000000006</v>
      </c>
      <c r="C2223" s="100">
        <v>29.630400000000002</v>
      </c>
      <c r="D2223">
        <v>3.0079999999999999E-2</v>
      </c>
      <c r="E2223" s="108">
        <v>3.73007</v>
      </c>
      <c r="F2223" s="102">
        <v>0</v>
      </c>
      <c r="G2223" s="98">
        <v>0.41</v>
      </c>
      <c r="H2223" s="115">
        <v>500</v>
      </c>
    </row>
    <row r="2224" spans="1:8" x14ac:dyDescent="0.2">
      <c r="A2224" s="106">
        <v>41662.951319444444</v>
      </c>
      <c r="B2224" s="110">
        <v>633736.56000000006</v>
      </c>
      <c r="C2224" s="100">
        <v>29.631599999999999</v>
      </c>
      <c r="D2224">
        <v>3.2689999999999997E-2</v>
      </c>
      <c r="E2224" s="108">
        <v>3.7304400000000002</v>
      </c>
      <c r="F2224" s="102">
        <v>0</v>
      </c>
      <c r="G2224" s="98">
        <v>0.41</v>
      </c>
      <c r="H2224" s="115">
        <v>500</v>
      </c>
    </row>
    <row r="2225" spans="1:8" x14ac:dyDescent="0.2">
      <c r="A2225" s="106">
        <v>41662.954791666663</v>
      </c>
      <c r="B2225" s="110">
        <v>634036.56000000006</v>
      </c>
      <c r="C2225" s="100">
        <v>29.6524</v>
      </c>
      <c r="D2225">
        <v>4.8559999999999999E-2</v>
      </c>
      <c r="E2225" s="108">
        <v>3.7302399999999998</v>
      </c>
      <c r="F2225" s="102">
        <v>0</v>
      </c>
      <c r="G2225" s="98">
        <v>0.41</v>
      </c>
      <c r="H2225" s="115">
        <v>500</v>
      </c>
    </row>
    <row r="2226" spans="1:8" x14ac:dyDescent="0.2">
      <c r="A2226" s="106">
        <v>41662.95826388889</v>
      </c>
      <c r="B2226" s="110">
        <v>634336.56000000006</v>
      </c>
      <c r="C2226" s="100">
        <v>29.654199999999999</v>
      </c>
      <c r="D2226">
        <v>-9.6299999999999997E-3</v>
      </c>
      <c r="E2226" s="108">
        <v>3.7302399999999998</v>
      </c>
      <c r="F2226" s="102">
        <v>0</v>
      </c>
      <c r="G2226" s="98">
        <v>0.41</v>
      </c>
      <c r="H2226" s="115">
        <v>500</v>
      </c>
    </row>
    <row r="2227" spans="1:8" x14ac:dyDescent="0.2">
      <c r="A2227" s="106">
        <v>41662.961736111109</v>
      </c>
      <c r="B2227" s="110">
        <v>634636.56000000006</v>
      </c>
      <c r="C2227" s="100">
        <v>29.660499999999999</v>
      </c>
      <c r="D2227">
        <v>6.0920000000000002E-2</v>
      </c>
      <c r="E2227" s="108">
        <v>3.7304200000000001</v>
      </c>
      <c r="F2227" s="102">
        <v>0</v>
      </c>
      <c r="G2227" s="98">
        <v>0.41</v>
      </c>
      <c r="H2227" s="115">
        <v>500</v>
      </c>
    </row>
    <row r="2228" spans="1:8" x14ac:dyDescent="0.2">
      <c r="A2228" s="106">
        <v>41662.965208333335</v>
      </c>
      <c r="B2228" s="110">
        <v>634936.56000000006</v>
      </c>
      <c r="C2228" s="100">
        <v>29.654800000000002</v>
      </c>
      <c r="D2228">
        <v>-4.6179999999999999E-2</v>
      </c>
      <c r="E2228" s="108">
        <v>3.7302</v>
      </c>
      <c r="F2228" s="102">
        <v>0</v>
      </c>
      <c r="G2228" s="98">
        <v>0.41</v>
      </c>
      <c r="H2228" s="115">
        <v>500</v>
      </c>
    </row>
    <row r="2229" spans="1:8" x14ac:dyDescent="0.2">
      <c r="A2229" s="106">
        <v>41662.968680555554</v>
      </c>
      <c r="B2229" s="110">
        <v>635236.56000000006</v>
      </c>
      <c r="C2229" s="100">
        <v>29.6616</v>
      </c>
      <c r="D2229">
        <v>-2.4809999999999999E-2</v>
      </c>
      <c r="E2229" s="108">
        <v>3.7300599999999999</v>
      </c>
      <c r="F2229" s="102">
        <v>0</v>
      </c>
      <c r="G2229" s="98">
        <v>0.41</v>
      </c>
      <c r="H2229" s="115">
        <v>500</v>
      </c>
    </row>
    <row r="2230" spans="1:8" x14ac:dyDescent="0.2">
      <c r="A2230" s="106">
        <v>41662.97215277778</v>
      </c>
      <c r="B2230" s="110">
        <v>635536.56000000006</v>
      </c>
      <c r="C2230" s="100">
        <v>29.652899999999999</v>
      </c>
      <c r="D2230">
        <v>-4.4019999999999997E-2</v>
      </c>
      <c r="E2230" s="108">
        <v>3.72987</v>
      </c>
      <c r="F2230" s="102">
        <v>0</v>
      </c>
      <c r="G2230" s="98">
        <v>0.41</v>
      </c>
      <c r="H2230" s="115">
        <v>500</v>
      </c>
    </row>
    <row r="2231" spans="1:8" x14ac:dyDescent="0.2">
      <c r="A2231" s="106">
        <v>41662.975624999999</v>
      </c>
      <c r="B2231" s="110">
        <v>635836.56000000006</v>
      </c>
      <c r="C2231" s="100">
        <v>29.655999999999999</v>
      </c>
      <c r="D2231">
        <v>-2.249E-2</v>
      </c>
      <c r="E2231" s="108">
        <v>3.7298</v>
      </c>
      <c r="F2231" s="102">
        <v>0</v>
      </c>
      <c r="G2231" s="98">
        <v>0.41</v>
      </c>
      <c r="H2231" s="115">
        <v>500</v>
      </c>
    </row>
    <row r="2232" spans="1:8" x14ac:dyDescent="0.2">
      <c r="A2232" s="106">
        <v>41662.979097222225</v>
      </c>
      <c r="B2232" s="110">
        <v>636136.56000000006</v>
      </c>
      <c r="C2232" s="100">
        <v>29.645399999999999</v>
      </c>
      <c r="D2232">
        <v>-1.8689999999999998E-2</v>
      </c>
      <c r="E2232" s="108">
        <v>3.7297400000000001</v>
      </c>
      <c r="F2232" s="102">
        <v>0</v>
      </c>
      <c r="G2232" s="98">
        <v>0.41</v>
      </c>
      <c r="H2232" s="115">
        <v>500</v>
      </c>
    </row>
    <row r="2233" spans="1:8" x14ac:dyDescent="0.2">
      <c r="A2233" s="106">
        <v>41662.982569444444</v>
      </c>
      <c r="B2233" s="110">
        <v>636436.56000000006</v>
      </c>
      <c r="C2233" s="100">
        <v>29.634599999999999</v>
      </c>
      <c r="D2233">
        <v>-9.1700000000000004E-2</v>
      </c>
      <c r="E2233" s="108">
        <v>3.7297500000000001</v>
      </c>
      <c r="F2233" s="102">
        <v>0</v>
      </c>
      <c r="G2233" s="98">
        <v>0.41</v>
      </c>
      <c r="H2233" s="115">
        <v>500</v>
      </c>
    </row>
    <row r="2234" spans="1:8" x14ac:dyDescent="0.2">
      <c r="A2234" s="106">
        <v>41662.986041666663</v>
      </c>
      <c r="B2234" s="110">
        <v>636736.56000000006</v>
      </c>
      <c r="C2234" s="100">
        <v>29.641400000000001</v>
      </c>
      <c r="D2234">
        <v>1.5299999999999999E-2</v>
      </c>
      <c r="E2234" s="108">
        <v>3.7297699999999998</v>
      </c>
      <c r="F2234" s="102">
        <v>0</v>
      </c>
      <c r="G2234" s="98">
        <v>0.41</v>
      </c>
      <c r="H2234" s="115">
        <v>500</v>
      </c>
    </row>
    <row r="2235" spans="1:8" x14ac:dyDescent="0.2">
      <c r="A2235" s="106">
        <v>41662.98951388889</v>
      </c>
      <c r="B2235" s="110">
        <v>637036.56000000006</v>
      </c>
      <c r="C2235" s="100">
        <v>29.630099999999999</v>
      </c>
      <c r="D2235">
        <v>5.8689999999999999E-2</v>
      </c>
      <c r="E2235" s="108">
        <v>3.7296399999999998</v>
      </c>
      <c r="F2235" s="102">
        <v>0</v>
      </c>
      <c r="G2235" s="98">
        <v>0.41</v>
      </c>
      <c r="H2235" s="115">
        <v>500</v>
      </c>
    </row>
    <row r="2236" spans="1:8" x14ac:dyDescent="0.2">
      <c r="A2236" s="106">
        <v>41662.992986111109</v>
      </c>
      <c r="B2236" s="110">
        <v>637336.56000000006</v>
      </c>
      <c r="C2236" s="100">
        <v>29.628599999999999</v>
      </c>
      <c r="D2236">
        <v>3.5500000000000002E-3</v>
      </c>
      <c r="E2236" s="108">
        <v>3.7296800000000001</v>
      </c>
      <c r="F2236" s="102">
        <v>0</v>
      </c>
      <c r="G2236" s="98">
        <v>0.41</v>
      </c>
      <c r="H2236" s="115">
        <v>500</v>
      </c>
    </row>
    <row r="2237" spans="1:8" x14ac:dyDescent="0.2">
      <c r="A2237" s="106">
        <v>41662.996458333335</v>
      </c>
      <c r="B2237" s="110">
        <v>637636.56000000006</v>
      </c>
      <c r="C2237" s="100">
        <v>29.625499999999999</v>
      </c>
      <c r="D2237">
        <v>-5.94E-3</v>
      </c>
      <c r="E2237" s="108">
        <v>3.7293599999999998</v>
      </c>
      <c r="F2237" s="102">
        <v>0</v>
      </c>
      <c r="G2237" s="98">
        <v>0.41</v>
      </c>
      <c r="H2237" s="115">
        <v>500</v>
      </c>
    </row>
    <row r="2238" spans="1:8" x14ac:dyDescent="0.2">
      <c r="A2238" s="106">
        <v>41662.999930555554</v>
      </c>
      <c r="B2238" s="110">
        <v>637936.56000000006</v>
      </c>
      <c r="C2238" s="100">
        <v>29.622199999999999</v>
      </c>
      <c r="D2238">
        <v>1.323E-2</v>
      </c>
      <c r="E2238" s="108">
        <v>3.72959</v>
      </c>
      <c r="F2238" s="102">
        <v>0</v>
      </c>
      <c r="G2238" s="98">
        <v>0.41</v>
      </c>
      <c r="H2238" s="115">
        <v>500</v>
      </c>
    </row>
    <row r="2239" spans="1:8" x14ac:dyDescent="0.2">
      <c r="A2239" s="106">
        <v>41663.00340277778</v>
      </c>
      <c r="B2239" s="110">
        <v>638236.56000000006</v>
      </c>
      <c r="C2239" s="100">
        <v>29.619900000000001</v>
      </c>
      <c r="D2239">
        <v>5.3409999999999999E-2</v>
      </c>
      <c r="E2239" s="108">
        <v>3.72993</v>
      </c>
      <c r="F2239" s="102">
        <v>0</v>
      </c>
      <c r="G2239" s="98">
        <v>0.41</v>
      </c>
      <c r="H2239" s="115">
        <v>500</v>
      </c>
    </row>
    <row r="2240" spans="1:8" x14ac:dyDescent="0.2">
      <c r="A2240" s="106">
        <v>41663.006874999999</v>
      </c>
      <c r="B2240" s="110">
        <v>638536.56000000006</v>
      </c>
      <c r="C2240" s="100">
        <v>29.6281</v>
      </c>
      <c r="D2240">
        <v>-5.5700000000000003E-3</v>
      </c>
      <c r="E2240" s="108">
        <v>3.7300200000000001</v>
      </c>
      <c r="F2240" s="102">
        <v>0</v>
      </c>
      <c r="G2240" s="98">
        <v>0.41</v>
      </c>
      <c r="H2240" s="115">
        <v>500</v>
      </c>
    </row>
    <row r="2241" spans="1:8" x14ac:dyDescent="0.2">
      <c r="A2241" s="106">
        <v>41663.010347222225</v>
      </c>
      <c r="B2241" s="110">
        <v>638836.56000000006</v>
      </c>
      <c r="C2241" s="100">
        <v>29.635400000000001</v>
      </c>
      <c r="D2241">
        <v>-3.0790000000000001E-2</v>
      </c>
      <c r="E2241" s="108">
        <v>3.7303299999999999</v>
      </c>
      <c r="F2241" s="102">
        <v>0</v>
      </c>
      <c r="G2241" s="98">
        <v>0.41</v>
      </c>
      <c r="H2241" s="115">
        <v>500</v>
      </c>
    </row>
    <row r="2242" spans="1:8" x14ac:dyDescent="0.2">
      <c r="A2242" s="106">
        <v>41663.013819444444</v>
      </c>
      <c r="B2242" s="110">
        <v>639136.56000000006</v>
      </c>
      <c r="C2242" s="100">
        <v>29.646599999999999</v>
      </c>
      <c r="D2242">
        <v>-4.811E-2</v>
      </c>
      <c r="E2242" s="108">
        <v>3.7301199999999999</v>
      </c>
      <c r="F2242" s="102">
        <v>0</v>
      </c>
      <c r="G2242" s="98">
        <v>0.41</v>
      </c>
      <c r="H2242" s="115">
        <v>500</v>
      </c>
    </row>
    <row r="2243" spans="1:8" x14ac:dyDescent="0.2">
      <c r="A2243" s="106">
        <v>41663.017291666663</v>
      </c>
      <c r="B2243" s="110">
        <v>639436.56000000006</v>
      </c>
      <c r="C2243" s="100">
        <v>29.652200000000001</v>
      </c>
      <c r="D2243">
        <v>2.7799999999999998E-2</v>
      </c>
      <c r="E2243" s="108">
        <v>3.7303700000000002</v>
      </c>
      <c r="F2243" s="102">
        <v>0</v>
      </c>
      <c r="G2243" s="98">
        <v>0.41</v>
      </c>
      <c r="H2243" s="115">
        <v>500</v>
      </c>
    </row>
    <row r="2244" spans="1:8" x14ac:dyDescent="0.2">
      <c r="A2244" s="106">
        <v>41663.02076388889</v>
      </c>
      <c r="B2244" s="110">
        <v>639736.56000000006</v>
      </c>
      <c r="C2244" s="100">
        <v>29.658000000000001</v>
      </c>
      <c r="D2244">
        <v>-8.6410000000000001E-2</v>
      </c>
      <c r="E2244" s="108">
        <v>3.73041</v>
      </c>
      <c r="F2244" s="102">
        <v>0</v>
      </c>
      <c r="G2244" s="98">
        <v>0.41</v>
      </c>
      <c r="H2244" s="115">
        <v>500</v>
      </c>
    </row>
    <row r="2245" spans="1:8" x14ac:dyDescent="0.2">
      <c r="A2245" s="106">
        <v>41663.024236111109</v>
      </c>
      <c r="B2245" s="110">
        <v>640036.56000000006</v>
      </c>
      <c r="C2245" s="100">
        <v>29.662600000000001</v>
      </c>
      <c r="D2245">
        <v>-8.9969999999999994E-2</v>
      </c>
      <c r="E2245" s="108">
        <v>3.7302300000000002</v>
      </c>
      <c r="F2245" s="102">
        <v>0</v>
      </c>
      <c r="G2245" s="98">
        <v>0.41</v>
      </c>
      <c r="H2245" s="115">
        <v>500</v>
      </c>
    </row>
    <row r="2246" spans="1:8" x14ac:dyDescent="0.2">
      <c r="A2246" s="106">
        <v>41663.027708333335</v>
      </c>
      <c r="B2246" s="110">
        <v>640336.56000000006</v>
      </c>
      <c r="C2246" s="100">
        <v>29.6693</v>
      </c>
      <c r="D2246">
        <v>-7.8740000000000004E-2</v>
      </c>
      <c r="E2246" s="108">
        <v>3.7302</v>
      </c>
      <c r="F2246" s="102">
        <v>0</v>
      </c>
      <c r="G2246" s="98">
        <v>0.41</v>
      </c>
      <c r="H2246" s="115">
        <v>500</v>
      </c>
    </row>
    <row r="2247" spans="1:8" x14ac:dyDescent="0.2">
      <c r="A2247" s="106">
        <v>41663.031180555554</v>
      </c>
      <c r="B2247" s="110">
        <v>640636.56000000006</v>
      </c>
      <c r="C2247" s="100">
        <v>29.661000000000001</v>
      </c>
      <c r="D2247">
        <v>-2.8899999999999999E-2</v>
      </c>
      <c r="E2247" s="108">
        <v>3.7300499999999999</v>
      </c>
      <c r="F2247" s="102">
        <v>0</v>
      </c>
      <c r="G2247" s="98">
        <v>0.41</v>
      </c>
      <c r="H2247" s="115">
        <v>500</v>
      </c>
    </row>
    <row r="2248" spans="1:8" x14ac:dyDescent="0.2">
      <c r="A2248" s="106">
        <v>41663.03465277778</v>
      </c>
      <c r="B2248" s="110">
        <v>640936.56000000006</v>
      </c>
      <c r="C2248" s="100">
        <v>29.660399999999999</v>
      </c>
      <c r="D2248">
        <v>-3.712E-2</v>
      </c>
      <c r="E2248" s="108">
        <v>3.7299699999999998</v>
      </c>
      <c r="F2248" s="102">
        <v>0</v>
      </c>
      <c r="G2248" s="98">
        <v>0.41</v>
      </c>
      <c r="H2248" s="115">
        <v>500</v>
      </c>
    </row>
    <row r="2249" spans="1:8" x14ac:dyDescent="0.2">
      <c r="A2249" s="106">
        <v>41663.038124999999</v>
      </c>
      <c r="B2249" s="110">
        <v>641236.56000000006</v>
      </c>
      <c r="C2249" s="100">
        <v>29.658200000000001</v>
      </c>
      <c r="D2249">
        <v>4.8050000000000002E-2</v>
      </c>
      <c r="E2249" s="108">
        <v>3.7297699999999998</v>
      </c>
      <c r="F2249" s="102">
        <v>0</v>
      </c>
      <c r="G2249" s="98">
        <v>0.41</v>
      </c>
      <c r="H2249" s="115">
        <v>500</v>
      </c>
    </row>
    <row r="2250" spans="1:8" x14ac:dyDescent="0.2">
      <c r="A2250" s="106">
        <v>41663.041597222225</v>
      </c>
      <c r="B2250" s="110">
        <v>641536.56000000006</v>
      </c>
      <c r="C2250" s="100">
        <v>29.651900000000001</v>
      </c>
      <c r="D2250">
        <v>-2.1829999999999999E-2</v>
      </c>
      <c r="E2250" s="108">
        <v>3.7297899999999999</v>
      </c>
      <c r="F2250" s="102">
        <v>0</v>
      </c>
      <c r="G2250" s="98">
        <v>0.41</v>
      </c>
      <c r="H2250" s="115">
        <v>500</v>
      </c>
    </row>
    <row r="2251" spans="1:8" x14ac:dyDescent="0.2">
      <c r="A2251" s="106">
        <v>41663.045069444444</v>
      </c>
      <c r="B2251" s="110">
        <v>641836.56000000006</v>
      </c>
      <c r="C2251" s="100">
        <v>29.641100000000002</v>
      </c>
      <c r="D2251">
        <v>-8.7730000000000002E-2</v>
      </c>
      <c r="E2251" s="108">
        <v>3.72967</v>
      </c>
      <c r="F2251" s="102">
        <v>0</v>
      </c>
      <c r="G2251" s="98">
        <v>0.41</v>
      </c>
      <c r="H2251" s="115">
        <v>500</v>
      </c>
    </row>
    <row r="2252" spans="1:8" x14ac:dyDescent="0.2">
      <c r="A2252" s="106">
        <v>41663.048541666663</v>
      </c>
      <c r="B2252" s="110">
        <v>642136.56000000006</v>
      </c>
      <c r="C2252" s="100">
        <v>29.637599999999999</v>
      </c>
      <c r="D2252">
        <v>-2.7029999999999998E-2</v>
      </c>
      <c r="E2252" s="108">
        <v>3.72953</v>
      </c>
      <c r="F2252" s="102">
        <v>0</v>
      </c>
      <c r="G2252" s="98">
        <v>0.41</v>
      </c>
      <c r="H2252" s="115">
        <v>500</v>
      </c>
    </row>
    <row r="2253" spans="1:8" x14ac:dyDescent="0.2">
      <c r="A2253" s="106">
        <v>41663.05201388889</v>
      </c>
      <c r="B2253" s="110">
        <v>642436.56000000006</v>
      </c>
      <c r="C2253" s="100">
        <v>29.632300000000001</v>
      </c>
      <c r="D2253">
        <v>5.6469999999999999E-2</v>
      </c>
      <c r="E2253" s="108">
        <v>3.7294399999999999</v>
      </c>
      <c r="F2253" s="102">
        <v>0</v>
      </c>
      <c r="G2253" s="98">
        <v>0.41</v>
      </c>
      <c r="H2253" s="115">
        <v>500</v>
      </c>
    </row>
    <row r="2254" spans="1:8" x14ac:dyDescent="0.2">
      <c r="A2254" s="106">
        <v>41663.055486111109</v>
      </c>
      <c r="B2254" s="110">
        <v>642736.56000000006</v>
      </c>
      <c r="C2254" s="100">
        <v>29.6251</v>
      </c>
      <c r="D2254">
        <v>2.8809999999999999E-2</v>
      </c>
      <c r="E2254" s="108">
        <v>3.7294100000000001</v>
      </c>
      <c r="F2254" s="102">
        <v>0</v>
      </c>
      <c r="G2254" s="98">
        <v>0.41</v>
      </c>
      <c r="H2254" s="115">
        <v>500</v>
      </c>
    </row>
    <row r="2255" spans="1:8" x14ac:dyDescent="0.2">
      <c r="A2255" s="106">
        <v>41663.058958333335</v>
      </c>
      <c r="B2255" s="110">
        <v>643036.56000000006</v>
      </c>
      <c r="C2255" s="100">
        <v>29.618600000000001</v>
      </c>
      <c r="D2255">
        <v>-9.4800000000000006E-3</v>
      </c>
      <c r="E2255" s="108">
        <v>3.7290899999999998</v>
      </c>
      <c r="F2255" s="102">
        <v>0</v>
      </c>
      <c r="G2255" s="98">
        <v>0.41</v>
      </c>
      <c r="H2255" s="115">
        <v>500</v>
      </c>
    </row>
    <row r="2256" spans="1:8" x14ac:dyDescent="0.2">
      <c r="A2256" s="106">
        <v>41663.062430555554</v>
      </c>
      <c r="B2256" s="110">
        <v>643336.56000000006</v>
      </c>
      <c r="C2256" s="100">
        <v>29.612100000000002</v>
      </c>
      <c r="D2256">
        <v>-2.656E-2</v>
      </c>
      <c r="E2256" s="108">
        <v>3.72925</v>
      </c>
      <c r="F2256" s="102">
        <v>0</v>
      </c>
      <c r="G2256" s="98">
        <v>0.41</v>
      </c>
      <c r="H2256" s="115">
        <v>500</v>
      </c>
    </row>
    <row r="2257" spans="1:8" x14ac:dyDescent="0.2">
      <c r="A2257" s="106">
        <v>41663.06590277778</v>
      </c>
      <c r="B2257" s="110">
        <v>643636.56000000006</v>
      </c>
      <c r="C2257" s="100">
        <v>29.606300000000001</v>
      </c>
      <c r="D2257">
        <v>2.6190000000000001E-2</v>
      </c>
      <c r="E2257" s="108">
        <v>3.7290899999999998</v>
      </c>
      <c r="F2257" s="102">
        <v>0</v>
      </c>
      <c r="G2257" s="98">
        <v>0.41</v>
      </c>
      <c r="H2257" s="115">
        <v>500</v>
      </c>
    </row>
    <row r="2258" spans="1:8" x14ac:dyDescent="0.2">
      <c r="A2258" s="106">
        <v>41663.069374999999</v>
      </c>
      <c r="B2258" s="110">
        <v>643936.56000000006</v>
      </c>
      <c r="C2258" s="100">
        <v>29.599699999999999</v>
      </c>
      <c r="D2258">
        <v>-1.4400000000000001E-3</v>
      </c>
      <c r="E2258" s="108">
        <v>3.72899</v>
      </c>
      <c r="F2258" s="102">
        <v>0</v>
      </c>
      <c r="G2258" s="98">
        <v>0.41</v>
      </c>
      <c r="H2258" s="115">
        <v>500</v>
      </c>
    </row>
    <row r="2259" spans="1:8" x14ac:dyDescent="0.2">
      <c r="A2259" s="106">
        <v>41663.072847222225</v>
      </c>
      <c r="B2259" s="110">
        <v>644236.56000000006</v>
      </c>
      <c r="C2259" s="100">
        <v>29.603200000000001</v>
      </c>
      <c r="D2259">
        <v>-2.4039999999999999E-2</v>
      </c>
      <c r="E2259" s="108">
        <v>3.72892</v>
      </c>
      <c r="F2259" s="102">
        <v>0</v>
      </c>
      <c r="G2259" s="98">
        <v>0.41</v>
      </c>
      <c r="H2259" s="115">
        <v>500</v>
      </c>
    </row>
    <row r="2260" spans="1:8" x14ac:dyDescent="0.2">
      <c r="A2260" s="106">
        <v>41663.076319444444</v>
      </c>
      <c r="B2260" s="110">
        <v>644536.56000000006</v>
      </c>
      <c r="C2260" s="100">
        <v>29.599900000000002</v>
      </c>
      <c r="D2260">
        <v>-6.7919999999999994E-2</v>
      </c>
      <c r="E2260" s="108">
        <v>3.7288999999999999</v>
      </c>
      <c r="F2260" s="102">
        <v>0</v>
      </c>
      <c r="G2260" s="98">
        <v>0.41</v>
      </c>
      <c r="H2260" s="115">
        <v>500</v>
      </c>
    </row>
    <row r="2261" spans="1:8" x14ac:dyDescent="0.2">
      <c r="A2261" s="106">
        <v>41663.079791666663</v>
      </c>
      <c r="B2261" s="110">
        <v>644836.56000000006</v>
      </c>
      <c r="C2261" s="100">
        <v>29.6007</v>
      </c>
      <c r="D2261">
        <v>-1.4330000000000001E-2</v>
      </c>
      <c r="E2261" s="108">
        <v>3.7289400000000001</v>
      </c>
      <c r="F2261" s="102">
        <v>0</v>
      </c>
      <c r="G2261" s="98">
        <v>0.41</v>
      </c>
      <c r="H2261" s="115">
        <v>500</v>
      </c>
    </row>
    <row r="2262" spans="1:8" x14ac:dyDescent="0.2">
      <c r="A2262" s="106">
        <v>41663.08326388889</v>
      </c>
      <c r="B2262" s="110">
        <v>645136.56000000006</v>
      </c>
      <c r="C2262" s="100">
        <v>29.604399999999998</v>
      </c>
      <c r="D2262">
        <v>-6.0580000000000002E-2</v>
      </c>
      <c r="E2262" s="108">
        <v>3.7289599999999998</v>
      </c>
      <c r="F2262" s="102">
        <v>0</v>
      </c>
      <c r="G2262" s="98">
        <v>0.41</v>
      </c>
      <c r="H2262" s="115">
        <v>500</v>
      </c>
    </row>
    <row r="2263" spans="1:8" x14ac:dyDescent="0.2">
      <c r="A2263" s="106">
        <v>41663.086736111109</v>
      </c>
      <c r="B2263" s="110">
        <v>645436.56000000006</v>
      </c>
      <c r="C2263" s="100">
        <v>29.611599999999999</v>
      </c>
      <c r="D2263">
        <v>-4.2900000000000004E-3</v>
      </c>
      <c r="E2263" s="108">
        <v>3.7290100000000002</v>
      </c>
      <c r="F2263" s="102">
        <v>0</v>
      </c>
      <c r="G2263" s="98">
        <v>0.41</v>
      </c>
      <c r="H2263" s="115">
        <v>500</v>
      </c>
    </row>
    <row r="2264" spans="1:8" x14ac:dyDescent="0.2">
      <c r="A2264" s="106">
        <v>41663.090208333335</v>
      </c>
      <c r="B2264" s="110">
        <v>645736.56000000006</v>
      </c>
      <c r="C2264" s="100">
        <v>29.613700000000001</v>
      </c>
      <c r="D2264">
        <v>-8.4279999999999994E-2</v>
      </c>
      <c r="E2264" s="108">
        <v>3.7290399999999999</v>
      </c>
      <c r="F2264" s="102">
        <v>0</v>
      </c>
      <c r="G2264" s="98">
        <v>0.41</v>
      </c>
      <c r="H2264" s="115">
        <v>500</v>
      </c>
    </row>
    <row r="2265" spans="1:8" x14ac:dyDescent="0.2">
      <c r="A2265" s="106">
        <v>41663.093680555554</v>
      </c>
      <c r="B2265" s="110">
        <v>646036.56000000006</v>
      </c>
      <c r="C2265" s="100">
        <v>29.623200000000001</v>
      </c>
      <c r="D2265">
        <v>-2.964E-2</v>
      </c>
      <c r="E2265" s="108">
        <v>3.72906</v>
      </c>
      <c r="F2265" s="102">
        <v>0</v>
      </c>
      <c r="G2265" s="98">
        <v>0.41</v>
      </c>
      <c r="H2265" s="115">
        <v>500</v>
      </c>
    </row>
    <row r="2266" spans="1:8" x14ac:dyDescent="0.2">
      <c r="A2266" s="106">
        <v>41663.09715277778</v>
      </c>
      <c r="B2266" s="110">
        <v>646336.56000000006</v>
      </c>
      <c r="C2266" s="100">
        <v>29.627099999999999</v>
      </c>
      <c r="D2266">
        <v>-1.8089999999999998E-2</v>
      </c>
      <c r="E2266" s="108">
        <v>3.7291400000000001</v>
      </c>
      <c r="F2266" s="102">
        <v>0</v>
      </c>
      <c r="G2266" s="98">
        <v>0.41</v>
      </c>
      <c r="H2266" s="115">
        <v>500</v>
      </c>
    </row>
    <row r="2267" spans="1:8" x14ac:dyDescent="0.2">
      <c r="A2267" s="106">
        <v>41663.100624999999</v>
      </c>
      <c r="B2267" s="110">
        <v>646636.56000000006</v>
      </c>
      <c r="C2267" s="100">
        <v>29.632200000000001</v>
      </c>
      <c r="D2267">
        <v>4.6690000000000002E-2</v>
      </c>
      <c r="E2267" s="108">
        <v>3.7293500000000002</v>
      </c>
      <c r="F2267" s="102">
        <v>0</v>
      </c>
      <c r="G2267" s="98">
        <v>0.41</v>
      </c>
      <c r="H2267" s="115">
        <v>500</v>
      </c>
    </row>
    <row r="2268" spans="1:8" x14ac:dyDescent="0.2">
      <c r="A2268" s="106">
        <v>41663.104097222225</v>
      </c>
      <c r="B2268" s="110">
        <v>646936.56000000006</v>
      </c>
      <c r="C2268" s="100">
        <v>29.634</v>
      </c>
      <c r="D2268">
        <v>-5.3499999999999997E-3</v>
      </c>
      <c r="E2268" s="108">
        <v>3.7293699999999999</v>
      </c>
      <c r="F2268" s="102">
        <v>0</v>
      </c>
      <c r="G2268" s="98">
        <v>0.41</v>
      </c>
      <c r="H2268" s="115">
        <v>500</v>
      </c>
    </row>
    <row r="2269" spans="1:8" x14ac:dyDescent="0.2">
      <c r="A2269" s="106">
        <v>41663.107569444444</v>
      </c>
      <c r="B2269" s="110">
        <v>647236.56000000006</v>
      </c>
      <c r="C2269" s="100">
        <v>29.641100000000002</v>
      </c>
      <c r="D2269">
        <v>-9.2189999999999994E-2</v>
      </c>
      <c r="E2269" s="108">
        <v>3.7294900000000002</v>
      </c>
      <c r="F2269" s="102">
        <v>0</v>
      </c>
      <c r="G2269" s="98">
        <v>0.41</v>
      </c>
      <c r="H2269" s="115">
        <v>500</v>
      </c>
    </row>
    <row r="2270" spans="1:8" x14ac:dyDescent="0.2">
      <c r="A2270" s="106">
        <v>41663.111041666663</v>
      </c>
      <c r="B2270" s="110">
        <v>647536.56000000006</v>
      </c>
      <c r="C2270" s="100">
        <v>29.647500000000001</v>
      </c>
      <c r="D2270">
        <v>3.3300000000000001E-3</v>
      </c>
      <c r="E2270" s="108">
        <v>3.7294499999999999</v>
      </c>
      <c r="F2270" s="102">
        <v>0</v>
      </c>
      <c r="G2270" s="98">
        <v>0.41</v>
      </c>
      <c r="H2270" s="115">
        <v>500</v>
      </c>
    </row>
    <row r="2271" spans="1:8" x14ac:dyDescent="0.2">
      <c r="A2271" s="106">
        <v>41663.11451388889</v>
      </c>
      <c r="B2271" s="110">
        <v>647836.56000000006</v>
      </c>
      <c r="C2271" s="100">
        <v>29.652899999999999</v>
      </c>
      <c r="D2271">
        <v>1.98E-3</v>
      </c>
      <c r="E2271" s="108">
        <v>3.7296200000000002</v>
      </c>
      <c r="F2271" s="102">
        <v>0</v>
      </c>
      <c r="G2271" s="98">
        <v>0.41</v>
      </c>
      <c r="H2271" s="115">
        <v>500</v>
      </c>
    </row>
    <row r="2272" spans="1:8" x14ac:dyDescent="0.2">
      <c r="A2272" s="106">
        <v>41663.117986111109</v>
      </c>
      <c r="B2272" s="110">
        <v>648136.56000000006</v>
      </c>
      <c r="C2272" s="100">
        <v>29.662299999999998</v>
      </c>
      <c r="D2272">
        <v>-9.0630000000000002E-2</v>
      </c>
      <c r="E2272" s="108">
        <v>3.7297600000000002</v>
      </c>
      <c r="F2272" s="102">
        <v>0</v>
      </c>
      <c r="G2272" s="98">
        <v>0.41</v>
      </c>
      <c r="H2272" s="115">
        <v>500</v>
      </c>
    </row>
    <row r="2273" spans="1:8" x14ac:dyDescent="0.2">
      <c r="A2273" s="106">
        <v>41663.121458333335</v>
      </c>
      <c r="B2273" s="110">
        <v>648436.56000000006</v>
      </c>
      <c r="C2273" s="100">
        <v>29.666</v>
      </c>
      <c r="D2273">
        <v>-4.9630000000000001E-2</v>
      </c>
      <c r="E2273" s="108">
        <v>3.7298300000000002</v>
      </c>
      <c r="F2273" s="102">
        <v>0</v>
      </c>
      <c r="G2273" s="98">
        <v>0.41</v>
      </c>
      <c r="H2273" s="115">
        <v>500</v>
      </c>
    </row>
    <row r="2274" spans="1:8" x14ac:dyDescent="0.2">
      <c r="A2274" s="106">
        <v>41663.124930555554</v>
      </c>
      <c r="B2274" s="110">
        <v>648736.56000000006</v>
      </c>
      <c r="C2274" s="100">
        <v>29.669799999999999</v>
      </c>
      <c r="D2274">
        <v>4.9230000000000003E-2</v>
      </c>
      <c r="E2274" s="108">
        <v>3.7299600000000002</v>
      </c>
      <c r="F2274" s="102">
        <v>0</v>
      </c>
      <c r="G2274" s="98">
        <v>0.41</v>
      </c>
      <c r="H2274" s="115">
        <v>500</v>
      </c>
    </row>
    <row r="2275" spans="1:8" x14ac:dyDescent="0.2">
      <c r="A2275" s="106">
        <v>41663.12840277778</v>
      </c>
      <c r="B2275" s="110">
        <v>649036.56000000006</v>
      </c>
      <c r="C2275" s="100">
        <v>29.6751</v>
      </c>
      <c r="D2275">
        <v>-1.634E-2</v>
      </c>
      <c r="E2275" s="108">
        <v>3.72993</v>
      </c>
      <c r="F2275" s="102">
        <v>0</v>
      </c>
      <c r="G2275" s="98">
        <v>0.41</v>
      </c>
      <c r="H2275" s="115">
        <v>500</v>
      </c>
    </row>
    <row r="2276" spans="1:8" x14ac:dyDescent="0.2">
      <c r="A2276" s="106">
        <v>41663.131874999999</v>
      </c>
      <c r="B2276" s="110">
        <v>649336.56000000006</v>
      </c>
      <c r="C2276" s="100">
        <v>29.680900000000001</v>
      </c>
      <c r="D2276">
        <v>-4.904E-2</v>
      </c>
      <c r="E2276" s="108">
        <v>3.73</v>
      </c>
      <c r="F2276" s="102">
        <v>0</v>
      </c>
      <c r="G2276" s="98">
        <v>0.41</v>
      </c>
      <c r="H2276" s="115">
        <v>500</v>
      </c>
    </row>
    <row r="2277" spans="1:8" x14ac:dyDescent="0.2">
      <c r="A2277" s="106">
        <v>41663.135347222225</v>
      </c>
      <c r="B2277" s="110">
        <v>649636.56000000006</v>
      </c>
      <c r="C2277" s="100">
        <v>29.688800000000001</v>
      </c>
      <c r="D2277">
        <v>-5.2380000000000003E-2</v>
      </c>
      <c r="E2277" s="108">
        <v>3.7301199999999999</v>
      </c>
      <c r="F2277" s="102">
        <v>0</v>
      </c>
      <c r="G2277" s="98">
        <v>0.41</v>
      </c>
      <c r="H2277" s="115">
        <v>500</v>
      </c>
    </row>
    <row r="2278" spans="1:8" x14ac:dyDescent="0.2">
      <c r="A2278" s="106">
        <v>41663.138819444444</v>
      </c>
      <c r="B2278" s="110">
        <v>649936.56000000006</v>
      </c>
      <c r="C2278" s="100">
        <v>29.6951</v>
      </c>
      <c r="D2278">
        <v>5.3879999999999997E-2</v>
      </c>
      <c r="E2278" s="108">
        <v>3.7300200000000001</v>
      </c>
      <c r="F2278" s="102">
        <v>0</v>
      </c>
      <c r="G2278" s="98">
        <v>0.41</v>
      </c>
      <c r="H2278" s="115">
        <v>500</v>
      </c>
    </row>
    <row r="2279" spans="1:8" x14ac:dyDescent="0.2">
      <c r="A2279" s="106">
        <v>41663.142291666663</v>
      </c>
      <c r="B2279" s="110">
        <v>650236.56000000006</v>
      </c>
      <c r="C2279" s="100">
        <v>29.695699999999999</v>
      </c>
      <c r="D2279">
        <v>-1.1950000000000001E-2</v>
      </c>
      <c r="E2279" s="108">
        <v>3.73007</v>
      </c>
      <c r="F2279" s="102">
        <v>0</v>
      </c>
      <c r="G2279" s="98">
        <v>0.41</v>
      </c>
      <c r="H2279" s="115">
        <v>500</v>
      </c>
    </row>
    <row r="2280" spans="1:8" x14ac:dyDescent="0.2">
      <c r="A2280" s="106">
        <v>41663.14576388889</v>
      </c>
      <c r="B2280" s="110">
        <v>650536.56000000006</v>
      </c>
      <c r="C2280" s="100">
        <v>29.6965</v>
      </c>
      <c r="D2280">
        <v>-2.2069999999999999E-2</v>
      </c>
      <c r="E2280" s="108">
        <v>3.7300800000000001</v>
      </c>
      <c r="F2280" s="102">
        <v>0</v>
      </c>
      <c r="G2280" s="98">
        <v>0.41</v>
      </c>
      <c r="H2280" s="115">
        <v>500</v>
      </c>
    </row>
    <row r="2281" spans="1:8" x14ac:dyDescent="0.2">
      <c r="A2281" s="106">
        <v>41663.149236111109</v>
      </c>
      <c r="B2281" s="110">
        <v>650836.56000000006</v>
      </c>
      <c r="C2281" s="100">
        <v>29.696100000000001</v>
      </c>
      <c r="D2281">
        <v>6.1710000000000001E-2</v>
      </c>
      <c r="E2281" s="108">
        <v>3.7298900000000001</v>
      </c>
      <c r="F2281" s="102">
        <v>0</v>
      </c>
      <c r="G2281" s="98">
        <v>0.41</v>
      </c>
      <c r="H2281" s="115">
        <v>500</v>
      </c>
    </row>
    <row r="2282" spans="1:8" x14ac:dyDescent="0.2">
      <c r="A2282" s="106">
        <v>41663.152708333335</v>
      </c>
      <c r="B2282" s="110">
        <v>651136.56000000006</v>
      </c>
      <c r="C2282" s="100">
        <v>29.695599999999999</v>
      </c>
      <c r="D2282">
        <v>-8.2210000000000005E-2</v>
      </c>
      <c r="E2282" s="108">
        <v>3.72993</v>
      </c>
      <c r="F2282" s="102">
        <v>0</v>
      </c>
      <c r="G2282" s="98">
        <v>0.41</v>
      </c>
      <c r="H2282" s="115">
        <v>500</v>
      </c>
    </row>
    <row r="2283" spans="1:8" x14ac:dyDescent="0.2">
      <c r="A2283" s="106">
        <v>41663.156180555554</v>
      </c>
      <c r="B2283" s="110">
        <v>651436.56000000006</v>
      </c>
      <c r="C2283" s="100">
        <v>29.696999999999999</v>
      </c>
      <c r="D2283">
        <v>-1.7489999999999999E-2</v>
      </c>
      <c r="E2283" s="108">
        <v>3.7298800000000001</v>
      </c>
      <c r="F2283" s="102">
        <v>0</v>
      </c>
      <c r="G2283" s="98">
        <v>0.41</v>
      </c>
      <c r="H2283" s="115">
        <v>500</v>
      </c>
    </row>
    <row r="2284" spans="1:8" x14ac:dyDescent="0.2">
      <c r="A2284" s="106">
        <v>41663.15965277778</v>
      </c>
      <c r="B2284" s="110">
        <v>651736.56000000006</v>
      </c>
      <c r="C2284" s="100">
        <v>29.693899999999999</v>
      </c>
      <c r="D2284">
        <v>-8.9840000000000003E-2</v>
      </c>
      <c r="E2284" s="108">
        <v>3.7299199999999999</v>
      </c>
      <c r="F2284" s="102">
        <v>0</v>
      </c>
      <c r="G2284" s="98">
        <v>0.41</v>
      </c>
      <c r="H2284" s="115">
        <v>500</v>
      </c>
    </row>
    <row r="2285" spans="1:8" x14ac:dyDescent="0.2">
      <c r="A2285" s="106">
        <v>41663.163124999999</v>
      </c>
      <c r="B2285" s="110">
        <v>652036.56000000006</v>
      </c>
      <c r="C2285" s="100">
        <v>29.693100000000001</v>
      </c>
      <c r="D2285">
        <v>2.3630000000000002E-2</v>
      </c>
      <c r="E2285" s="108">
        <v>3.7298100000000001</v>
      </c>
      <c r="F2285" s="102">
        <v>0</v>
      </c>
      <c r="G2285" s="98">
        <v>0.41</v>
      </c>
      <c r="H2285" s="115">
        <v>500</v>
      </c>
    </row>
    <row r="2286" spans="1:8" x14ac:dyDescent="0.2">
      <c r="A2286" s="106">
        <v>41663.166597222225</v>
      </c>
      <c r="B2286" s="110">
        <v>652336.56000000006</v>
      </c>
      <c r="C2286" s="100">
        <v>29.693300000000001</v>
      </c>
      <c r="D2286">
        <v>-5.2019999999999997E-2</v>
      </c>
      <c r="E2286" s="108">
        <v>3.7296900000000002</v>
      </c>
      <c r="F2286" s="102">
        <v>0</v>
      </c>
      <c r="G2286" s="98">
        <v>0.41</v>
      </c>
      <c r="H2286" s="115">
        <v>500</v>
      </c>
    </row>
    <row r="2287" spans="1:8" x14ac:dyDescent="0.2">
      <c r="A2287" s="106">
        <v>41663.170069444444</v>
      </c>
      <c r="B2287" s="110">
        <v>652636.56000000006</v>
      </c>
      <c r="C2287" s="100">
        <v>29.689599999999999</v>
      </c>
      <c r="D2287">
        <v>-5.697E-2</v>
      </c>
      <c r="E2287" s="108">
        <v>3.7299500000000001</v>
      </c>
      <c r="F2287" s="102">
        <v>0</v>
      </c>
      <c r="G2287" s="98">
        <v>0.41</v>
      </c>
      <c r="H2287" s="115">
        <v>500</v>
      </c>
    </row>
    <row r="2288" spans="1:8" x14ac:dyDescent="0.2">
      <c r="A2288" s="106">
        <v>41663.173541666663</v>
      </c>
      <c r="B2288" s="110">
        <v>652936.56000000006</v>
      </c>
      <c r="C2288" s="100">
        <v>29.694600000000001</v>
      </c>
      <c r="D2288">
        <v>-6.2549999999999994E-2</v>
      </c>
      <c r="E2288" s="108">
        <v>3.7299099999999998</v>
      </c>
      <c r="F2288" s="102">
        <v>0</v>
      </c>
      <c r="G2288" s="98">
        <v>0.41</v>
      </c>
      <c r="H2288" s="115">
        <v>500</v>
      </c>
    </row>
    <row r="2289" spans="1:8" x14ac:dyDescent="0.2">
      <c r="A2289" s="106">
        <v>41663.17701388889</v>
      </c>
      <c r="B2289" s="110">
        <v>653236.56000000006</v>
      </c>
      <c r="C2289" s="100">
        <v>29.6965</v>
      </c>
      <c r="D2289">
        <v>1.6060000000000001E-2</v>
      </c>
      <c r="E2289" s="108">
        <v>3.7299699999999998</v>
      </c>
      <c r="F2289" s="102">
        <v>0</v>
      </c>
      <c r="G2289" s="98">
        <v>0.41</v>
      </c>
      <c r="H2289" s="115">
        <v>500</v>
      </c>
    </row>
    <row r="2290" spans="1:8" x14ac:dyDescent="0.2">
      <c r="A2290" s="106">
        <v>41663.180486111109</v>
      </c>
      <c r="B2290" s="110">
        <v>653536.56000000006</v>
      </c>
      <c r="C2290" s="100">
        <v>29.694700000000001</v>
      </c>
      <c r="D2290">
        <v>-4.9869999999999998E-2</v>
      </c>
      <c r="E2290" s="108">
        <v>3.7298800000000001</v>
      </c>
      <c r="F2290" s="102">
        <v>0</v>
      </c>
      <c r="G2290" s="98">
        <v>0.41</v>
      </c>
      <c r="H2290" s="115">
        <v>500</v>
      </c>
    </row>
    <row r="2291" spans="1:8" x14ac:dyDescent="0.2">
      <c r="A2291" s="106">
        <v>41663.183958333335</v>
      </c>
      <c r="B2291" s="110">
        <v>653836.56000000006</v>
      </c>
      <c r="C2291" s="100">
        <v>29.694800000000001</v>
      </c>
      <c r="D2291">
        <v>-2.7130000000000001E-2</v>
      </c>
      <c r="E2291" s="108">
        <v>3.7300900000000001</v>
      </c>
      <c r="F2291" s="102">
        <v>0</v>
      </c>
      <c r="G2291" s="98">
        <v>0.41</v>
      </c>
      <c r="H2291" s="115">
        <v>500</v>
      </c>
    </row>
    <row r="2292" spans="1:8" x14ac:dyDescent="0.2">
      <c r="A2292" s="106">
        <v>41663.187430555554</v>
      </c>
      <c r="B2292" s="110">
        <v>654136.56000000006</v>
      </c>
      <c r="C2292" s="100">
        <v>29.698799999999999</v>
      </c>
      <c r="D2292">
        <v>5.7149999999999999E-2</v>
      </c>
      <c r="E2292" s="108">
        <v>3.7301700000000002</v>
      </c>
      <c r="F2292" s="102">
        <v>0</v>
      </c>
      <c r="G2292" s="98">
        <v>0.41</v>
      </c>
      <c r="H2292" s="115">
        <v>500</v>
      </c>
    </row>
    <row r="2293" spans="1:8" x14ac:dyDescent="0.2">
      <c r="A2293" s="106">
        <v>41663.19090277778</v>
      </c>
      <c r="B2293" s="110">
        <v>654436.56000000006</v>
      </c>
      <c r="C2293" s="100">
        <v>29.704699999999999</v>
      </c>
      <c r="D2293">
        <v>-7.4950000000000003E-2</v>
      </c>
      <c r="E2293" s="108">
        <v>3.7302</v>
      </c>
      <c r="F2293" s="102">
        <v>0</v>
      </c>
      <c r="G2293" s="98">
        <v>0.41</v>
      </c>
      <c r="H2293" s="115">
        <v>500</v>
      </c>
    </row>
    <row r="2294" spans="1:8" x14ac:dyDescent="0.2">
      <c r="A2294" s="106">
        <v>41663.194374999999</v>
      </c>
      <c r="B2294" s="110">
        <v>654736.56000000006</v>
      </c>
      <c r="C2294" s="100">
        <v>29.7073</v>
      </c>
      <c r="D2294">
        <v>-6.3670000000000004E-2</v>
      </c>
      <c r="E2294" s="108">
        <v>3.7302599999999999</v>
      </c>
      <c r="F2294" s="102">
        <v>0</v>
      </c>
      <c r="G2294" s="98">
        <v>0.41</v>
      </c>
      <c r="H2294" s="115">
        <v>500</v>
      </c>
    </row>
    <row r="2295" spans="1:8" x14ac:dyDescent="0.2">
      <c r="A2295" s="106">
        <v>41663.197847222225</v>
      </c>
      <c r="B2295" s="110">
        <v>655036.56000000006</v>
      </c>
      <c r="C2295" s="100">
        <v>29.707699999999999</v>
      </c>
      <c r="D2295">
        <v>-5.0299999999999997E-3</v>
      </c>
      <c r="E2295" s="108">
        <v>3.7303099999999998</v>
      </c>
      <c r="F2295" s="102">
        <v>0</v>
      </c>
      <c r="G2295" s="98">
        <v>0.41</v>
      </c>
      <c r="H2295" s="115">
        <v>500</v>
      </c>
    </row>
    <row r="2296" spans="1:8" x14ac:dyDescent="0.2">
      <c r="A2296" s="106">
        <v>41663.201319444444</v>
      </c>
      <c r="B2296" s="110">
        <v>655336.56000000006</v>
      </c>
      <c r="C2296" s="100">
        <v>29.713200000000001</v>
      </c>
      <c r="D2296">
        <v>-8.5389999999999994E-2</v>
      </c>
      <c r="E2296" s="108">
        <v>3.7304300000000001</v>
      </c>
      <c r="F2296" s="102">
        <v>0</v>
      </c>
      <c r="G2296" s="98">
        <v>0.41</v>
      </c>
      <c r="H2296" s="115">
        <v>500</v>
      </c>
    </row>
    <row r="2297" spans="1:8" x14ac:dyDescent="0.2">
      <c r="A2297" s="106">
        <v>41663.204791666663</v>
      </c>
      <c r="B2297" s="110">
        <v>655636.56000000006</v>
      </c>
      <c r="C2297" s="100">
        <v>29.719100000000001</v>
      </c>
      <c r="D2297">
        <v>-2.0279999999999999E-2</v>
      </c>
      <c r="E2297" s="108">
        <v>3.7303899999999999</v>
      </c>
      <c r="F2297" s="102">
        <v>0</v>
      </c>
      <c r="G2297" s="98">
        <v>0.41</v>
      </c>
      <c r="H2297" s="115">
        <v>500</v>
      </c>
    </row>
    <row r="2298" spans="1:8" x14ac:dyDescent="0.2">
      <c r="A2298" s="106">
        <v>41663.20826388889</v>
      </c>
      <c r="B2298" s="110">
        <v>655936.56000000006</v>
      </c>
      <c r="C2298" s="100">
        <v>29.72</v>
      </c>
      <c r="D2298">
        <v>-4.8280000000000003E-2</v>
      </c>
      <c r="E2298" s="108">
        <v>3.73062</v>
      </c>
      <c r="F2298" s="102">
        <v>0</v>
      </c>
      <c r="G2298" s="98">
        <v>0.41</v>
      </c>
      <c r="H2298" s="115">
        <v>500</v>
      </c>
    </row>
    <row r="2299" spans="1:8" x14ac:dyDescent="0.2">
      <c r="A2299" s="106">
        <v>41663.211736111109</v>
      </c>
      <c r="B2299" s="110">
        <v>656236.56000000006</v>
      </c>
      <c r="C2299" s="100">
        <v>29.7224</v>
      </c>
      <c r="D2299">
        <v>-4.0039999999999999E-2</v>
      </c>
      <c r="E2299" s="108">
        <v>3.73068</v>
      </c>
      <c r="F2299" s="102">
        <v>0</v>
      </c>
      <c r="G2299" s="98">
        <v>0.41</v>
      </c>
      <c r="H2299" s="115">
        <v>500</v>
      </c>
    </row>
    <row r="2300" spans="1:8" x14ac:dyDescent="0.2">
      <c r="A2300" s="106">
        <v>41663.215208333335</v>
      </c>
      <c r="B2300" s="110">
        <v>656536.56000000006</v>
      </c>
      <c r="C2300" s="100">
        <v>29.726199999999999</v>
      </c>
      <c r="D2300">
        <v>1.626E-2</v>
      </c>
      <c r="E2300" s="108">
        <v>3.73075</v>
      </c>
      <c r="F2300" s="102">
        <v>0</v>
      </c>
      <c r="G2300" s="98">
        <v>0.41</v>
      </c>
      <c r="H2300" s="115">
        <v>500</v>
      </c>
    </row>
    <row r="2301" spans="1:8" x14ac:dyDescent="0.2">
      <c r="A2301" s="106">
        <v>41663.218680555554</v>
      </c>
      <c r="B2301" s="110">
        <v>656836.56000000006</v>
      </c>
      <c r="C2301" s="100">
        <v>29.7347</v>
      </c>
      <c r="D2301">
        <v>3.8280000000000002E-2</v>
      </c>
      <c r="E2301" s="108">
        <v>3.7308300000000001</v>
      </c>
      <c r="F2301" s="102">
        <v>0</v>
      </c>
      <c r="G2301" s="98">
        <v>0.41</v>
      </c>
      <c r="H2301" s="115">
        <v>500</v>
      </c>
    </row>
    <row r="2302" spans="1:8" x14ac:dyDescent="0.2">
      <c r="A2302" s="106">
        <v>41663.22215277778</v>
      </c>
      <c r="B2302" s="110">
        <v>657136.56000000006</v>
      </c>
      <c r="C2302" s="100">
        <v>29.738800000000001</v>
      </c>
      <c r="D2302">
        <v>-4.5700000000000003E-3</v>
      </c>
      <c r="E2302" s="108">
        <v>3.7310099999999999</v>
      </c>
      <c r="F2302" s="102">
        <v>0</v>
      </c>
      <c r="G2302" s="98">
        <v>0.41</v>
      </c>
      <c r="H2302" s="115">
        <v>500</v>
      </c>
    </row>
    <row r="2303" spans="1:8" x14ac:dyDescent="0.2">
      <c r="A2303" s="106">
        <v>41663.225624999999</v>
      </c>
      <c r="B2303" s="110">
        <v>657436.56000000006</v>
      </c>
      <c r="C2303" s="100">
        <v>29.741900000000001</v>
      </c>
      <c r="D2303">
        <v>2.5860000000000001E-2</v>
      </c>
      <c r="E2303" s="108">
        <v>3.7311800000000002</v>
      </c>
      <c r="F2303" s="102">
        <v>0</v>
      </c>
      <c r="G2303" s="98">
        <v>0.41</v>
      </c>
      <c r="H2303" s="115">
        <v>500</v>
      </c>
    </row>
    <row r="2304" spans="1:8" x14ac:dyDescent="0.2">
      <c r="A2304" s="106">
        <v>41663.229097222225</v>
      </c>
      <c r="B2304" s="110">
        <v>657736.56000000006</v>
      </c>
      <c r="C2304" s="100">
        <v>29.746300000000002</v>
      </c>
      <c r="D2304">
        <v>-3.9039999999999998E-2</v>
      </c>
      <c r="E2304" s="108">
        <v>3.7313299999999998</v>
      </c>
      <c r="F2304" s="102">
        <v>0</v>
      </c>
      <c r="G2304" s="98">
        <v>0.41</v>
      </c>
      <c r="H2304" s="115">
        <v>500</v>
      </c>
    </row>
    <row r="2305" spans="1:8" x14ac:dyDescent="0.2">
      <c r="A2305" s="106">
        <v>41663.232569444444</v>
      </c>
      <c r="B2305" s="110">
        <v>658036.56000000006</v>
      </c>
      <c r="C2305" s="100">
        <v>29.752099999999999</v>
      </c>
      <c r="D2305">
        <v>-1.239E-2</v>
      </c>
      <c r="E2305" s="108">
        <v>3.7314600000000002</v>
      </c>
      <c r="F2305" s="102">
        <v>0</v>
      </c>
      <c r="G2305" s="98">
        <v>0.41</v>
      </c>
      <c r="H2305" s="115">
        <v>500</v>
      </c>
    </row>
    <row r="2306" spans="1:8" x14ac:dyDescent="0.2">
      <c r="A2306" s="106">
        <v>41663.236041666663</v>
      </c>
      <c r="B2306" s="110">
        <v>658336.56000000006</v>
      </c>
      <c r="C2306" s="100">
        <v>29.755400000000002</v>
      </c>
      <c r="D2306">
        <v>-2.5430000000000001E-2</v>
      </c>
      <c r="E2306" s="108">
        <v>3.7315499999999999</v>
      </c>
      <c r="F2306" s="102">
        <v>0</v>
      </c>
      <c r="G2306" s="98">
        <v>0.41</v>
      </c>
      <c r="H2306" s="115">
        <v>500</v>
      </c>
    </row>
    <row r="2307" spans="1:8" x14ac:dyDescent="0.2">
      <c r="A2307" s="106">
        <v>41663.23951388889</v>
      </c>
      <c r="B2307" s="110">
        <v>658636.56000000006</v>
      </c>
      <c r="C2307" s="100">
        <v>29.763300000000001</v>
      </c>
      <c r="D2307">
        <v>-6.0380000000000003E-2</v>
      </c>
      <c r="E2307" s="108">
        <v>3.7317</v>
      </c>
      <c r="F2307" s="102">
        <v>0</v>
      </c>
      <c r="G2307" s="98">
        <v>0.41</v>
      </c>
      <c r="H2307" s="115">
        <v>500</v>
      </c>
    </row>
    <row r="2308" spans="1:8" x14ac:dyDescent="0.2">
      <c r="A2308" s="106">
        <v>41663.242986111109</v>
      </c>
      <c r="B2308" s="110">
        <v>658936.56000000006</v>
      </c>
      <c r="C2308" s="100">
        <v>29.772600000000001</v>
      </c>
      <c r="D2308">
        <v>-6.9720000000000004E-2</v>
      </c>
      <c r="E2308" s="108">
        <v>3.7317499999999999</v>
      </c>
      <c r="F2308" s="102">
        <v>0</v>
      </c>
      <c r="G2308" s="98">
        <v>0.41</v>
      </c>
      <c r="H2308" s="115">
        <v>500</v>
      </c>
    </row>
    <row r="2309" spans="1:8" x14ac:dyDescent="0.2">
      <c r="A2309" s="106">
        <v>41663.246458333335</v>
      </c>
      <c r="B2309" s="110">
        <v>659236.56000000006</v>
      </c>
      <c r="C2309" s="100">
        <v>29.773099999999999</v>
      </c>
      <c r="D2309">
        <v>-9.06E-2</v>
      </c>
      <c r="E2309" s="108">
        <v>3.7317999999999998</v>
      </c>
      <c r="F2309" s="102">
        <v>0</v>
      </c>
      <c r="G2309" s="98">
        <v>0.41</v>
      </c>
      <c r="H2309" s="115">
        <v>500</v>
      </c>
    </row>
    <row r="2310" spans="1:8" x14ac:dyDescent="0.2">
      <c r="A2310" s="106">
        <v>41663.249930555554</v>
      </c>
      <c r="B2310" s="110">
        <v>659536.56000000006</v>
      </c>
      <c r="C2310" s="100">
        <v>29.778500000000001</v>
      </c>
      <c r="D2310">
        <v>5.9180000000000003E-2</v>
      </c>
      <c r="E2310" s="108">
        <v>3.7318699999999998</v>
      </c>
      <c r="F2310" s="102">
        <v>0</v>
      </c>
      <c r="G2310" s="98">
        <v>0.41</v>
      </c>
      <c r="H2310" s="115">
        <v>500</v>
      </c>
    </row>
    <row r="2311" spans="1:8" x14ac:dyDescent="0.2">
      <c r="A2311" s="106">
        <v>41663.25340277778</v>
      </c>
      <c r="B2311" s="110">
        <v>659836.56000000006</v>
      </c>
      <c r="C2311" s="100">
        <v>29.7834</v>
      </c>
      <c r="D2311">
        <v>3.7909999999999999E-2</v>
      </c>
      <c r="E2311" s="108">
        <v>3.7321499999999999</v>
      </c>
      <c r="F2311" s="102">
        <v>0</v>
      </c>
      <c r="G2311" s="98">
        <v>0.41</v>
      </c>
      <c r="H2311" s="115">
        <v>500</v>
      </c>
    </row>
    <row r="2312" spans="1:8" x14ac:dyDescent="0.2">
      <c r="A2312" s="106">
        <v>41663.256874999999</v>
      </c>
      <c r="B2312" s="110">
        <v>660136.56000000006</v>
      </c>
      <c r="C2312" s="100">
        <v>29.786300000000001</v>
      </c>
      <c r="D2312">
        <v>-5.8880000000000002E-2</v>
      </c>
      <c r="E2312" s="108">
        <v>3.7321200000000001</v>
      </c>
      <c r="F2312" s="102">
        <v>0</v>
      </c>
      <c r="G2312" s="98">
        <v>0.41</v>
      </c>
      <c r="H2312" s="115">
        <v>500</v>
      </c>
    </row>
    <row r="2313" spans="1:8" x14ac:dyDescent="0.2">
      <c r="A2313" s="106">
        <v>41663.260347222225</v>
      </c>
      <c r="B2313" s="110">
        <v>660436.56000000006</v>
      </c>
      <c r="C2313" s="100">
        <v>29.795300000000001</v>
      </c>
      <c r="D2313">
        <v>5.5980000000000002E-2</v>
      </c>
      <c r="E2313" s="108">
        <v>3.73217</v>
      </c>
      <c r="F2313" s="102">
        <v>0</v>
      </c>
      <c r="G2313" s="98">
        <v>0.41</v>
      </c>
      <c r="H2313" s="115">
        <v>500</v>
      </c>
    </row>
    <row r="2314" spans="1:8" x14ac:dyDescent="0.2">
      <c r="A2314" s="106">
        <v>41663.263819444444</v>
      </c>
      <c r="B2314" s="110">
        <v>660736.56000000006</v>
      </c>
      <c r="C2314" s="100">
        <v>29.7973</v>
      </c>
      <c r="D2314">
        <v>-2.5600000000000001E-2</v>
      </c>
      <c r="E2314" s="108">
        <v>3.7323</v>
      </c>
      <c r="F2314" s="102">
        <v>0</v>
      </c>
      <c r="G2314" s="98">
        <v>0.41</v>
      </c>
      <c r="H2314" s="115">
        <v>500</v>
      </c>
    </row>
    <row r="2315" spans="1:8" x14ac:dyDescent="0.2">
      <c r="A2315" s="106">
        <v>41663.267291666663</v>
      </c>
      <c r="B2315" s="110">
        <v>661036.56000000006</v>
      </c>
      <c r="C2315" s="100">
        <v>29.7989</v>
      </c>
      <c r="D2315">
        <v>-2.3709999999999998E-2</v>
      </c>
      <c r="E2315" s="108">
        <v>3.7321900000000001</v>
      </c>
      <c r="F2315" s="102">
        <v>0</v>
      </c>
      <c r="G2315" s="98">
        <v>0.41</v>
      </c>
      <c r="H2315" s="115">
        <v>500</v>
      </c>
    </row>
    <row r="2316" spans="1:8" x14ac:dyDescent="0.2">
      <c r="A2316" s="106">
        <v>41663.27076388889</v>
      </c>
      <c r="B2316" s="110">
        <v>661336.56000000006</v>
      </c>
      <c r="C2316" s="100">
        <v>29.799900000000001</v>
      </c>
      <c r="D2316">
        <v>-9.4400000000000005E-3</v>
      </c>
      <c r="E2316" s="108">
        <v>3.7323599999999999</v>
      </c>
      <c r="F2316" s="102">
        <v>0</v>
      </c>
      <c r="G2316" s="98">
        <v>0.41</v>
      </c>
      <c r="H2316" s="115">
        <v>500</v>
      </c>
    </row>
    <row r="2317" spans="1:8" x14ac:dyDescent="0.2">
      <c r="A2317" s="106">
        <v>41663.274236111109</v>
      </c>
      <c r="B2317" s="110">
        <v>661636.56000000006</v>
      </c>
      <c r="C2317" s="100">
        <v>29.8</v>
      </c>
      <c r="D2317">
        <v>-6.5300000000000002E-3</v>
      </c>
      <c r="E2317" s="108">
        <v>3.7324000000000002</v>
      </c>
      <c r="F2317" s="102">
        <v>0</v>
      </c>
      <c r="G2317" s="98">
        <v>0.41</v>
      </c>
      <c r="H2317" s="115">
        <v>500</v>
      </c>
    </row>
    <row r="2318" spans="1:8" x14ac:dyDescent="0.2">
      <c r="A2318" s="106">
        <v>41663.277708333335</v>
      </c>
      <c r="B2318" s="110">
        <v>661936.56000000006</v>
      </c>
      <c r="C2318" s="100">
        <v>29.800699999999999</v>
      </c>
      <c r="D2318">
        <v>-9.0920000000000001E-2</v>
      </c>
      <c r="E2318" s="108">
        <v>3.7322299999999999</v>
      </c>
      <c r="F2318" s="102">
        <v>0</v>
      </c>
      <c r="G2318" s="98">
        <v>0.41</v>
      </c>
      <c r="H2318" s="115">
        <v>500</v>
      </c>
    </row>
    <row r="2319" spans="1:8" x14ac:dyDescent="0.2">
      <c r="A2319" s="106">
        <v>41663.281180555554</v>
      </c>
      <c r="B2319" s="110">
        <v>662236.56000000006</v>
      </c>
      <c r="C2319" s="100">
        <v>29.803599999999999</v>
      </c>
      <c r="D2319">
        <v>-8.5319999999999993E-2</v>
      </c>
      <c r="E2319" s="108">
        <v>3.7322600000000001</v>
      </c>
      <c r="F2319" s="102">
        <v>0</v>
      </c>
      <c r="G2319" s="98">
        <v>0.41</v>
      </c>
      <c r="H2319" s="115">
        <v>500</v>
      </c>
    </row>
    <row r="2320" spans="1:8" x14ac:dyDescent="0.2">
      <c r="A2320" s="106">
        <v>41663.28465277778</v>
      </c>
      <c r="B2320" s="110">
        <v>662536.56000000006</v>
      </c>
      <c r="C2320" s="100">
        <v>29.801400000000001</v>
      </c>
      <c r="D2320">
        <v>-2.4230000000000002E-2</v>
      </c>
      <c r="E2320" s="108">
        <v>3.7321</v>
      </c>
      <c r="F2320" s="102">
        <v>0</v>
      </c>
      <c r="G2320" s="98">
        <v>0.41</v>
      </c>
      <c r="H2320" s="115">
        <v>500</v>
      </c>
    </row>
    <row r="2321" spans="1:8" x14ac:dyDescent="0.2">
      <c r="A2321" s="106">
        <v>41663.288124999999</v>
      </c>
      <c r="B2321" s="110">
        <v>662836.56000000006</v>
      </c>
      <c r="C2321" s="100">
        <v>29.8018</v>
      </c>
      <c r="D2321">
        <v>-5.7999999999999996E-3</v>
      </c>
      <c r="E2321" s="108">
        <v>3.7322700000000002</v>
      </c>
      <c r="F2321" s="102">
        <v>0</v>
      </c>
      <c r="G2321" s="98">
        <v>0.41</v>
      </c>
      <c r="H2321" s="115">
        <v>500</v>
      </c>
    </row>
    <row r="2322" spans="1:8" x14ac:dyDescent="0.2">
      <c r="A2322" s="106">
        <v>41663.291597222225</v>
      </c>
      <c r="B2322" s="110">
        <v>663136.56000000006</v>
      </c>
      <c r="C2322" s="100">
        <v>29.7989</v>
      </c>
      <c r="D2322">
        <v>2.5319999999999999E-2</v>
      </c>
      <c r="E2322" s="108">
        <v>3.73211</v>
      </c>
      <c r="F2322" s="102">
        <v>0</v>
      </c>
      <c r="G2322" s="98">
        <v>0.41</v>
      </c>
      <c r="H2322" s="115">
        <v>500</v>
      </c>
    </row>
    <row r="2323" spans="1:8" x14ac:dyDescent="0.2">
      <c r="A2323" s="106">
        <v>41663.295069444444</v>
      </c>
      <c r="B2323" s="110">
        <v>663436.56000000006</v>
      </c>
      <c r="C2323" s="100">
        <v>29.800899999999999</v>
      </c>
      <c r="D2323">
        <v>-3.1E-2</v>
      </c>
      <c r="E2323" s="108">
        <v>3.73231</v>
      </c>
      <c r="F2323" s="102">
        <v>0</v>
      </c>
      <c r="G2323" s="98">
        <v>0.41</v>
      </c>
      <c r="H2323" s="115">
        <v>500</v>
      </c>
    </row>
    <row r="2324" spans="1:8" x14ac:dyDescent="0.2">
      <c r="A2324" s="106">
        <v>41663.298541666663</v>
      </c>
      <c r="B2324" s="110">
        <v>663736.56000000006</v>
      </c>
      <c r="C2324" s="100">
        <v>29.802499999999998</v>
      </c>
      <c r="D2324">
        <v>3.7470000000000003E-2</v>
      </c>
      <c r="E2324" s="108">
        <v>3.7322500000000001</v>
      </c>
      <c r="F2324" s="102">
        <v>0</v>
      </c>
      <c r="G2324" s="98">
        <v>0.41</v>
      </c>
      <c r="H2324" s="115">
        <v>500</v>
      </c>
    </row>
    <row r="2325" spans="1:8" x14ac:dyDescent="0.2">
      <c r="A2325" s="106">
        <v>41663.30201388889</v>
      </c>
      <c r="B2325" s="110">
        <v>664036.56000000006</v>
      </c>
      <c r="C2325" s="100">
        <v>29.795999999999999</v>
      </c>
      <c r="D2325">
        <v>4.104E-2</v>
      </c>
      <c r="E2325" s="108">
        <v>3.7322099999999998</v>
      </c>
      <c r="F2325" s="102">
        <v>0</v>
      </c>
      <c r="G2325" s="98">
        <v>0.41</v>
      </c>
      <c r="H2325" s="115">
        <v>500</v>
      </c>
    </row>
    <row r="2326" spans="1:8" x14ac:dyDescent="0.2">
      <c r="A2326" s="106">
        <v>41663.305486111109</v>
      </c>
      <c r="B2326" s="110">
        <v>664336.56000000006</v>
      </c>
      <c r="C2326" s="100">
        <v>29.791799999999999</v>
      </c>
      <c r="D2326">
        <v>5.4390000000000001E-2</v>
      </c>
      <c r="E2326" s="108">
        <v>3.7320899999999999</v>
      </c>
      <c r="F2326" s="102">
        <v>0</v>
      </c>
      <c r="G2326" s="98">
        <v>0.41</v>
      </c>
      <c r="H2326" s="115">
        <v>500</v>
      </c>
    </row>
    <row r="2327" spans="1:8" x14ac:dyDescent="0.2">
      <c r="A2327" s="106">
        <v>41663.308958333335</v>
      </c>
      <c r="B2327" s="110">
        <v>664636.56000000006</v>
      </c>
      <c r="C2327" s="100">
        <v>29.789100000000001</v>
      </c>
      <c r="D2327">
        <v>5.1139999999999998E-2</v>
      </c>
      <c r="E2327" s="108">
        <v>3.7320899999999999</v>
      </c>
      <c r="F2327" s="102">
        <v>0</v>
      </c>
      <c r="G2327" s="98">
        <v>0.41</v>
      </c>
      <c r="H2327" s="115">
        <v>500</v>
      </c>
    </row>
    <row r="2328" spans="1:8" x14ac:dyDescent="0.2">
      <c r="A2328" s="106">
        <v>41663.312430555554</v>
      </c>
      <c r="B2328" s="110">
        <v>664936.56000000006</v>
      </c>
      <c r="C2328" s="100">
        <v>29.795300000000001</v>
      </c>
      <c r="D2328">
        <v>-7.5179999999999997E-2</v>
      </c>
      <c r="E2328" s="108">
        <v>3.7319599999999999</v>
      </c>
      <c r="F2328" s="102">
        <v>0</v>
      </c>
      <c r="G2328" s="98">
        <v>0.41</v>
      </c>
      <c r="H2328" s="115">
        <v>500</v>
      </c>
    </row>
    <row r="2329" spans="1:8" x14ac:dyDescent="0.2">
      <c r="A2329" s="106">
        <v>41663.31590277778</v>
      </c>
      <c r="B2329" s="110">
        <v>665236.56000000006</v>
      </c>
      <c r="C2329" s="100">
        <v>29.791399999999999</v>
      </c>
      <c r="D2329">
        <v>6.9190000000000002E-2</v>
      </c>
      <c r="E2329" s="108">
        <v>3.7319599999999999</v>
      </c>
      <c r="F2329" s="102">
        <v>0</v>
      </c>
      <c r="G2329" s="98">
        <v>0.41</v>
      </c>
      <c r="H2329" s="115">
        <v>500</v>
      </c>
    </row>
    <row r="2330" spans="1:8" x14ac:dyDescent="0.2">
      <c r="A2330" s="106">
        <v>41663.319374999999</v>
      </c>
      <c r="B2330" s="110">
        <v>665536.56000000006</v>
      </c>
      <c r="C2330" s="100">
        <v>29.790700000000001</v>
      </c>
      <c r="D2330">
        <v>5.9500000000000004E-3</v>
      </c>
      <c r="E2330" s="108">
        <v>3.7317900000000002</v>
      </c>
      <c r="F2330" s="102">
        <v>0</v>
      </c>
      <c r="G2330" s="98">
        <v>0.41</v>
      </c>
      <c r="H2330" s="115">
        <v>500</v>
      </c>
    </row>
    <row r="2331" spans="1:8" x14ac:dyDescent="0.2">
      <c r="A2331" s="106">
        <v>41663.322847222225</v>
      </c>
      <c r="B2331" s="110">
        <v>665836.56000000006</v>
      </c>
      <c r="C2331" s="100">
        <v>29.781300000000002</v>
      </c>
      <c r="D2331">
        <v>4.6960000000000002E-2</v>
      </c>
      <c r="E2331" s="108">
        <v>3.7318899999999999</v>
      </c>
      <c r="F2331" s="102">
        <v>0</v>
      </c>
      <c r="G2331" s="98">
        <v>0.41</v>
      </c>
      <c r="H2331" s="115">
        <v>500</v>
      </c>
    </row>
    <row r="2332" spans="1:8" x14ac:dyDescent="0.2">
      <c r="A2332" s="106">
        <v>41663.326319444444</v>
      </c>
      <c r="B2332" s="110">
        <v>666136.56000000006</v>
      </c>
      <c r="C2332" s="100">
        <v>29.7761</v>
      </c>
      <c r="D2332">
        <v>-1.5299999999999999E-2</v>
      </c>
      <c r="E2332" s="108">
        <v>3.7318899999999999</v>
      </c>
      <c r="F2332" s="102">
        <v>0</v>
      </c>
      <c r="G2332" s="98">
        <v>0.41</v>
      </c>
      <c r="H2332" s="115">
        <v>500</v>
      </c>
    </row>
    <row r="2333" spans="1:8" x14ac:dyDescent="0.2">
      <c r="A2333" s="106">
        <v>41663.329791666663</v>
      </c>
      <c r="B2333" s="110">
        <v>666436.56000000006</v>
      </c>
      <c r="C2333" s="100">
        <v>29.775400000000001</v>
      </c>
      <c r="D2333">
        <v>-3.057E-2</v>
      </c>
      <c r="E2333" s="108">
        <v>3.7318500000000001</v>
      </c>
      <c r="F2333" s="102">
        <v>0</v>
      </c>
      <c r="G2333" s="98">
        <v>0.41</v>
      </c>
      <c r="H2333" s="115">
        <v>500</v>
      </c>
    </row>
    <row r="2334" spans="1:8" x14ac:dyDescent="0.2">
      <c r="A2334" s="106">
        <v>41663.33326388889</v>
      </c>
      <c r="B2334" s="110">
        <v>666736.56000000006</v>
      </c>
      <c r="C2334" s="100">
        <v>29.7835</v>
      </c>
      <c r="D2334">
        <v>-6.9750000000000006E-2</v>
      </c>
      <c r="E2334" s="108">
        <v>3.73183</v>
      </c>
      <c r="F2334" s="102">
        <v>0</v>
      </c>
      <c r="G2334" s="98">
        <v>0.41</v>
      </c>
      <c r="H2334" s="115">
        <v>500</v>
      </c>
    </row>
    <row r="2335" spans="1:8" x14ac:dyDescent="0.2">
      <c r="A2335" s="106">
        <v>41663.336736111109</v>
      </c>
      <c r="B2335" s="110">
        <v>667036.56000000006</v>
      </c>
      <c r="C2335" s="100">
        <v>29.7806</v>
      </c>
      <c r="D2335">
        <v>-2.6409999999999999E-2</v>
      </c>
      <c r="E2335" s="108">
        <v>3.7318799999999999</v>
      </c>
      <c r="F2335" s="102">
        <v>0</v>
      </c>
      <c r="G2335" s="98">
        <v>0.41</v>
      </c>
      <c r="H2335" s="115">
        <v>500</v>
      </c>
    </row>
    <row r="2336" spans="1:8" x14ac:dyDescent="0.2">
      <c r="A2336" s="106">
        <v>41663.340208333335</v>
      </c>
      <c r="B2336" s="110">
        <v>667336.56000000006</v>
      </c>
      <c r="C2336" s="100">
        <v>29.778300000000002</v>
      </c>
      <c r="D2336">
        <v>5.6890000000000003E-2</v>
      </c>
      <c r="E2336" s="108">
        <v>3.7318099999999998</v>
      </c>
      <c r="F2336" s="102">
        <v>0</v>
      </c>
      <c r="G2336" s="98">
        <v>0.41</v>
      </c>
      <c r="H2336" s="115">
        <v>500</v>
      </c>
    </row>
    <row r="2337" spans="1:8" x14ac:dyDescent="0.2">
      <c r="A2337" s="106">
        <v>41663.343680555554</v>
      </c>
      <c r="B2337" s="110">
        <v>667636.56000000006</v>
      </c>
      <c r="C2337" s="100">
        <v>29.773299999999999</v>
      </c>
      <c r="D2337">
        <v>1.082E-2</v>
      </c>
      <c r="E2337" s="108">
        <v>3.7316799999999999</v>
      </c>
      <c r="F2337" s="102">
        <v>0</v>
      </c>
      <c r="G2337" s="98">
        <v>0.41</v>
      </c>
      <c r="H2337" s="115">
        <v>500</v>
      </c>
    </row>
    <row r="2338" spans="1:8" x14ac:dyDescent="0.2">
      <c r="A2338" s="106">
        <v>41663.34715277778</v>
      </c>
      <c r="B2338" s="110">
        <v>667936.56000000006</v>
      </c>
      <c r="C2338" s="100">
        <v>29.7698</v>
      </c>
      <c r="D2338">
        <v>-2.7089999999999999E-2</v>
      </c>
      <c r="E2338" s="108">
        <v>3.73183</v>
      </c>
      <c r="F2338" s="102">
        <v>0</v>
      </c>
      <c r="G2338" s="98">
        <v>0.41</v>
      </c>
      <c r="H2338" s="115">
        <v>500</v>
      </c>
    </row>
    <row r="2339" spans="1:8" x14ac:dyDescent="0.2">
      <c r="A2339" s="106">
        <v>41663.350624999999</v>
      </c>
      <c r="B2339" s="110">
        <v>668236.56000000006</v>
      </c>
      <c r="C2339" s="100">
        <v>29.7729</v>
      </c>
      <c r="D2339">
        <v>-3.5159999999999997E-2</v>
      </c>
      <c r="E2339" s="108">
        <v>3.7317</v>
      </c>
      <c r="F2339" s="102">
        <v>0</v>
      </c>
      <c r="G2339" s="98">
        <v>0.41</v>
      </c>
      <c r="H2339" s="115">
        <v>500</v>
      </c>
    </row>
    <row r="2340" spans="1:8" x14ac:dyDescent="0.2">
      <c r="A2340" s="106">
        <v>41663.354097222225</v>
      </c>
      <c r="B2340" s="110">
        <v>668536.56000000006</v>
      </c>
      <c r="C2340" s="100">
        <v>29.770299999999999</v>
      </c>
      <c r="D2340">
        <v>-2.64E-3</v>
      </c>
      <c r="E2340" s="108">
        <v>3.7318699999999998</v>
      </c>
      <c r="F2340" s="102">
        <v>0</v>
      </c>
      <c r="G2340" s="98">
        <v>0.41</v>
      </c>
      <c r="H2340" s="115">
        <v>500</v>
      </c>
    </row>
    <row r="2341" spans="1:8" x14ac:dyDescent="0.2">
      <c r="A2341" s="106">
        <v>41663.357569444444</v>
      </c>
      <c r="B2341" s="110">
        <v>668836.56000000006</v>
      </c>
      <c r="C2341" s="100">
        <v>29.772099999999998</v>
      </c>
      <c r="D2341">
        <v>-2.1049999999999999E-2</v>
      </c>
      <c r="E2341" s="108">
        <v>3.7317900000000002</v>
      </c>
      <c r="F2341" s="102">
        <v>0</v>
      </c>
      <c r="G2341" s="98">
        <v>0.41</v>
      </c>
      <c r="H2341" s="115">
        <v>500</v>
      </c>
    </row>
    <row r="2342" spans="1:8" x14ac:dyDescent="0.2">
      <c r="A2342" s="106">
        <v>41663.361041666663</v>
      </c>
      <c r="B2342" s="110">
        <v>669136.56000000006</v>
      </c>
      <c r="C2342" s="100">
        <v>29.775500000000001</v>
      </c>
      <c r="D2342">
        <v>5.9720000000000002E-2</v>
      </c>
      <c r="E2342" s="108">
        <v>3.7319</v>
      </c>
      <c r="F2342" s="102">
        <v>0</v>
      </c>
      <c r="G2342" s="98">
        <v>0.41</v>
      </c>
      <c r="H2342" s="115">
        <v>500</v>
      </c>
    </row>
    <row r="2343" spans="1:8" x14ac:dyDescent="0.2">
      <c r="A2343" s="106">
        <v>41663.36451388889</v>
      </c>
      <c r="B2343" s="110">
        <v>669436.56000000006</v>
      </c>
      <c r="C2343" s="100">
        <v>29.772200000000002</v>
      </c>
      <c r="D2343">
        <v>4.4659999999999998E-2</v>
      </c>
      <c r="E2343" s="108">
        <v>3.73197</v>
      </c>
      <c r="F2343" s="102">
        <v>0</v>
      </c>
      <c r="G2343" s="98">
        <v>0.41</v>
      </c>
      <c r="H2343" s="115">
        <v>500</v>
      </c>
    </row>
    <row r="2344" spans="1:8" x14ac:dyDescent="0.2">
      <c r="A2344" s="106">
        <v>41663.367986111109</v>
      </c>
      <c r="B2344" s="110">
        <v>669736.56000000006</v>
      </c>
      <c r="C2344" s="100">
        <v>29.774699999999999</v>
      </c>
      <c r="D2344">
        <v>-8.8039999999999993E-2</v>
      </c>
      <c r="E2344" s="108">
        <v>3.7319800000000001</v>
      </c>
      <c r="F2344" s="102">
        <v>0</v>
      </c>
      <c r="G2344" s="98">
        <v>0.41</v>
      </c>
      <c r="H2344" s="115">
        <v>500</v>
      </c>
    </row>
    <row r="2345" spans="1:8" x14ac:dyDescent="0.2">
      <c r="A2345" s="106">
        <v>41663.371458333335</v>
      </c>
      <c r="B2345" s="110">
        <v>670036.56000000006</v>
      </c>
      <c r="C2345" s="100">
        <v>29.776800000000001</v>
      </c>
      <c r="D2345">
        <v>-1.686E-2</v>
      </c>
      <c r="E2345" s="108">
        <v>3.7320600000000002</v>
      </c>
      <c r="F2345" s="102">
        <v>0</v>
      </c>
      <c r="G2345" s="98">
        <v>0.41</v>
      </c>
      <c r="H2345" s="115">
        <v>500</v>
      </c>
    </row>
    <row r="2346" spans="1:8" x14ac:dyDescent="0.2">
      <c r="A2346" s="106">
        <v>41663.374930555554</v>
      </c>
      <c r="B2346" s="110">
        <v>670336.56000000006</v>
      </c>
      <c r="C2346" s="100">
        <v>29.781500000000001</v>
      </c>
      <c r="D2346">
        <v>5.885E-2</v>
      </c>
      <c r="E2346" s="108">
        <v>3.7320500000000001</v>
      </c>
      <c r="F2346" s="102">
        <v>0</v>
      </c>
      <c r="G2346" s="98">
        <v>0.41</v>
      </c>
      <c r="H2346" s="115">
        <v>500</v>
      </c>
    </row>
    <row r="2347" spans="1:8" x14ac:dyDescent="0.2">
      <c r="A2347" s="106">
        <v>41663.37840277778</v>
      </c>
      <c r="B2347" s="110">
        <v>670636.56000000006</v>
      </c>
      <c r="C2347" s="100">
        <v>29.7821</v>
      </c>
      <c r="D2347">
        <v>-2.5780000000000001E-2</v>
      </c>
      <c r="E2347" s="108">
        <v>3.7320099999999998</v>
      </c>
      <c r="F2347" s="102">
        <v>0</v>
      </c>
      <c r="G2347" s="98">
        <v>0.41</v>
      </c>
      <c r="H2347" s="115">
        <v>500</v>
      </c>
    </row>
    <row r="2348" spans="1:8" x14ac:dyDescent="0.2">
      <c r="A2348" s="106">
        <v>41663.381874999999</v>
      </c>
      <c r="B2348" s="110">
        <v>670936.56000000006</v>
      </c>
      <c r="C2348" s="100">
        <v>29.789300000000001</v>
      </c>
      <c r="D2348">
        <v>-3.1179999999999999E-2</v>
      </c>
      <c r="E2348" s="108">
        <v>3.7321599999999999</v>
      </c>
      <c r="F2348" s="102">
        <v>0</v>
      </c>
      <c r="G2348" s="98">
        <v>0.41</v>
      </c>
      <c r="H2348" s="115">
        <v>500</v>
      </c>
    </row>
    <row r="2349" spans="1:8" x14ac:dyDescent="0.2">
      <c r="A2349" s="106">
        <v>41663.385347222225</v>
      </c>
      <c r="B2349" s="110">
        <v>671236.56</v>
      </c>
      <c r="C2349" s="100">
        <v>29.79</v>
      </c>
      <c r="D2349">
        <v>-3.3239999999999999E-2</v>
      </c>
      <c r="E2349" s="108">
        <v>3.73217</v>
      </c>
      <c r="F2349" s="102">
        <v>0</v>
      </c>
      <c r="G2349" s="98">
        <v>0.41</v>
      </c>
      <c r="H2349" s="115">
        <v>500</v>
      </c>
    </row>
    <row r="2350" spans="1:8" x14ac:dyDescent="0.2">
      <c r="A2350" s="106">
        <v>41663.388819444444</v>
      </c>
      <c r="B2350" s="110">
        <v>671536.56</v>
      </c>
      <c r="C2350" s="100">
        <v>29.795200000000001</v>
      </c>
      <c r="D2350">
        <v>-2.887E-2</v>
      </c>
      <c r="E2350" s="108">
        <v>3.7322799999999998</v>
      </c>
      <c r="F2350" s="102">
        <v>0</v>
      </c>
      <c r="G2350" s="98">
        <v>0.41</v>
      </c>
      <c r="H2350" s="115">
        <v>500</v>
      </c>
    </row>
    <row r="2351" spans="1:8" x14ac:dyDescent="0.2">
      <c r="A2351" s="106">
        <v>41663.392291666663</v>
      </c>
      <c r="B2351" s="110">
        <v>671836.56</v>
      </c>
      <c r="C2351" s="100">
        <v>29.799800000000001</v>
      </c>
      <c r="D2351">
        <v>-2.683E-2</v>
      </c>
      <c r="E2351" s="108">
        <v>3.7322000000000002</v>
      </c>
      <c r="F2351" s="102">
        <v>0</v>
      </c>
      <c r="G2351" s="98">
        <v>0.41</v>
      </c>
      <c r="H2351" s="115">
        <v>500</v>
      </c>
    </row>
    <row r="2352" spans="1:8" x14ac:dyDescent="0.2">
      <c r="A2352" s="106">
        <v>41663.39576388889</v>
      </c>
      <c r="B2352" s="110">
        <v>672136.56</v>
      </c>
      <c r="C2352" s="100">
        <v>29.809899999999999</v>
      </c>
      <c r="D2352">
        <v>-8.7709999999999996E-2</v>
      </c>
      <c r="E2352" s="108">
        <v>3.7323200000000001</v>
      </c>
      <c r="F2352" s="102">
        <v>0</v>
      </c>
      <c r="G2352" s="98">
        <v>0.41</v>
      </c>
      <c r="H2352" s="115">
        <v>500</v>
      </c>
    </row>
    <row r="2353" spans="1:8" x14ac:dyDescent="0.2">
      <c r="A2353" s="106">
        <v>41663.399236111109</v>
      </c>
      <c r="B2353" s="110">
        <v>672436.56</v>
      </c>
      <c r="C2353" s="100">
        <v>29.8081</v>
      </c>
      <c r="D2353">
        <v>-2.896E-2</v>
      </c>
      <c r="E2353" s="108">
        <v>3.7324299999999999</v>
      </c>
      <c r="F2353" s="102">
        <v>0</v>
      </c>
      <c r="G2353" s="98">
        <v>0.41</v>
      </c>
      <c r="H2353" s="115">
        <v>500</v>
      </c>
    </row>
    <row r="2354" spans="1:8" x14ac:dyDescent="0.2">
      <c r="A2354" s="106">
        <v>41663.402708333335</v>
      </c>
      <c r="B2354" s="110">
        <v>672736.56</v>
      </c>
      <c r="C2354" s="100">
        <v>29.807300000000001</v>
      </c>
      <c r="D2354">
        <v>-7.7200000000000005E-2</v>
      </c>
      <c r="E2354" s="108">
        <v>3.7323599999999999</v>
      </c>
      <c r="F2354" s="102">
        <v>0</v>
      </c>
      <c r="G2354" s="98">
        <v>0.41</v>
      </c>
      <c r="H2354" s="115">
        <v>500</v>
      </c>
    </row>
    <row r="2355" spans="1:8" x14ac:dyDescent="0.2">
      <c r="A2355" s="106">
        <v>41663.406180555554</v>
      </c>
      <c r="B2355" s="110">
        <v>673036.56</v>
      </c>
      <c r="C2355" s="100">
        <v>29.811900000000001</v>
      </c>
      <c r="D2355">
        <v>-8.1970000000000001E-2</v>
      </c>
      <c r="E2355" s="108">
        <v>3.73245</v>
      </c>
      <c r="F2355" s="102">
        <v>0</v>
      </c>
      <c r="G2355" s="98">
        <v>0.41</v>
      </c>
      <c r="H2355" s="115">
        <v>500</v>
      </c>
    </row>
    <row r="2356" spans="1:8" x14ac:dyDescent="0.2">
      <c r="A2356" s="106">
        <v>41663.40965277778</v>
      </c>
      <c r="B2356" s="110">
        <v>673336.56</v>
      </c>
      <c r="C2356" s="100">
        <v>29.812000000000001</v>
      </c>
      <c r="D2356">
        <v>-7.0110000000000006E-2</v>
      </c>
      <c r="E2356" s="108">
        <v>3.73251</v>
      </c>
      <c r="F2356" s="102">
        <v>0</v>
      </c>
      <c r="G2356" s="98">
        <v>0.41</v>
      </c>
      <c r="H2356" s="115">
        <v>500</v>
      </c>
    </row>
    <row r="2357" spans="1:8" x14ac:dyDescent="0.2">
      <c r="A2357" s="106">
        <v>41663.413124999999</v>
      </c>
      <c r="B2357" s="110">
        <v>673636.56</v>
      </c>
      <c r="C2357" s="100">
        <v>29.8079</v>
      </c>
      <c r="D2357">
        <v>-2.6159999999999999E-2</v>
      </c>
      <c r="E2357" s="108">
        <v>3.73251</v>
      </c>
      <c r="F2357" s="102">
        <v>0</v>
      </c>
      <c r="G2357" s="98">
        <v>0.41</v>
      </c>
      <c r="H2357" s="115">
        <v>500</v>
      </c>
    </row>
    <row r="2358" spans="1:8" x14ac:dyDescent="0.2">
      <c r="A2358" s="106">
        <v>41663.416597222225</v>
      </c>
      <c r="B2358" s="110">
        <v>673936.56</v>
      </c>
      <c r="C2358" s="100">
        <v>29.812200000000001</v>
      </c>
      <c r="D2358">
        <v>-1.133E-2</v>
      </c>
      <c r="E2358" s="108">
        <v>3.7326299999999999</v>
      </c>
      <c r="F2358" s="102">
        <v>0</v>
      </c>
      <c r="G2358" s="98">
        <v>0.41</v>
      </c>
      <c r="H2358" s="115">
        <v>500</v>
      </c>
    </row>
    <row r="2359" spans="1:8" x14ac:dyDescent="0.2">
      <c r="A2359" s="106">
        <v>41663.420069444444</v>
      </c>
      <c r="B2359" s="110">
        <v>674236.56</v>
      </c>
      <c r="C2359" s="100">
        <v>29.820399999999999</v>
      </c>
      <c r="D2359">
        <v>-1.9390000000000001E-2</v>
      </c>
      <c r="E2359" s="108">
        <v>3.73264</v>
      </c>
      <c r="F2359" s="102">
        <v>0</v>
      </c>
      <c r="G2359" s="98">
        <v>0.41</v>
      </c>
      <c r="H2359" s="115">
        <v>500</v>
      </c>
    </row>
    <row r="2360" spans="1:8" x14ac:dyDescent="0.2">
      <c r="A2360" s="106">
        <v>41663.423541666663</v>
      </c>
      <c r="B2360" s="110">
        <v>674536.56</v>
      </c>
      <c r="C2360" s="100">
        <v>29.818300000000001</v>
      </c>
      <c r="D2360">
        <v>-3.7409999999999999E-2</v>
      </c>
      <c r="E2360" s="108">
        <v>3.7328100000000002</v>
      </c>
      <c r="F2360" s="102">
        <v>0</v>
      </c>
      <c r="G2360" s="98">
        <v>0.41</v>
      </c>
      <c r="H2360" s="115">
        <v>500</v>
      </c>
    </row>
    <row r="2361" spans="1:8" x14ac:dyDescent="0.2">
      <c r="A2361" s="106">
        <v>41663.42701388889</v>
      </c>
      <c r="B2361" s="110">
        <v>674836.56</v>
      </c>
      <c r="C2361" s="100">
        <v>29.824400000000001</v>
      </c>
      <c r="D2361">
        <v>-2.8500000000000001E-2</v>
      </c>
      <c r="E2361" s="108">
        <v>3.7327300000000001</v>
      </c>
      <c r="F2361" s="102">
        <v>0</v>
      </c>
      <c r="G2361" s="98">
        <v>0.41</v>
      </c>
      <c r="H2361" s="115">
        <v>500</v>
      </c>
    </row>
    <row r="2362" spans="1:8" x14ac:dyDescent="0.2">
      <c r="A2362" s="106">
        <v>41663.430486111109</v>
      </c>
      <c r="B2362" s="110">
        <v>675136.56</v>
      </c>
      <c r="C2362" s="100">
        <v>29.8201</v>
      </c>
      <c r="D2362">
        <v>4.6249999999999999E-2</v>
      </c>
      <c r="E2362" s="108">
        <v>3.7328000000000001</v>
      </c>
      <c r="F2362" s="102">
        <v>0</v>
      </c>
      <c r="G2362" s="98">
        <v>0.41</v>
      </c>
      <c r="H2362" s="115">
        <v>500</v>
      </c>
    </row>
    <row r="2363" spans="1:8" x14ac:dyDescent="0.2">
      <c r="A2363" s="106">
        <v>41663.433958333335</v>
      </c>
      <c r="B2363" s="110">
        <v>675436.56</v>
      </c>
      <c r="C2363" s="100">
        <v>29.822900000000001</v>
      </c>
      <c r="D2363">
        <v>1.4160000000000001E-2</v>
      </c>
      <c r="E2363" s="108">
        <v>3.7328299999999999</v>
      </c>
      <c r="F2363" s="102">
        <v>0</v>
      </c>
      <c r="G2363" s="98">
        <v>0.41</v>
      </c>
      <c r="H2363" s="115">
        <v>500</v>
      </c>
    </row>
    <row r="2364" spans="1:8" x14ac:dyDescent="0.2">
      <c r="A2364" s="106">
        <v>41663.437430555554</v>
      </c>
      <c r="B2364" s="110">
        <v>675736.56</v>
      </c>
      <c r="C2364" s="100">
        <v>29.834700000000002</v>
      </c>
      <c r="D2364">
        <v>4.4679999999999997E-2</v>
      </c>
      <c r="E2364" s="108">
        <v>3.73292</v>
      </c>
      <c r="F2364" s="102">
        <v>0</v>
      </c>
      <c r="G2364" s="98">
        <v>0.41</v>
      </c>
      <c r="H2364" s="115">
        <v>500</v>
      </c>
    </row>
    <row r="2365" spans="1:8" x14ac:dyDescent="0.2">
      <c r="A2365" s="106">
        <v>41663.44090277778</v>
      </c>
      <c r="B2365" s="110">
        <v>676036.56</v>
      </c>
      <c r="C2365" s="100">
        <v>29.825600000000001</v>
      </c>
      <c r="D2365">
        <v>5.7419999999999999E-2</v>
      </c>
      <c r="E2365" s="108">
        <v>3.7331599999999998</v>
      </c>
      <c r="F2365" s="102">
        <v>0</v>
      </c>
      <c r="G2365" s="98">
        <v>0.41</v>
      </c>
      <c r="H2365" s="115">
        <v>500</v>
      </c>
    </row>
    <row r="2366" spans="1:8" x14ac:dyDescent="0.2">
      <c r="A2366" s="106">
        <v>41663.444374999999</v>
      </c>
      <c r="B2366" s="110">
        <v>676336.56</v>
      </c>
      <c r="C2366" s="100">
        <v>29.8416</v>
      </c>
      <c r="D2366">
        <v>3.2509999999999997E-2</v>
      </c>
      <c r="E2366" s="108">
        <v>3.73306</v>
      </c>
      <c r="F2366" s="102">
        <v>0</v>
      </c>
      <c r="G2366" s="98">
        <v>0.41</v>
      </c>
      <c r="H2366" s="115">
        <v>500</v>
      </c>
    </row>
    <row r="2367" spans="1:8" x14ac:dyDescent="0.2">
      <c r="A2367" s="106">
        <v>41663.447847222225</v>
      </c>
      <c r="B2367" s="110">
        <v>676636.56</v>
      </c>
      <c r="C2367" s="100">
        <v>29.8447</v>
      </c>
      <c r="D2367">
        <v>-4.9149999999999999E-2</v>
      </c>
      <c r="E2367" s="108">
        <v>3.73333</v>
      </c>
      <c r="F2367" s="102">
        <v>0</v>
      </c>
      <c r="G2367" s="98">
        <v>0.41</v>
      </c>
      <c r="H2367" s="115">
        <v>500</v>
      </c>
    </row>
    <row r="2368" spans="1:8" x14ac:dyDescent="0.2">
      <c r="A2368" s="106">
        <v>41663.451319444444</v>
      </c>
      <c r="B2368" s="110">
        <v>676936.56</v>
      </c>
      <c r="C2368" s="100">
        <v>29.835999999999999</v>
      </c>
      <c r="D2368">
        <v>4.2189999999999998E-2</v>
      </c>
      <c r="E2368" s="108">
        <v>3.7333599999999998</v>
      </c>
      <c r="F2368" s="102">
        <v>0</v>
      </c>
      <c r="G2368" s="98">
        <v>0.41</v>
      </c>
      <c r="H2368" s="115">
        <v>500</v>
      </c>
    </row>
    <row r="2369" spans="1:8" x14ac:dyDescent="0.2">
      <c r="A2369" s="106">
        <v>41663.454791666663</v>
      </c>
      <c r="B2369" s="110">
        <v>677236.56</v>
      </c>
      <c r="C2369" s="100">
        <v>29.838000000000001</v>
      </c>
      <c r="D2369">
        <v>-6.7419999999999994E-2</v>
      </c>
      <c r="E2369" s="108">
        <v>3.7335099999999999</v>
      </c>
      <c r="F2369" s="102">
        <v>0</v>
      </c>
      <c r="G2369" s="98">
        <v>0.41</v>
      </c>
      <c r="H2369" s="115">
        <v>500</v>
      </c>
    </row>
    <row r="2370" spans="1:8" x14ac:dyDescent="0.2">
      <c r="A2370" s="106">
        <v>41663.45826388889</v>
      </c>
      <c r="B2370" s="110">
        <v>677536.56</v>
      </c>
      <c r="C2370" s="100">
        <v>29.8477</v>
      </c>
      <c r="D2370">
        <v>9.0000000000000006E-5</v>
      </c>
      <c r="E2370" s="108">
        <v>3.7334700000000001</v>
      </c>
      <c r="F2370" s="102">
        <v>0</v>
      </c>
      <c r="G2370" s="98">
        <v>0.41</v>
      </c>
      <c r="H2370" s="115">
        <v>500</v>
      </c>
    </row>
    <row r="2371" spans="1:8" x14ac:dyDescent="0.2">
      <c r="A2371" s="106">
        <v>41663.461736111109</v>
      </c>
      <c r="B2371" s="110">
        <v>677836.56</v>
      </c>
      <c r="C2371" s="100">
        <v>29.846900000000002</v>
      </c>
      <c r="D2371">
        <v>-1.873E-2</v>
      </c>
      <c r="E2371" s="108">
        <v>3.7334200000000002</v>
      </c>
      <c r="F2371" s="102">
        <v>0</v>
      </c>
      <c r="G2371" s="98">
        <v>0.41</v>
      </c>
      <c r="H2371" s="115">
        <v>500</v>
      </c>
    </row>
    <row r="2372" spans="1:8" x14ac:dyDescent="0.2">
      <c r="A2372" s="106">
        <v>41663.465208333335</v>
      </c>
      <c r="B2372" s="110">
        <v>678136.56</v>
      </c>
      <c r="C2372" s="100">
        <v>29.848299999999998</v>
      </c>
      <c r="D2372">
        <v>-2.656E-2</v>
      </c>
      <c r="E2372" s="108">
        <v>3.7335400000000001</v>
      </c>
      <c r="F2372" s="102">
        <v>0</v>
      </c>
      <c r="G2372" s="98">
        <v>0.41</v>
      </c>
      <c r="H2372" s="115">
        <v>500</v>
      </c>
    </row>
    <row r="2373" spans="1:8" x14ac:dyDescent="0.2">
      <c r="A2373" s="106">
        <v>41663.468680555554</v>
      </c>
      <c r="B2373" s="110">
        <v>678436.56</v>
      </c>
      <c r="C2373" s="100">
        <v>29.8461</v>
      </c>
      <c r="D2373">
        <v>5.6860000000000001E-2</v>
      </c>
      <c r="E2373" s="108">
        <v>3.7336200000000002</v>
      </c>
      <c r="F2373" s="102">
        <v>0</v>
      </c>
      <c r="G2373" s="98">
        <v>0.41</v>
      </c>
      <c r="H2373" s="115">
        <v>500</v>
      </c>
    </row>
    <row r="2374" spans="1:8" x14ac:dyDescent="0.2">
      <c r="A2374" s="106">
        <v>41663.47215277778</v>
      </c>
      <c r="B2374" s="110">
        <v>678736.56</v>
      </c>
      <c r="C2374" s="100">
        <v>29.851199999999999</v>
      </c>
      <c r="D2374">
        <v>-3.805E-2</v>
      </c>
      <c r="E2374" s="108">
        <v>3.7336999999999998</v>
      </c>
      <c r="F2374" s="102">
        <v>0</v>
      </c>
      <c r="G2374" s="98">
        <v>0.41</v>
      </c>
      <c r="H2374" s="115">
        <v>500</v>
      </c>
    </row>
    <row r="2375" spans="1:8" x14ac:dyDescent="0.2">
      <c r="A2375" s="106">
        <v>41663.475624999999</v>
      </c>
      <c r="B2375" s="110">
        <v>679036.56</v>
      </c>
      <c r="C2375" s="100">
        <v>29.853000000000002</v>
      </c>
      <c r="D2375">
        <v>5.9200000000000003E-2</v>
      </c>
      <c r="E2375" s="108">
        <v>3.7336900000000002</v>
      </c>
      <c r="F2375" s="102">
        <v>0</v>
      </c>
      <c r="G2375" s="98">
        <v>0.41</v>
      </c>
      <c r="H2375" s="115">
        <v>500</v>
      </c>
    </row>
    <row r="2376" spans="1:8" x14ac:dyDescent="0.2">
      <c r="A2376" s="106">
        <v>41663.479097222225</v>
      </c>
      <c r="B2376" s="110">
        <v>679336.56</v>
      </c>
      <c r="C2376" s="100">
        <v>29.852599999999999</v>
      </c>
      <c r="D2376">
        <v>5.1490000000000001E-2</v>
      </c>
      <c r="E2376" s="108">
        <v>3.7337500000000001</v>
      </c>
      <c r="F2376" s="102">
        <v>0</v>
      </c>
      <c r="G2376" s="98">
        <v>0.41</v>
      </c>
      <c r="H2376" s="115">
        <v>500</v>
      </c>
    </row>
    <row r="2377" spans="1:8" x14ac:dyDescent="0.2">
      <c r="A2377" s="106">
        <v>41663.482569444444</v>
      </c>
      <c r="B2377" s="110">
        <v>679636.56</v>
      </c>
      <c r="C2377" s="100">
        <v>29.8537</v>
      </c>
      <c r="D2377">
        <v>-7.6420000000000002E-2</v>
      </c>
      <c r="E2377" s="108">
        <v>3.7337400000000001</v>
      </c>
      <c r="F2377" s="102">
        <v>0</v>
      </c>
      <c r="G2377" s="98">
        <v>0.41</v>
      </c>
      <c r="H2377" s="115">
        <v>500</v>
      </c>
    </row>
    <row r="2378" spans="1:8" x14ac:dyDescent="0.2">
      <c r="A2378" s="106">
        <v>41663.486041666663</v>
      </c>
      <c r="B2378" s="110">
        <v>679936.56</v>
      </c>
      <c r="C2378" s="100">
        <v>29.862400000000001</v>
      </c>
      <c r="D2378">
        <v>6.1990000000000003E-2</v>
      </c>
      <c r="E2378" s="108">
        <v>3.73394</v>
      </c>
      <c r="F2378" s="102">
        <v>0</v>
      </c>
      <c r="G2378" s="98">
        <v>0.41</v>
      </c>
      <c r="H2378" s="115">
        <v>500</v>
      </c>
    </row>
    <row r="2379" spans="1:8" x14ac:dyDescent="0.2">
      <c r="A2379" s="106">
        <v>41663.48951388889</v>
      </c>
      <c r="B2379" s="110">
        <v>680236.56</v>
      </c>
      <c r="C2379" s="100">
        <v>29.862200000000001</v>
      </c>
      <c r="D2379">
        <v>-3.1910000000000001E-2</v>
      </c>
      <c r="E2379" s="108">
        <v>3.7340300000000002</v>
      </c>
      <c r="F2379" s="102">
        <v>0</v>
      </c>
      <c r="G2379" s="98">
        <v>0.41</v>
      </c>
      <c r="H2379" s="115">
        <v>500</v>
      </c>
    </row>
    <row r="2380" spans="1:8" x14ac:dyDescent="0.2">
      <c r="A2380" s="106">
        <v>41663.492986111109</v>
      </c>
      <c r="B2380" s="110">
        <v>680536.56</v>
      </c>
      <c r="C2380" s="100">
        <v>29.860900000000001</v>
      </c>
      <c r="D2380">
        <v>5.296E-2</v>
      </c>
      <c r="E2380" s="108">
        <v>3.7339699999999998</v>
      </c>
      <c r="F2380" s="102">
        <v>0</v>
      </c>
      <c r="G2380" s="98">
        <v>0.41</v>
      </c>
      <c r="H2380" s="115">
        <v>500</v>
      </c>
    </row>
    <row r="2381" spans="1:8" x14ac:dyDescent="0.2">
      <c r="A2381" s="106">
        <v>41663.496458333335</v>
      </c>
      <c r="B2381" s="110">
        <v>680836.56</v>
      </c>
      <c r="C2381" s="100">
        <v>29.859400000000001</v>
      </c>
      <c r="D2381">
        <v>-1.357E-2</v>
      </c>
      <c r="E2381" s="108">
        <v>3.73386</v>
      </c>
      <c r="F2381" s="102">
        <v>0</v>
      </c>
      <c r="G2381" s="98">
        <v>0.41</v>
      </c>
      <c r="H2381" s="115">
        <v>500</v>
      </c>
    </row>
    <row r="2382" spans="1:8" x14ac:dyDescent="0.2">
      <c r="A2382" s="106">
        <v>41663.499930555554</v>
      </c>
      <c r="B2382" s="110">
        <v>681136.56</v>
      </c>
      <c r="C2382" s="100">
        <v>29.8599</v>
      </c>
      <c r="D2382">
        <v>3.4369999999999998E-2</v>
      </c>
      <c r="E2382" s="108">
        <v>3.7338900000000002</v>
      </c>
      <c r="F2382" s="102">
        <v>0</v>
      </c>
      <c r="G2382" s="98">
        <v>0.41</v>
      </c>
      <c r="H2382" s="115">
        <v>500</v>
      </c>
    </row>
    <row r="2383" spans="1:8" x14ac:dyDescent="0.2">
      <c r="A2383" s="106">
        <v>41663.50340277778</v>
      </c>
      <c r="B2383" s="110">
        <v>681436.56</v>
      </c>
      <c r="C2383" s="100">
        <v>29.860900000000001</v>
      </c>
      <c r="D2383">
        <v>-3.032E-2</v>
      </c>
      <c r="E2383" s="108">
        <v>3.73407</v>
      </c>
      <c r="F2383" s="102">
        <v>0</v>
      </c>
      <c r="G2383" s="98">
        <v>0.41</v>
      </c>
      <c r="H2383" s="115">
        <v>500</v>
      </c>
    </row>
    <row r="2384" spans="1:8" x14ac:dyDescent="0.2">
      <c r="A2384" s="106">
        <v>41663.506874999999</v>
      </c>
      <c r="B2384" s="110">
        <v>681736.56</v>
      </c>
      <c r="C2384" s="100">
        <v>29.8614</v>
      </c>
      <c r="D2384">
        <v>-3.15E-3</v>
      </c>
      <c r="E2384" s="108">
        <v>3.7338900000000002</v>
      </c>
      <c r="F2384" s="102">
        <v>0</v>
      </c>
      <c r="G2384" s="98">
        <v>0.41</v>
      </c>
      <c r="H2384" s="115">
        <v>500</v>
      </c>
    </row>
    <row r="2385" spans="1:8" x14ac:dyDescent="0.2">
      <c r="A2385" s="106">
        <v>41663.510347222225</v>
      </c>
      <c r="B2385" s="110">
        <v>682036.56</v>
      </c>
      <c r="C2385" s="100">
        <v>29.861999999999998</v>
      </c>
      <c r="D2385">
        <v>-3.7139999999999999E-2</v>
      </c>
      <c r="E2385" s="108">
        <v>3.73394</v>
      </c>
      <c r="F2385" s="102">
        <v>0</v>
      </c>
      <c r="G2385" s="98">
        <v>0.41</v>
      </c>
      <c r="H2385" s="115">
        <v>500</v>
      </c>
    </row>
    <row r="2386" spans="1:8" x14ac:dyDescent="0.2">
      <c r="A2386" s="106">
        <v>41663.513819444444</v>
      </c>
      <c r="B2386" s="110">
        <v>682336.56</v>
      </c>
      <c r="C2386" s="100">
        <v>29.859300000000001</v>
      </c>
      <c r="D2386">
        <v>2.2239999999999999E-2</v>
      </c>
      <c r="E2386" s="108">
        <v>3.7338300000000002</v>
      </c>
      <c r="F2386" s="102">
        <v>0</v>
      </c>
      <c r="G2386" s="98">
        <v>0.41</v>
      </c>
      <c r="H2386" s="115">
        <v>500</v>
      </c>
    </row>
    <row r="2387" spans="1:8" x14ac:dyDescent="0.2">
      <c r="A2387" s="106">
        <v>41663.517291666663</v>
      </c>
      <c r="B2387" s="110">
        <v>682636.56</v>
      </c>
      <c r="C2387" s="100">
        <v>29.866700000000002</v>
      </c>
      <c r="D2387">
        <v>5.6050000000000003E-2</v>
      </c>
      <c r="E2387" s="108">
        <v>3.7338499999999999</v>
      </c>
      <c r="F2387" s="102">
        <v>0</v>
      </c>
      <c r="G2387" s="98">
        <v>0.41</v>
      </c>
      <c r="H2387" s="115">
        <v>500</v>
      </c>
    </row>
    <row r="2388" spans="1:8" x14ac:dyDescent="0.2">
      <c r="A2388" s="106">
        <v>41663.52076388889</v>
      </c>
      <c r="B2388" s="110">
        <v>682936.56</v>
      </c>
      <c r="C2388" s="100">
        <v>29.852900000000002</v>
      </c>
      <c r="D2388">
        <v>-9.8200000000000006E-3</v>
      </c>
      <c r="E2388" s="108">
        <v>3.7338499999999999</v>
      </c>
      <c r="F2388" s="102">
        <v>0</v>
      </c>
      <c r="G2388" s="98">
        <v>0.41</v>
      </c>
      <c r="H2388" s="115">
        <v>500</v>
      </c>
    </row>
    <row r="2389" spans="1:8" x14ac:dyDescent="0.2">
      <c r="A2389" s="106">
        <v>41663.524236111109</v>
      </c>
      <c r="B2389" s="110">
        <v>683236.56</v>
      </c>
      <c r="C2389" s="100">
        <v>29.857800000000001</v>
      </c>
      <c r="D2389">
        <v>-2.1090000000000001E-2</v>
      </c>
      <c r="E2389" s="108">
        <v>3.7339199999999999</v>
      </c>
      <c r="F2389" s="102">
        <v>0</v>
      </c>
      <c r="G2389" s="98">
        <v>0.41</v>
      </c>
      <c r="H2389" s="115">
        <v>500</v>
      </c>
    </row>
    <row r="2390" spans="1:8" x14ac:dyDescent="0.2">
      <c r="A2390" s="106">
        <v>41663.527708333335</v>
      </c>
      <c r="B2390" s="110">
        <v>683536.56</v>
      </c>
      <c r="C2390" s="100">
        <v>29.8566</v>
      </c>
      <c r="D2390">
        <v>-6.8100000000000001E-3</v>
      </c>
      <c r="E2390" s="108">
        <v>3.7338</v>
      </c>
      <c r="F2390" s="102">
        <v>0</v>
      </c>
      <c r="G2390" s="98">
        <v>0.41</v>
      </c>
      <c r="H2390" s="115">
        <v>500</v>
      </c>
    </row>
    <row r="2391" spans="1:8" x14ac:dyDescent="0.2">
      <c r="A2391" s="106">
        <v>41663.531180555554</v>
      </c>
      <c r="B2391" s="110">
        <v>683836.56</v>
      </c>
      <c r="C2391" s="100">
        <v>29.851900000000001</v>
      </c>
      <c r="D2391">
        <v>-2.12E-2</v>
      </c>
      <c r="E2391" s="108">
        <v>3.7338499999999999</v>
      </c>
      <c r="F2391" s="102">
        <v>0</v>
      </c>
      <c r="G2391" s="98">
        <v>0.41</v>
      </c>
      <c r="H2391" s="115">
        <v>500</v>
      </c>
    </row>
    <row r="2392" spans="1:8" x14ac:dyDescent="0.2">
      <c r="A2392" s="106">
        <v>41663.53465277778</v>
      </c>
      <c r="B2392" s="110">
        <v>684136.56</v>
      </c>
      <c r="C2392" s="100">
        <v>29.851199999999999</v>
      </c>
      <c r="D2392">
        <v>5.9610000000000003E-2</v>
      </c>
      <c r="E2392" s="108">
        <v>3.7338800000000001</v>
      </c>
      <c r="F2392" s="102">
        <v>0</v>
      </c>
      <c r="G2392" s="98">
        <v>0.41</v>
      </c>
      <c r="H2392" s="115">
        <v>500</v>
      </c>
    </row>
    <row r="2393" spans="1:8" x14ac:dyDescent="0.2">
      <c r="A2393" s="106">
        <v>41663.538124999999</v>
      </c>
      <c r="B2393" s="110">
        <v>684436.56</v>
      </c>
      <c r="C2393" s="100">
        <v>29.853000000000002</v>
      </c>
      <c r="D2393">
        <v>4.3900000000000002E-2</v>
      </c>
      <c r="E2393" s="108">
        <v>3.73339</v>
      </c>
      <c r="F2393" s="102">
        <v>0</v>
      </c>
      <c r="G2393" s="98">
        <v>0.41</v>
      </c>
      <c r="H2393" s="115">
        <v>500</v>
      </c>
    </row>
    <row r="2394" spans="1:8" x14ac:dyDescent="0.2">
      <c r="A2394" s="106">
        <v>41663.541597222225</v>
      </c>
      <c r="B2394" s="110">
        <v>684736.56</v>
      </c>
      <c r="C2394" s="100">
        <v>29.845600000000001</v>
      </c>
      <c r="D2394">
        <v>-7.5770000000000004E-2</v>
      </c>
      <c r="E2394" s="108">
        <v>3.7336200000000002</v>
      </c>
      <c r="F2394" s="102">
        <v>0</v>
      </c>
      <c r="G2394" s="98">
        <v>0.41</v>
      </c>
      <c r="H2394" s="115">
        <v>500</v>
      </c>
    </row>
    <row r="2395" spans="1:8" x14ac:dyDescent="0.2">
      <c r="A2395" s="106">
        <v>41663.545069444444</v>
      </c>
      <c r="B2395" s="110">
        <v>685036.56</v>
      </c>
      <c r="C2395" s="100">
        <v>29.839500000000001</v>
      </c>
      <c r="D2395">
        <v>5.5320000000000001E-2</v>
      </c>
      <c r="E2395" s="108">
        <v>3.7334499999999999</v>
      </c>
      <c r="F2395" s="102">
        <v>0</v>
      </c>
      <c r="G2395" s="98">
        <v>0.41</v>
      </c>
      <c r="H2395" s="115">
        <v>500</v>
      </c>
    </row>
    <row r="2396" spans="1:8" x14ac:dyDescent="0.2">
      <c r="A2396" s="106">
        <v>41663.548541666663</v>
      </c>
      <c r="B2396" s="110">
        <v>685336.56</v>
      </c>
      <c r="C2396" s="100">
        <v>29.823799999999999</v>
      </c>
      <c r="D2396">
        <v>-1.2619999999999999E-2</v>
      </c>
      <c r="E2396" s="108">
        <v>3.73306</v>
      </c>
      <c r="F2396" s="102">
        <v>0</v>
      </c>
      <c r="G2396" s="98">
        <v>0.41</v>
      </c>
      <c r="H2396" s="115">
        <v>500</v>
      </c>
    </row>
    <row r="2397" spans="1:8" x14ac:dyDescent="0.2">
      <c r="A2397" s="106">
        <v>41663.55201388889</v>
      </c>
      <c r="B2397" s="110">
        <v>685636.56</v>
      </c>
      <c r="C2397" s="100">
        <v>29.810099999999998</v>
      </c>
      <c r="D2397">
        <v>-1.8350000000000002E-2</v>
      </c>
      <c r="E2397" s="108">
        <v>3.73271</v>
      </c>
      <c r="F2397" s="102">
        <v>0</v>
      </c>
      <c r="G2397" s="98">
        <v>0.41</v>
      </c>
      <c r="H2397" s="115">
        <v>500</v>
      </c>
    </row>
    <row r="2398" spans="1:8" x14ac:dyDescent="0.2">
      <c r="A2398" s="106">
        <v>41663.555486111109</v>
      </c>
      <c r="B2398" s="110">
        <v>685936.56</v>
      </c>
      <c r="C2398" s="100">
        <v>29.793800000000001</v>
      </c>
      <c r="D2398">
        <v>3.4520000000000002E-2</v>
      </c>
      <c r="E2398" s="108">
        <v>3.7322600000000001</v>
      </c>
      <c r="F2398" s="102">
        <v>0</v>
      </c>
      <c r="G2398" s="98">
        <v>0.41</v>
      </c>
      <c r="H2398" s="115">
        <v>500</v>
      </c>
    </row>
    <row r="2399" spans="1:8" x14ac:dyDescent="0.2">
      <c r="A2399" s="106">
        <v>41663.558958333335</v>
      </c>
      <c r="B2399" s="110">
        <v>686236.56</v>
      </c>
      <c r="C2399" s="100">
        <v>29.7791</v>
      </c>
      <c r="D2399">
        <v>5.629E-2</v>
      </c>
      <c r="E2399" s="108">
        <v>3.7319499999999999</v>
      </c>
      <c r="F2399" s="102">
        <v>0</v>
      </c>
      <c r="G2399" s="98">
        <v>0.41</v>
      </c>
      <c r="H2399" s="115">
        <v>500</v>
      </c>
    </row>
    <row r="2400" spans="1:8" x14ac:dyDescent="0.2">
      <c r="A2400" s="106">
        <v>41663.562430555554</v>
      </c>
      <c r="B2400" s="110">
        <v>686536.56</v>
      </c>
      <c r="C2400" s="100">
        <v>29.762799999999999</v>
      </c>
      <c r="D2400">
        <v>-1.3979999999999999E-2</v>
      </c>
      <c r="E2400" s="108">
        <v>3.7316199999999999</v>
      </c>
      <c r="F2400" s="102">
        <v>0</v>
      </c>
      <c r="G2400" s="98">
        <v>0.41</v>
      </c>
      <c r="H2400" s="115">
        <v>500</v>
      </c>
    </row>
    <row r="2401" spans="1:8" x14ac:dyDescent="0.2">
      <c r="A2401" s="106">
        <v>41663.56590277778</v>
      </c>
      <c r="B2401" s="110">
        <v>686836.56</v>
      </c>
      <c r="C2401" s="100">
        <v>29.739699999999999</v>
      </c>
      <c r="D2401">
        <v>-1.485E-2</v>
      </c>
      <c r="E2401" s="108">
        <v>3.7313100000000001</v>
      </c>
      <c r="F2401" s="102">
        <v>0</v>
      </c>
      <c r="G2401" s="98">
        <v>0.41</v>
      </c>
      <c r="H2401" s="115">
        <v>500</v>
      </c>
    </row>
    <row r="2402" spans="1:8" x14ac:dyDescent="0.2">
      <c r="A2402" s="106">
        <v>41663.569374999999</v>
      </c>
      <c r="B2402" s="110">
        <v>687136.56</v>
      </c>
      <c r="C2402" s="100">
        <v>29.7224</v>
      </c>
      <c r="D2402">
        <v>1.541E-2</v>
      </c>
      <c r="E2402" s="108">
        <v>3.7311800000000002</v>
      </c>
      <c r="F2402" s="102">
        <v>0</v>
      </c>
      <c r="G2402" s="98">
        <v>0.41</v>
      </c>
      <c r="H2402" s="115">
        <v>500</v>
      </c>
    </row>
    <row r="2403" spans="1:8" x14ac:dyDescent="0.2">
      <c r="A2403" s="106">
        <v>41663.572847222225</v>
      </c>
      <c r="B2403" s="110">
        <v>687436.56</v>
      </c>
      <c r="C2403" s="100">
        <v>29.702400000000001</v>
      </c>
      <c r="D2403">
        <v>5.747E-2</v>
      </c>
      <c r="E2403" s="108">
        <v>3.7309399999999999</v>
      </c>
      <c r="F2403" s="102">
        <v>0</v>
      </c>
      <c r="G2403" s="98">
        <v>0.41</v>
      </c>
      <c r="H2403" s="115">
        <v>500</v>
      </c>
    </row>
    <row r="2404" spans="1:8" x14ac:dyDescent="0.2">
      <c r="A2404" s="106">
        <v>41663.576319444444</v>
      </c>
      <c r="B2404" s="110">
        <v>687736.56</v>
      </c>
      <c r="C2404" s="100">
        <v>29.694700000000001</v>
      </c>
      <c r="D2404">
        <v>-3.4099999999999998E-2</v>
      </c>
      <c r="E2404" s="108">
        <v>3.7305299999999999</v>
      </c>
      <c r="F2404" s="102">
        <v>0</v>
      </c>
      <c r="G2404" s="98">
        <v>0.41</v>
      </c>
      <c r="H2404" s="115">
        <v>500</v>
      </c>
    </row>
    <row r="2405" spans="1:8" x14ac:dyDescent="0.2">
      <c r="A2405" s="106">
        <v>41663.579791666663</v>
      </c>
      <c r="B2405" s="110">
        <v>688036.56</v>
      </c>
      <c r="C2405" s="100">
        <v>29.677900000000001</v>
      </c>
      <c r="D2405">
        <v>-1.44E-2</v>
      </c>
      <c r="E2405" s="108">
        <v>3.7304300000000001</v>
      </c>
      <c r="F2405" s="102">
        <v>0</v>
      </c>
      <c r="G2405" s="98">
        <v>0.41</v>
      </c>
      <c r="H2405" s="115">
        <v>500</v>
      </c>
    </row>
    <row r="2406" spans="1:8" x14ac:dyDescent="0.2">
      <c r="A2406" s="106">
        <v>41663.58326388889</v>
      </c>
      <c r="B2406" s="110">
        <v>688336.56</v>
      </c>
      <c r="C2406" s="100">
        <v>29.668800000000001</v>
      </c>
      <c r="D2406">
        <v>-1.7149999999999999E-2</v>
      </c>
      <c r="E2406" s="108">
        <v>3.7303799999999998</v>
      </c>
      <c r="F2406" s="102">
        <v>0</v>
      </c>
      <c r="G2406" s="98">
        <v>0.41</v>
      </c>
      <c r="H2406" s="115">
        <v>500</v>
      </c>
    </row>
    <row r="2407" spans="1:8" x14ac:dyDescent="0.2">
      <c r="A2407" s="106">
        <v>41663.586736111109</v>
      </c>
      <c r="B2407" s="110">
        <v>688636.56</v>
      </c>
      <c r="C2407" s="100">
        <v>29.661200000000001</v>
      </c>
      <c r="D2407">
        <v>-5.534E-2</v>
      </c>
      <c r="E2407" s="108">
        <v>3.7302399999999998</v>
      </c>
      <c r="F2407" s="102">
        <v>0</v>
      </c>
      <c r="G2407" s="98">
        <v>0.41</v>
      </c>
      <c r="H2407" s="115">
        <v>500</v>
      </c>
    </row>
    <row r="2408" spans="1:8" x14ac:dyDescent="0.2">
      <c r="A2408" s="106">
        <v>41663.590208333335</v>
      </c>
      <c r="B2408" s="110">
        <v>688936.56</v>
      </c>
      <c r="C2408" s="100">
        <v>29.654</v>
      </c>
      <c r="D2408">
        <v>-4.8999999999999998E-3</v>
      </c>
      <c r="E2408" s="108">
        <v>3.73014</v>
      </c>
      <c r="F2408" s="102">
        <v>0</v>
      </c>
      <c r="G2408" s="98">
        <v>0.41</v>
      </c>
      <c r="H2408" s="115">
        <v>500</v>
      </c>
    </row>
    <row r="2409" spans="1:8" x14ac:dyDescent="0.2">
      <c r="A2409" s="106">
        <v>41663.593680555554</v>
      </c>
      <c r="B2409" s="110">
        <v>689236.56</v>
      </c>
      <c r="C2409" s="100">
        <v>29.648499999999999</v>
      </c>
      <c r="D2409">
        <v>-9.5850000000000005E-2</v>
      </c>
      <c r="E2409" s="108">
        <v>3.7300200000000001</v>
      </c>
      <c r="F2409" s="102">
        <v>0</v>
      </c>
      <c r="G2409" s="98">
        <v>0.41</v>
      </c>
      <c r="H2409" s="115">
        <v>500</v>
      </c>
    </row>
    <row r="2410" spans="1:8" x14ac:dyDescent="0.2">
      <c r="A2410" s="106">
        <v>41663.59715277778</v>
      </c>
      <c r="B2410" s="110">
        <v>689536.56</v>
      </c>
      <c r="C2410" s="100">
        <v>29.637</v>
      </c>
      <c r="D2410">
        <v>-1.66E-3</v>
      </c>
      <c r="E2410" s="108">
        <v>3.7298800000000001</v>
      </c>
      <c r="F2410" s="102">
        <v>0</v>
      </c>
      <c r="G2410" s="98">
        <v>0.41</v>
      </c>
      <c r="H2410" s="115">
        <v>500</v>
      </c>
    </row>
    <row r="2411" spans="1:8" x14ac:dyDescent="0.2">
      <c r="A2411" s="106">
        <v>41663.600624999999</v>
      </c>
      <c r="B2411" s="110">
        <v>689836.56</v>
      </c>
      <c r="C2411" s="100">
        <v>29.6372</v>
      </c>
      <c r="D2411">
        <v>-9.0899999999999995E-2</v>
      </c>
      <c r="E2411" s="108">
        <v>3.7297799999999999</v>
      </c>
      <c r="F2411" s="102">
        <v>0</v>
      </c>
      <c r="G2411" s="98">
        <v>0.41</v>
      </c>
      <c r="H2411" s="115">
        <v>500</v>
      </c>
    </row>
    <row r="2412" spans="1:8" x14ac:dyDescent="0.2">
      <c r="A2412" s="106">
        <v>41663.604097222225</v>
      </c>
      <c r="B2412" s="110">
        <v>690136.56</v>
      </c>
      <c r="C2412" s="100">
        <v>29.628799999999998</v>
      </c>
      <c r="D2412">
        <v>-8.8529999999999998E-2</v>
      </c>
      <c r="E2412" s="108">
        <v>3.7296900000000002</v>
      </c>
      <c r="F2412" s="102">
        <v>0</v>
      </c>
      <c r="G2412" s="98">
        <v>0.41</v>
      </c>
      <c r="H2412" s="115">
        <v>500</v>
      </c>
    </row>
    <row r="2413" spans="1:8" x14ac:dyDescent="0.2">
      <c r="A2413" s="106">
        <v>41663.607569444444</v>
      </c>
      <c r="B2413" s="110">
        <v>690436.56</v>
      </c>
      <c r="C2413" s="100">
        <v>29.626000000000001</v>
      </c>
      <c r="D2413">
        <v>-9.1619999999999993E-2</v>
      </c>
      <c r="E2413" s="108">
        <v>3.7296100000000001</v>
      </c>
      <c r="F2413" s="102">
        <v>0</v>
      </c>
      <c r="G2413" s="98">
        <v>0.41</v>
      </c>
      <c r="H2413" s="115">
        <v>500</v>
      </c>
    </row>
    <row r="2414" spans="1:8" x14ac:dyDescent="0.2">
      <c r="A2414" s="106">
        <v>41663.611041666663</v>
      </c>
      <c r="B2414" s="110">
        <v>690736.56</v>
      </c>
      <c r="C2414" s="100">
        <v>29.622199999999999</v>
      </c>
      <c r="D2414">
        <v>4.7200000000000002E-3</v>
      </c>
      <c r="E2414" s="108">
        <v>3.7294299999999998</v>
      </c>
      <c r="F2414" s="102">
        <v>0</v>
      </c>
      <c r="G2414" s="98">
        <v>0.41</v>
      </c>
      <c r="H2414" s="115">
        <v>500</v>
      </c>
    </row>
    <row r="2415" spans="1:8" x14ac:dyDescent="0.2">
      <c r="A2415" s="106">
        <v>41663.61451388889</v>
      </c>
      <c r="B2415" s="110">
        <v>691036.56</v>
      </c>
      <c r="C2415" s="100">
        <v>29.6173</v>
      </c>
      <c r="D2415">
        <v>1.9970000000000002E-2</v>
      </c>
      <c r="E2415" s="108">
        <v>3.7293099999999999</v>
      </c>
      <c r="F2415" s="102">
        <v>0</v>
      </c>
      <c r="G2415" s="98">
        <v>0.41</v>
      </c>
      <c r="H2415" s="115">
        <v>500</v>
      </c>
    </row>
    <row r="2416" spans="1:8" x14ac:dyDescent="0.2">
      <c r="A2416" s="106">
        <v>41663.617986111109</v>
      </c>
      <c r="B2416" s="110">
        <v>691336.56</v>
      </c>
      <c r="C2416" s="100">
        <v>29.6098</v>
      </c>
      <c r="D2416">
        <v>-6.3039999999999999E-2</v>
      </c>
      <c r="E2416" s="108">
        <v>3.7291799999999999</v>
      </c>
      <c r="F2416" s="102">
        <v>0</v>
      </c>
      <c r="G2416" s="98">
        <v>0.41</v>
      </c>
      <c r="H2416" s="115">
        <v>500</v>
      </c>
    </row>
    <row r="2417" spans="1:8" x14ac:dyDescent="0.2">
      <c r="A2417" s="106">
        <v>41663.621458333335</v>
      </c>
      <c r="B2417" s="110">
        <v>691636.56</v>
      </c>
      <c r="C2417" s="100">
        <v>29.609300000000001</v>
      </c>
      <c r="D2417">
        <v>-9.1800000000000007E-2</v>
      </c>
      <c r="E2417" s="108">
        <v>3.7289300000000001</v>
      </c>
      <c r="F2417" s="102">
        <v>0</v>
      </c>
      <c r="G2417" s="98">
        <v>0.41</v>
      </c>
      <c r="H2417" s="115">
        <v>500</v>
      </c>
    </row>
    <row r="2418" spans="1:8" x14ac:dyDescent="0.2">
      <c r="A2418" s="106">
        <v>41663.624930555554</v>
      </c>
      <c r="B2418" s="110">
        <v>691936.56</v>
      </c>
      <c r="C2418" s="100">
        <v>29.603400000000001</v>
      </c>
      <c r="D2418">
        <v>-7.5550000000000006E-2</v>
      </c>
      <c r="E2418" s="108">
        <v>3.7289500000000002</v>
      </c>
      <c r="F2418" s="102">
        <v>0</v>
      </c>
      <c r="G2418" s="98">
        <v>0.41</v>
      </c>
      <c r="H2418" s="115">
        <v>500</v>
      </c>
    </row>
    <row r="2419" spans="1:8" x14ac:dyDescent="0.2">
      <c r="A2419" s="106">
        <v>41663.62840277778</v>
      </c>
      <c r="B2419" s="110">
        <v>692236.56</v>
      </c>
      <c r="C2419" s="100">
        <v>29.5974</v>
      </c>
      <c r="D2419">
        <v>-1.925E-2</v>
      </c>
      <c r="E2419" s="108">
        <v>3.72879</v>
      </c>
      <c r="F2419" s="102">
        <v>0</v>
      </c>
      <c r="G2419" s="98">
        <v>0.41</v>
      </c>
      <c r="H2419" s="115">
        <v>500</v>
      </c>
    </row>
    <row r="2420" spans="1:8" x14ac:dyDescent="0.2">
      <c r="A2420" s="106">
        <v>41663.631874999999</v>
      </c>
      <c r="B2420" s="110">
        <v>692536.56</v>
      </c>
      <c r="C2420" s="100">
        <v>29.592400000000001</v>
      </c>
      <c r="D2420">
        <v>-1.4489999999999999E-2</v>
      </c>
      <c r="E2420" s="108">
        <v>3.7286000000000001</v>
      </c>
      <c r="F2420" s="102">
        <v>0</v>
      </c>
      <c r="G2420" s="98">
        <v>0.41</v>
      </c>
      <c r="H2420" s="115">
        <v>500</v>
      </c>
    </row>
    <row r="2421" spans="1:8" x14ac:dyDescent="0.2">
      <c r="A2421" s="106">
        <v>41663.635347222225</v>
      </c>
      <c r="B2421" s="110">
        <v>692836.56</v>
      </c>
      <c r="C2421" s="100">
        <v>29.588999999999999</v>
      </c>
      <c r="D2421">
        <v>-9.7930000000000003E-2</v>
      </c>
      <c r="E2421" s="108">
        <v>3.7286100000000002</v>
      </c>
      <c r="F2421" s="102">
        <v>0</v>
      </c>
      <c r="G2421" s="98">
        <v>0.41</v>
      </c>
      <c r="H2421" s="115">
        <v>500</v>
      </c>
    </row>
    <row r="2422" spans="1:8" x14ac:dyDescent="0.2">
      <c r="A2422" s="106">
        <v>41663.638819444444</v>
      </c>
      <c r="B2422" s="110">
        <v>693136.56</v>
      </c>
      <c r="C2422" s="100">
        <v>29.5824</v>
      </c>
      <c r="D2422">
        <v>-3.2779999999999997E-2</v>
      </c>
      <c r="E2422" s="108">
        <v>3.7284899999999999</v>
      </c>
      <c r="F2422" s="102">
        <v>0</v>
      </c>
      <c r="G2422" s="98">
        <v>0.41</v>
      </c>
      <c r="H2422" s="115">
        <v>500</v>
      </c>
    </row>
    <row r="2423" spans="1:8" x14ac:dyDescent="0.2">
      <c r="A2423" s="106">
        <v>41663.642291666663</v>
      </c>
      <c r="B2423" s="110">
        <v>693436.56</v>
      </c>
      <c r="C2423" s="100">
        <v>29.581800000000001</v>
      </c>
      <c r="D2423">
        <v>-4.2819999999999997E-2</v>
      </c>
      <c r="E2423" s="108">
        <v>3.7284299999999999</v>
      </c>
      <c r="F2423" s="102">
        <v>0</v>
      </c>
      <c r="G2423" s="98">
        <v>0.41</v>
      </c>
      <c r="H2423" s="115">
        <v>500</v>
      </c>
    </row>
    <row r="2424" spans="1:8" x14ac:dyDescent="0.2">
      <c r="A2424" s="106">
        <v>41663.64576388889</v>
      </c>
      <c r="B2424" s="110">
        <v>693736.56</v>
      </c>
      <c r="C2424" s="100">
        <v>29.578600000000002</v>
      </c>
      <c r="D2424">
        <v>-9.0980000000000005E-2</v>
      </c>
      <c r="E2424" s="108">
        <v>3.72824</v>
      </c>
      <c r="F2424" s="102">
        <v>0</v>
      </c>
      <c r="G2424" s="98">
        <v>0.41</v>
      </c>
      <c r="H2424" s="115">
        <v>500</v>
      </c>
    </row>
    <row r="2425" spans="1:8" x14ac:dyDescent="0.2">
      <c r="A2425" s="106">
        <v>41663.649236111109</v>
      </c>
      <c r="B2425" s="110">
        <v>694036.56</v>
      </c>
      <c r="C2425" s="100">
        <v>29.5731</v>
      </c>
      <c r="D2425">
        <v>-0.10348</v>
      </c>
      <c r="E2425" s="108">
        <v>3.72811</v>
      </c>
      <c r="F2425" s="102">
        <v>0</v>
      </c>
      <c r="G2425" s="98">
        <v>0.41</v>
      </c>
      <c r="H2425" s="115">
        <v>500</v>
      </c>
    </row>
    <row r="2426" spans="1:8" x14ac:dyDescent="0.2">
      <c r="A2426" s="106">
        <v>41663.652708333335</v>
      </c>
      <c r="B2426" s="110">
        <v>694336.56</v>
      </c>
      <c r="C2426" s="100">
        <v>29.569500000000001</v>
      </c>
      <c r="D2426">
        <v>-2.6290000000000001E-2</v>
      </c>
      <c r="E2426" s="108">
        <v>3.72797</v>
      </c>
      <c r="F2426" s="102">
        <v>0</v>
      </c>
      <c r="G2426" s="98">
        <v>0.41</v>
      </c>
      <c r="H2426" s="115">
        <v>500</v>
      </c>
    </row>
    <row r="2427" spans="1:8" x14ac:dyDescent="0.2">
      <c r="A2427" s="106">
        <v>41663.656180555554</v>
      </c>
      <c r="B2427" s="110">
        <v>694636.56</v>
      </c>
      <c r="C2427" s="100">
        <v>29.566800000000001</v>
      </c>
      <c r="D2427">
        <v>-5.6050000000000003E-2</v>
      </c>
      <c r="E2427" s="108">
        <v>3.7277800000000001</v>
      </c>
      <c r="F2427" s="102">
        <v>0</v>
      </c>
      <c r="G2427" s="98">
        <v>0.41</v>
      </c>
      <c r="H2427" s="115">
        <v>500</v>
      </c>
    </row>
    <row r="2428" spans="1:8" x14ac:dyDescent="0.2">
      <c r="A2428" s="106">
        <v>41663.65965277778</v>
      </c>
      <c r="B2428" s="110">
        <v>694936.56</v>
      </c>
      <c r="C2428" s="100">
        <v>29.565100000000001</v>
      </c>
      <c r="D2428">
        <v>2.8320000000000001E-2</v>
      </c>
      <c r="E2428" s="108">
        <v>3.7277499999999999</v>
      </c>
      <c r="F2428" s="102">
        <v>0</v>
      </c>
      <c r="G2428" s="98">
        <v>0.41</v>
      </c>
      <c r="H2428" s="115">
        <v>500</v>
      </c>
    </row>
    <row r="2429" spans="1:8" x14ac:dyDescent="0.2">
      <c r="A2429" s="106">
        <v>41663.663124999999</v>
      </c>
      <c r="B2429" s="110">
        <v>695236.56</v>
      </c>
      <c r="C2429" s="100">
        <v>29.563700000000001</v>
      </c>
      <c r="D2429">
        <v>-2.4340000000000001E-2</v>
      </c>
      <c r="E2429" s="108">
        <v>3.7277300000000002</v>
      </c>
      <c r="F2429" s="102">
        <v>0</v>
      </c>
      <c r="G2429" s="98">
        <v>0.41</v>
      </c>
      <c r="H2429" s="115">
        <v>500</v>
      </c>
    </row>
    <row r="2430" spans="1:8" x14ac:dyDescent="0.2">
      <c r="A2430" s="106">
        <v>41663.666597222225</v>
      </c>
      <c r="B2430" s="110">
        <v>695536.56</v>
      </c>
      <c r="C2430" s="100">
        <v>29.562000000000001</v>
      </c>
      <c r="D2430">
        <v>2.1760000000000002E-2</v>
      </c>
      <c r="E2430" s="108">
        <v>3.7277</v>
      </c>
      <c r="F2430" s="102">
        <v>0</v>
      </c>
      <c r="G2430" s="98">
        <v>0.41</v>
      </c>
      <c r="H2430" s="115">
        <v>500</v>
      </c>
    </row>
    <row r="2431" spans="1:8" x14ac:dyDescent="0.2">
      <c r="A2431" s="106">
        <v>41663.670069444444</v>
      </c>
      <c r="B2431" s="110">
        <v>695836.56</v>
      </c>
      <c r="C2431" s="100">
        <v>29.562100000000001</v>
      </c>
      <c r="D2431">
        <v>-2.426E-2</v>
      </c>
      <c r="E2431" s="108">
        <v>3.7277</v>
      </c>
      <c r="F2431" s="102">
        <v>0</v>
      </c>
      <c r="G2431" s="98">
        <v>0.41</v>
      </c>
      <c r="H2431" s="115">
        <v>500</v>
      </c>
    </row>
    <row r="2432" spans="1:8" x14ac:dyDescent="0.2">
      <c r="A2432" s="106">
        <v>41663.673541666663</v>
      </c>
      <c r="B2432" s="110">
        <v>696136.56</v>
      </c>
      <c r="C2432" s="100">
        <v>29.559699999999999</v>
      </c>
      <c r="D2432">
        <v>1.2579999999999999E-2</v>
      </c>
      <c r="E2432" s="108">
        <v>3.7275999999999998</v>
      </c>
      <c r="F2432" s="102">
        <v>0</v>
      </c>
      <c r="G2432" s="98">
        <v>0.41</v>
      </c>
      <c r="H2432" s="115">
        <v>500</v>
      </c>
    </row>
    <row r="2433" spans="1:8" x14ac:dyDescent="0.2">
      <c r="A2433" s="106">
        <v>41663.67701388889</v>
      </c>
      <c r="B2433" s="110">
        <v>696436.56</v>
      </c>
      <c r="C2433" s="100">
        <v>29.556999999999999</v>
      </c>
      <c r="D2433">
        <v>1.243E-2</v>
      </c>
      <c r="E2433" s="108">
        <v>3.72763</v>
      </c>
      <c r="F2433" s="102">
        <v>0</v>
      </c>
      <c r="G2433" s="98">
        <v>0.41</v>
      </c>
      <c r="H2433" s="115">
        <v>500</v>
      </c>
    </row>
    <row r="2434" spans="1:8" x14ac:dyDescent="0.2">
      <c r="A2434" s="106">
        <v>41663.680486111109</v>
      </c>
      <c r="B2434" s="110">
        <v>696736.56</v>
      </c>
      <c r="C2434" s="100">
        <v>29.559000000000001</v>
      </c>
      <c r="D2434">
        <v>-2.7720000000000002E-2</v>
      </c>
      <c r="E2434" s="108">
        <v>3.7277200000000001</v>
      </c>
      <c r="F2434" s="102">
        <v>0</v>
      </c>
      <c r="G2434" s="98">
        <v>0.41</v>
      </c>
      <c r="H2434" s="115">
        <v>500</v>
      </c>
    </row>
    <row r="2435" spans="1:8" x14ac:dyDescent="0.2">
      <c r="A2435" s="106">
        <v>41663.683958333335</v>
      </c>
      <c r="B2435" s="110">
        <v>697036.56</v>
      </c>
      <c r="C2435" s="100">
        <v>29.561900000000001</v>
      </c>
      <c r="D2435">
        <v>4.0399999999999998E-2</v>
      </c>
      <c r="E2435" s="108">
        <v>3.72749</v>
      </c>
      <c r="F2435" s="102">
        <v>0</v>
      </c>
      <c r="G2435" s="98">
        <v>0.41</v>
      </c>
      <c r="H2435" s="115">
        <v>500</v>
      </c>
    </row>
    <row r="2436" spans="1:8" x14ac:dyDescent="0.2">
      <c r="A2436" s="106">
        <v>41663.687430555554</v>
      </c>
      <c r="B2436" s="110">
        <v>697336.56</v>
      </c>
      <c r="C2436" s="100">
        <v>29.56</v>
      </c>
      <c r="D2436">
        <v>5.0709999999999998E-2</v>
      </c>
      <c r="E2436" s="108">
        <v>3.7275</v>
      </c>
      <c r="F2436" s="102">
        <v>0</v>
      </c>
      <c r="G2436" s="98">
        <v>0.41</v>
      </c>
      <c r="H2436" s="115">
        <v>500</v>
      </c>
    </row>
    <row r="2437" spans="1:8" x14ac:dyDescent="0.2">
      <c r="A2437" s="106">
        <v>41663.69090277778</v>
      </c>
      <c r="B2437" s="110">
        <v>697636.56</v>
      </c>
      <c r="C2437" s="100">
        <v>29.558299999999999</v>
      </c>
      <c r="D2437">
        <v>-6.6499999999999997E-3</v>
      </c>
      <c r="E2437" s="108">
        <v>3.7276600000000002</v>
      </c>
      <c r="F2437" s="102">
        <v>0</v>
      </c>
      <c r="G2437" s="98">
        <v>0.41</v>
      </c>
      <c r="H2437" s="115">
        <v>500</v>
      </c>
    </row>
    <row r="2438" spans="1:8" x14ac:dyDescent="0.2">
      <c r="A2438" s="106">
        <v>41663.694374999999</v>
      </c>
      <c r="B2438" s="110">
        <v>697936.56</v>
      </c>
      <c r="C2438" s="100">
        <v>29.564900000000002</v>
      </c>
      <c r="D2438">
        <v>-2.8979999999999999E-2</v>
      </c>
      <c r="E2438" s="108">
        <v>3.7278799999999999</v>
      </c>
      <c r="F2438" s="102">
        <v>0</v>
      </c>
      <c r="G2438" s="98">
        <v>0.41</v>
      </c>
      <c r="H2438" s="115">
        <v>500</v>
      </c>
    </row>
    <row r="2439" spans="1:8" x14ac:dyDescent="0.2">
      <c r="A2439" s="106">
        <v>41663.697847222225</v>
      </c>
      <c r="B2439" s="110">
        <v>698236.56</v>
      </c>
      <c r="C2439" s="100">
        <v>29.5703</v>
      </c>
      <c r="D2439">
        <v>-5.7489999999999999E-2</v>
      </c>
      <c r="E2439" s="108">
        <v>3.7281</v>
      </c>
      <c r="F2439" s="102">
        <v>0</v>
      </c>
      <c r="G2439" s="98">
        <v>0.41</v>
      </c>
      <c r="H2439" s="115">
        <v>500</v>
      </c>
    </row>
    <row r="2440" spans="1:8" x14ac:dyDescent="0.2">
      <c r="A2440" s="106">
        <v>41663.701319444444</v>
      </c>
      <c r="B2440" s="110">
        <v>698536.56</v>
      </c>
      <c r="C2440" s="100">
        <v>29.582899999999999</v>
      </c>
      <c r="D2440">
        <v>-8.3900000000000002E-2</v>
      </c>
      <c r="E2440" s="108">
        <v>3.7285499999999998</v>
      </c>
      <c r="F2440" s="102">
        <v>0</v>
      </c>
      <c r="G2440" s="98">
        <v>0.41</v>
      </c>
      <c r="H2440" s="115">
        <v>500</v>
      </c>
    </row>
    <row r="2441" spans="1:8" x14ac:dyDescent="0.2">
      <c r="A2441" s="106">
        <v>41663.704791666663</v>
      </c>
      <c r="B2441" s="110">
        <v>698836.56</v>
      </c>
      <c r="C2441" s="100">
        <v>29.596399999999999</v>
      </c>
      <c r="D2441">
        <v>-8.9419999999999999E-2</v>
      </c>
      <c r="E2441" s="108">
        <v>3.7284999999999999</v>
      </c>
      <c r="F2441" s="102">
        <v>0</v>
      </c>
      <c r="G2441" s="98">
        <v>0.41</v>
      </c>
      <c r="H2441" s="115">
        <v>500</v>
      </c>
    </row>
    <row r="2442" spans="1:8" x14ac:dyDescent="0.2">
      <c r="A2442" s="106">
        <v>41663.70826388889</v>
      </c>
      <c r="B2442" s="110">
        <v>699136.56</v>
      </c>
      <c r="C2442" s="100">
        <v>29.6098</v>
      </c>
      <c r="D2442">
        <v>-8.6599999999999993E-3</v>
      </c>
      <c r="E2442" s="108">
        <v>3.7285400000000002</v>
      </c>
      <c r="F2442" s="102">
        <v>0</v>
      </c>
      <c r="G2442" s="98">
        <v>0.41</v>
      </c>
      <c r="H2442" s="115">
        <v>500</v>
      </c>
    </row>
    <row r="2443" spans="1:8" x14ac:dyDescent="0.2">
      <c r="A2443" s="106">
        <v>41663.711736111109</v>
      </c>
      <c r="B2443" s="110">
        <v>699436.56</v>
      </c>
      <c r="C2443" s="100">
        <v>29.623000000000001</v>
      </c>
      <c r="D2443">
        <v>-3.108E-2</v>
      </c>
      <c r="E2443" s="108">
        <v>3.7285300000000001</v>
      </c>
      <c r="F2443" s="102">
        <v>0</v>
      </c>
      <c r="G2443" s="98">
        <v>0.41</v>
      </c>
      <c r="H2443" s="115">
        <v>500</v>
      </c>
    </row>
    <row r="2444" spans="1:8" x14ac:dyDescent="0.2">
      <c r="A2444" s="106">
        <v>41663.715208333335</v>
      </c>
      <c r="B2444" s="110">
        <v>699736.56</v>
      </c>
      <c r="C2444" s="100">
        <v>29.6282</v>
      </c>
      <c r="D2444">
        <v>1.754E-2</v>
      </c>
      <c r="E2444" s="108">
        <v>3.72858</v>
      </c>
      <c r="F2444" s="102">
        <v>0</v>
      </c>
      <c r="G2444" s="98">
        <v>0.41</v>
      </c>
      <c r="H2444" s="115">
        <v>500</v>
      </c>
    </row>
    <row r="2445" spans="1:8" x14ac:dyDescent="0.2">
      <c r="A2445" s="106">
        <v>41663.718680555554</v>
      </c>
      <c r="B2445" s="110">
        <v>700036.56</v>
      </c>
      <c r="C2445" s="100">
        <v>29.632899999999999</v>
      </c>
      <c r="D2445">
        <v>4.4630000000000003E-2</v>
      </c>
      <c r="E2445" s="108">
        <v>3.72851</v>
      </c>
      <c r="F2445" s="102">
        <v>0</v>
      </c>
      <c r="G2445" s="98">
        <v>0.41</v>
      </c>
      <c r="H2445" s="115">
        <v>500</v>
      </c>
    </row>
    <row r="2446" spans="1:8" x14ac:dyDescent="0.2">
      <c r="A2446" s="106">
        <v>41663.72215277778</v>
      </c>
      <c r="B2446" s="110">
        <v>700336.56</v>
      </c>
      <c r="C2446" s="100">
        <v>29.634799999999998</v>
      </c>
      <c r="D2446">
        <v>-3.3599999999999998E-2</v>
      </c>
      <c r="E2446" s="108">
        <v>3.7284799999999998</v>
      </c>
      <c r="F2446" s="102">
        <v>0</v>
      </c>
      <c r="G2446" s="98">
        <v>0.41</v>
      </c>
      <c r="H2446" s="115">
        <v>500</v>
      </c>
    </row>
    <row r="2447" spans="1:8" x14ac:dyDescent="0.2">
      <c r="A2447" s="106">
        <v>41663.725624999999</v>
      </c>
      <c r="B2447" s="110">
        <v>700636.56</v>
      </c>
      <c r="C2447" s="100">
        <v>29.6328</v>
      </c>
      <c r="D2447">
        <v>-3.4329999999999999E-2</v>
      </c>
      <c r="E2447" s="108">
        <v>3.7284999999999999</v>
      </c>
      <c r="F2447" s="102">
        <v>0</v>
      </c>
      <c r="G2447" s="98">
        <v>0.41</v>
      </c>
      <c r="H2447" s="115">
        <v>500</v>
      </c>
    </row>
    <row r="2448" spans="1:8" x14ac:dyDescent="0.2">
      <c r="A2448" s="106">
        <v>41663.729097222225</v>
      </c>
      <c r="B2448" s="110">
        <v>700936.56</v>
      </c>
      <c r="C2448" s="100">
        <v>29.629300000000001</v>
      </c>
      <c r="D2448">
        <v>-1.7420000000000001E-2</v>
      </c>
      <c r="E2448" s="108">
        <v>3.7283900000000001</v>
      </c>
      <c r="F2448" s="102">
        <v>0</v>
      </c>
      <c r="G2448" s="98">
        <v>0.41</v>
      </c>
      <c r="H2448" s="115">
        <v>500</v>
      </c>
    </row>
    <row r="2449" spans="1:8" x14ac:dyDescent="0.2">
      <c r="A2449" s="106">
        <v>41663.732569444444</v>
      </c>
      <c r="B2449" s="110">
        <v>701236.56</v>
      </c>
      <c r="C2449" s="100">
        <v>29.623899999999999</v>
      </c>
      <c r="D2449">
        <v>-9.1240000000000002E-2</v>
      </c>
      <c r="E2449" s="108">
        <v>3.72837</v>
      </c>
      <c r="F2449" s="102">
        <v>0</v>
      </c>
      <c r="G2449" s="98">
        <v>0.41</v>
      </c>
      <c r="H2449" s="115">
        <v>500</v>
      </c>
    </row>
    <row r="2450" spans="1:8" x14ac:dyDescent="0.2">
      <c r="A2450" s="106">
        <v>41663.736041666663</v>
      </c>
      <c r="B2450" s="110">
        <v>701536.56</v>
      </c>
      <c r="C2450" s="100">
        <v>29.620999999999999</v>
      </c>
      <c r="D2450">
        <v>-4.5679999999999998E-2</v>
      </c>
      <c r="E2450" s="108">
        <v>3.72824</v>
      </c>
      <c r="F2450" s="102">
        <v>0</v>
      </c>
      <c r="G2450" s="98">
        <v>0.41</v>
      </c>
      <c r="H2450" s="115">
        <v>500</v>
      </c>
    </row>
    <row r="2451" spans="1:8" x14ac:dyDescent="0.2">
      <c r="A2451" s="106">
        <v>41663.73951388889</v>
      </c>
      <c r="B2451" s="110">
        <v>701836.56</v>
      </c>
      <c r="C2451" s="100">
        <v>29.6175</v>
      </c>
      <c r="D2451">
        <v>-7.3889999999999997E-2</v>
      </c>
      <c r="E2451" s="108">
        <v>3.7283400000000002</v>
      </c>
      <c r="F2451" s="102">
        <v>0</v>
      </c>
      <c r="G2451" s="98">
        <v>0.41</v>
      </c>
      <c r="H2451" s="115">
        <v>500</v>
      </c>
    </row>
    <row r="2452" spans="1:8" x14ac:dyDescent="0.2">
      <c r="A2452" s="106">
        <v>41663.742986111109</v>
      </c>
      <c r="B2452" s="110">
        <v>702136.56</v>
      </c>
      <c r="C2452" s="100">
        <v>29.615400000000001</v>
      </c>
      <c r="D2452">
        <v>-8.8690000000000005E-2</v>
      </c>
      <c r="E2452" s="108">
        <v>3.72818</v>
      </c>
      <c r="F2452" s="102">
        <v>0</v>
      </c>
      <c r="G2452" s="98">
        <v>0.41</v>
      </c>
      <c r="H2452" s="115">
        <v>500</v>
      </c>
    </row>
    <row r="2453" spans="1:8" x14ac:dyDescent="0.2">
      <c r="A2453" s="106">
        <v>41663.746458333335</v>
      </c>
      <c r="B2453" s="110">
        <v>702436.56</v>
      </c>
      <c r="C2453" s="100">
        <v>29.6127</v>
      </c>
      <c r="D2453">
        <v>-6.2330000000000003E-2</v>
      </c>
      <c r="E2453" s="108">
        <v>3.7281599999999999</v>
      </c>
      <c r="F2453" s="102">
        <v>0</v>
      </c>
      <c r="G2453" s="98">
        <v>0.41</v>
      </c>
      <c r="H2453" s="115">
        <v>500</v>
      </c>
    </row>
    <row r="2454" spans="1:8" x14ac:dyDescent="0.2">
      <c r="A2454" s="106">
        <v>41663.749930555554</v>
      </c>
      <c r="B2454" s="110">
        <v>702736.56</v>
      </c>
      <c r="C2454" s="100">
        <v>29.611999999999998</v>
      </c>
      <c r="D2454">
        <v>5.0229999999999997E-2</v>
      </c>
      <c r="E2454" s="108">
        <v>3.7281900000000001</v>
      </c>
      <c r="F2454" s="102">
        <v>0</v>
      </c>
      <c r="G2454" s="98">
        <v>0.41</v>
      </c>
      <c r="H2454" s="115">
        <v>500</v>
      </c>
    </row>
    <row r="2455" spans="1:8" x14ac:dyDescent="0.2">
      <c r="A2455" s="106">
        <v>41663.75340277778</v>
      </c>
      <c r="B2455" s="110">
        <v>703036.56</v>
      </c>
      <c r="C2455" s="100">
        <v>29.6082</v>
      </c>
      <c r="D2455">
        <v>3.406E-2</v>
      </c>
      <c r="E2455" s="108">
        <v>3.7281399999999998</v>
      </c>
      <c r="F2455" s="102">
        <v>0</v>
      </c>
      <c r="G2455" s="98">
        <v>0.41</v>
      </c>
      <c r="H2455" s="115">
        <v>500</v>
      </c>
    </row>
    <row r="2456" spans="1:8" x14ac:dyDescent="0.2">
      <c r="A2456" s="106">
        <v>41663.756874999999</v>
      </c>
      <c r="B2456" s="110">
        <v>703336.56</v>
      </c>
      <c r="C2456" s="100">
        <v>29.604800000000001</v>
      </c>
      <c r="D2456">
        <v>2.1700000000000001E-2</v>
      </c>
      <c r="E2456" s="108">
        <v>3.7278799999999999</v>
      </c>
      <c r="F2456" s="102">
        <v>0</v>
      </c>
      <c r="G2456" s="98">
        <v>0.41</v>
      </c>
      <c r="H2456" s="115">
        <v>500</v>
      </c>
    </row>
    <row r="2457" spans="1:8" x14ac:dyDescent="0.2">
      <c r="A2457" s="106">
        <v>41663.760347222225</v>
      </c>
      <c r="B2457" s="110">
        <v>703636.56</v>
      </c>
      <c r="C2457" s="100">
        <v>29.6</v>
      </c>
      <c r="D2457">
        <v>2.4379999999999999E-2</v>
      </c>
      <c r="E2457" s="108">
        <v>3.7277999999999998</v>
      </c>
      <c r="F2457" s="102">
        <v>0</v>
      </c>
      <c r="G2457" s="98">
        <v>0.41</v>
      </c>
      <c r="H2457" s="115">
        <v>500</v>
      </c>
    </row>
    <row r="2458" spans="1:8" x14ac:dyDescent="0.2">
      <c r="A2458" s="106">
        <v>41663.763819444444</v>
      </c>
      <c r="B2458" s="110">
        <v>703936.56</v>
      </c>
      <c r="C2458" s="100">
        <v>29.599599999999999</v>
      </c>
      <c r="D2458">
        <v>-4.3630000000000002E-2</v>
      </c>
      <c r="E2458" s="108">
        <v>3.7280099999999998</v>
      </c>
      <c r="F2458" s="102">
        <v>0</v>
      </c>
      <c r="G2458" s="98">
        <v>0.41</v>
      </c>
      <c r="H2458" s="115">
        <v>500</v>
      </c>
    </row>
    <row r="2459" spans="1:8" x14ac:dyDescent="0.2">
      <c r="A2459" s="106">
        <v>41663.767291666663</v>
      </c>
      <c r="B2459" s="110">
        <v>704236.56</v>
      </c>
      <c r="C2459" s="100">
        <v>29.598800000000001</v>
      </c>
      <c r="D2459">
        <v>5.8259999999999999E-2</v>
      </c>
      <c r="E2459" s="108">
        <v>3.7283599999999999</v>
      </c>
      <c r="F2459" s="102">
        <v>0</v>
      </c>
      <c r="G2459" s="98">
        <v>0.41</v>
      </c>
      <c r="H2459" s="115">
        <v>500</v>
      </c>
    </row>
    <row r="2460" spans="1:8" x14ac:dyDescent="0.2">
      <c r="A2460" s="106">
        <v>41663.77076388889</v>
      </c>
      <c r="B2460" s="110">
        <v>704536.56</v>
      </c>
      <c r="C2460" s="100">
        <v>29.6068</v>
      </c>
      <c r="D2460">
        <v>-2.4140000000000002E-2</v>
      </c>
      <c r="E2460" s="108">
        <v>3.7284600000000001</v>
      </c>
      <c r="F2460" s="102">
        <v>0</v>
      </c>
      <c r="G2460" s="98">
        <v>0.41</v>
      </c>
      <c r="H2460" s="115">
        <v>500</v>
      </c>
    </row>
    <row r="2461" spans="1:8" x14ac:dyDescent="0.2">
      <c r="A2461" s="106">
        <v>41663.774236111109</v>
      </c>
      <c r="B2461" s="110">
        <v>704836.56</v>
      </c>
      <c r="C2461" s="100">
        <v>29.616800000000001</v>
      </c>
      <c r="D2461">
        <v>2.5729999999999999E-2</v>
      </c>
      <c r="E2461" s="108">
        <v>3.7287300000000001</v>
      </c>
      <c r="F2461" s="102">
        <v>0</v>
      </c>
      <c r="G2461" s="98">
        <v>0.41</v>
      </c>
      <c r="H2461" s="115">
        <v>500</v>
      </c>
    </row>
    <row r="2462" spans="1:8" x14ac:dyDescent="0.2">
      <c r="A2462" s="106">
        <v>41663.777708333335</v>
      </c>
      <c r="B2462" s="110">
        <v>705136.56</v>
      </c>
      <c r="C2462" s="100">
        <v>29.625800000000002</v>
      </c>
      <c r="D2462">
        <v>-3.0769999999999999E-2</v>
      </c>
      <c r="E2462" s="108">
        <v>3.72864</v>
      </c>
      <c r="F2462" s="102">
        <v>0</v>
      </c>
      <c r="G2462" s="98">
        <v>0.41</v>
      </c>
      <c r="H2462" s="115">
        <v>500</v>
      </c>
    </row>
    <row r="2463" spans="1:8" x14ac:dyDescent="0.2">
      <c r="A2463" s="106">
        <v>41663.781180555554</v>
      </c>
      <c r="B2463" s="110">
        <v>705436.56</v>
      </c>
      <c r="C2463" s="100">
        <v>29.636399999999998</v>
      </c>
      <c r="D2463">
        <v>-1.453E-2</v>
      </c>
      <c r="E2463" s="108">
        <v>3.7288199999999998</v>
      </c>
      <c r="F2463" s="102">
        <v>0</v>
      </c>
      <c r="G2463" s="98">
        <v>0.41</v>
      </c>
      <c r="H2463" s="115">
        <v>500</v>
      </c>
    </row>
    <row r="2464" spans="1:8" x14ac:dyDescent="0.2">
      <c r="A2464" s="106">
        <v>41663.78465277778</v>
      </c>
      <c r="B2464" s="110">
        <v>705736.56</v>
      </c>
      <c r="C2464" s="100">
        <v>29.642800000000001</v>
      </c>
      <c r="D2464">
        <v>-4.4929999999999998E-2</v>
      </c>
      <c r="E2464" s="108">
        <v>3.7287599999999999</v>
      </c>
      <c r="F2464" s="102">
        <v>0</v>
      </c>
      <c r="G2464" s="98">
        <v>0.41</v>
      </c>
      <c r="H2464" s="115">
        <v>500</v>
      </c>
    </row>
    <row r="2465" spans="1:8" x14ac:dyDescent="0.2">
      <c r="A2465" s="106">
        <v>41663.788124999999</v>
      </c>
      <c r="B2465" s="110">
        <v>706036.56</v>
      </c>
      <c r="C2465" s="100">
        <v>29.650099999999998</v>
      </c>
      <c r="D2465">
        <v>-2.666E-2</v>
      </c>
      <c r="E2465" s="108">
        <v>3.72885</v>
      </c>
      <c r="F2465" s="102">
        <v>0</v>
      </c>
      <c r="G2465" s="98">
        <v>0.41</v>
      </c>
      <c r="H2465" s="115">
        <v>500</v>
      </c>
    </row>
    <row r="2466" spans="1:8" x14ac:dyDescent="0.2">
      <c r="A2466" s="106">
        <v>41663.791597222225</v>
      </c>
      <c r="B2466" s="110">
        <v>706336.56</v>
      </c>
      <c r="C2466" s="100">
        <v>29.648399999999999</v>
      </c>
      <c r="D2466">
        <v>-2.6089999999999999E-2</v>
      </c>
      <c r="E2466" s="108">
        <v>3.72878</v>
      </c>
      <c r="F2466" s="102">
        <v>0</v>
      </c>
      <c r="G2466" s="98">
        <v>0.41</v>
      </c>
      <c r="H2466" s="115">
        <v>500</v>
      </c>
    </row>
    <row r="2467" spans="1:8" x14ac:dyDescent="0.2">
      <c r="A2467" s="106">
        <v>41663.795069444444</v>
      </c>
      <c r="B2467" s="110">
        <v>706636.56</v>
      </c>
      <c r="C2467" s="100">
        <v>29.648299999999999</v>
      </c>
      <c r="D2467">
        <v>-9.2590000000000006E-2</v>
      </c>
      <c r="E2467" s="108">
        <v>3.7286100000000002</v>
      </c>
      <c r="F2467" s="102">
        <v>0</v>
      </c>
      <c r="G2467" s="98">
        <v>0.41</v>
      </c>
      <c r="H2467" s="115">
        <v>500</v>
      </c>
    </row>
    <row r="2468" spans="1:8" x14ac:dyDescent="0.2">
      <c r="A2468" s="106">
        <v>41663.798541666663</v>
      </c>
      <c r="B2468" s="110">
        <v>706936.56</v>
      </c>
      <c r="C2468" s="100">
        <v>29.6477</v>
      </c>
      <c r="D2468">
        <v>-7.9780000000000004E-2</v>
      </c>
      <c r="E2468" s="108">
        <v>3.7285900000000001</v>
      </c>
      <c r="F2468" s="102">
        <v>0</v>
      </c>
      <c r="G2468" s="98">
        <v>0.41</v>
      </c>
      <c r="H2468" s="115">
        <v>500</v>
      </c>
    </row>
    <row r="2469" spans="1:8" x14ac:dyDescent="0.2">
      <c r="A2469" s="106">
        <v>41663.80201388889</v>
      </c>
      <c r="B2469" s="110">
        <v>707236.56</v>
      </c>
      <c r="C2469" s="100">
        <v>29.645299999999999</v>
      </c>
      <c r="D2469">
        <v>-1.6240000000000001E-2</v>
      </c>
      <c r="E2469" s="108">
        <v>3.7284899999999999</v>
      </c>
      <c r="F2469" s="102">
        <v>0</v>
      </c>
      <c r="G2469" s="98">
        <v>0.41</v>
      </c>
      <c r="H2469" s="115">
        <v>500</v>
      </c>
    </row>
    <row r="2470" spans="1:8" x14ac:dyDescent="0.2">
      <c r="A2470" s="106">
        <v>41663.805486111109</v>
      </c>
      <c r="B2470" s="110">
        <v>707536.56</v>
      </c>
      <c r="C2470" s="100">
        <v>29.6404</v>
      </c>
      <c r="D2470">
        <v>-7.2679999999999995E-2</v>
      </c>
      <c r="E2470" s="108">
        <v>3.72838</v>
      </c>
      <c r="F2470" s="102">
        <v>0</v>
      </c>
      <c r="G2470" s="98">
        <v>0.41</v>
      </c>
      <c r="H2470" s="115">
        <v>500</v>
      </c>
    </row>
    <row r="2471" spans="1:8" x14ac:dyDescent="0.2">
      <c r="A2471" s="106">
        <v>41663.808958333335</v>
      </c>
      <c r="B2471" s="110">
        <v>707836.56</v>
      </c>
      <c r="C2471" s="100">
        <v>29.6313</v>
      </c>
      <c r="D2471">
        <v>-2.7289999999999998E-2</v>
      </c>
      <c r="E2471" s="108">
        <v>3.7282899999999999</v>
      </c>
      <c r="F2471" s="102">
        <v>0</v>
      </c>
      <c r="G2471" s="98">
        <v>0.41</v>
      </c>
      <c r="H2471" s="115">
        <v>500</v>
      </c>
    </row>
    <row r="2472" spans="1:8" x14ac:dyDescent="0.2">
      <c r="A2472" s="106">
        <v>41663.812430555554</v>
      </c>
      <c r="B2472" s="110">
        <v>708136.56</v>
      </c>
      <c r="C2472" s="100">
        <v>29.628499999999999</v>
      </c>
      <c r="D2472">
        <v>8.0599999999999995E-3</v>
      </c>
      <c r="E2472" s="108">
        <v>3.7282799999999998</v>
      </c>
      <c r="F2472" s="102">
        <v>0</v>
      </c>
      <c r="G2472" s="98">
        <v>0.41</v>
      </c>
      <c r="H2472" s="115">
        <v>500</v>
      </c>
    </row>
    <row r="2473" spans="1:8" x14ac:dyDescent="0.2">
      <c r="A2473" s="106">
        <v>41663.81590277778</v>
      </c>
      <c r="B2473" s="110">
        <v>708436.56</v>
      </c>
      <c r="C2473" s="100">
        <v>29.6203</v>
      </c>
      <c r="D2473">
        <v>-8.5750000000000007E-2</v>
      </c>
      <c r="E2473" s="108">
        <v>3.7281900000000001</v>
      </c>
      <c r="F2473" s="102">
        <v>0</v>
      </c>
      <c r="G2473" s="98">
        <v>0.41</v>
      </c>
      <c r="H2473" s="115">
        <v>500</v>
      </c>
    </row>
    <row r="2474" spans="1:8" x14ac:dyDescent="0.2">
      <c r="A2474" s="106">
        <v>41663.819374999999</v>
      </c>
      <c r="B2474" s="110">
        <v>708736.56</v>
      </c>
      <c r="C2474" s="100">
        <v>29.614799999999999</v>
      </c>
      <c r="D2474">
        <v>5.8209999999999998E-2</v>
      </c>
      <c r="E2474" s="108">
        <v>3.7281300000000002</v>
      </c>
      <c r="F2474" s="102">
        <v>0</v>
      </c>
      <c r="G2474" s="98">
        <v>0.41</v>
      </c>
      <c r="H2474" s="115">
        <v>500</v>
      </c>
    </row>
    <row r="2475" spans="1:8" x14ac:dyDescent="0.2">
      <c r="A2475" s="106">
        <v>41663.822847222225</v>
      </c>
      <c r="B2475" s="110">
        <v>709036.56</v>
      </c>
      <c r="C2475" s="100">
        <v>29.609500000000001</v>
      </c>
      <c r="D2475">
        <v>6.3400000000000001E-3</v>
      </c>
      <c r="E2475" s="108">
        <v>3.72804</v>
      </c>
      <c r="F2475" s="102">
        <v>0</v>
      </c>
      <c r="G2475" s="98">
        <v>0.41</v>
      </c>
      <c r="H2475" s="115">
        <v>500</v>
      </c>
    </row>
    <row r="2476" spans="1:8" x14ac:dyDescent="0.2">
      <c r="A2476" s="106">
        <v>41663.826319444444</v>
      </c>
      <c r="B2476" s="110">
        <v>709336.56</v>
      </c>
      <c r="C2476" s="100">
        <v>29.6036</v>
      </c>
      <c r="D2476">
        <v>3.4790000000000001E-2</v>
      </c>
      <c r="E2476" s="108">
        <v>3.7278799999999999</v>
      </c>
      <c r="F2476" s="102">
        <v>0</v>
      </c>
      <c r="G2476" s="98">
        <v>0.41</v>
      </c>
      <c r="H2476" s="115">
        <v>500</v>
      </c>
    </row>
    <row r="2477" spans="1:8" x14ac:dyDescent="0.2">
      <c r="A2477" s="106">
        <v>41663.829791666663</v>
      </c>
      <c r="B2477" s="110">
        <v>709636.56</v>
      </c>
      <c r="C2477" s="100">
        <v>29.5992</v>
      </c>
      <c r="D2477">
        <v>5.5599999999999997E-2</v>
      </c>
      <c r="E2477" s="108">
        <v>3.72784</v>
      </c>
      <c r="F2477" s="102">
        <v>0</v>
      </c>
      <c r="G2477" s="98">
        <v>0.41</v>
      </c>
      <c r="H2477" s="115">
        <v>500</v>
      </c>
    </row>
    <row r="2478" spans="1:8" x14ac:dyDescent="0.2">
      <c r="A2478" s="106">
        <v>41663.83326388889</v>
      </c>
      <c r="B2478" s="110">
        <v>709936.56</v>
      </c>
      <c r="C2478" s="100">
        <v>29.5959</v>
      </c>
      <c r="D2478">
        <v>3.7719999999999997E-2</v>
      </c>
      <c r="E2478" s="108">
        <v>3.72784</v>
      </c>
      <c r="F2478" s="102">
        <v>0</v>
      </c>
      <c r="G2478" s="98">
        <v>0.41</v>
      </c>
      <c r="H2478" s="115">
        <v>500</v>
      </c>
    </row>
    <row r="2479" spans="1:8" x14ac:dyDescent="0.2">
      <c r="A2479" s="106">
        <v>41663.836736111109</v>
      </c>
      <c r="B2479" s="110">
        <v>710236.56</v>
      </c>
      <c r="C2479" s="100">
        <v>29.593699999999998</v>
      </c>
      <c r="D2479">
        <v>-9.5610000000000001E-2</v>
      </c>
      <c r="E2479" s="108">
        <v>3.7279300000000002</v>
      </c>
      <c r="F2479" s="102">
        <v>0</v>
      </c>
      <c r="G2479" s="98">
        <v>0.41</v>
      </c>
      <c r="H2479" s="115">
        <v>500</v>
      </c>
    </row>
    <row r="2480" spans="1:8" x14ac:dyDescent="0.2">
      <c r="A2480" s="106">
        <v>41663.840208333335</v>
      </c>
      <c r="B2480" s="110">
        <v>710536.56</v>
      </c>
      <c r="C2480" s="100">
        <v>29.5901</v>
      </c>
      <c r="D2480">
        <v>9.4299999999999991E-3</v>
      </c>
      <c r="E2480" s="108">
        <v>3.72784</v>
      </c>
      <c r="F2480" s="102">
        <v>0</v>
      </c>
      <c r="G2480" s="98">
        <v>0.41</v>
      </c>
      <c r="H2480" s="115">
        <v>500</v>
      </c>
    </row>
    <row r="2481" spans="1:8" x14ac:dyDescent="0.2">
      <c r="A2481" s="106">
        <v>41663.843680555554</v>
      </c>
      <c r="B2481" s="110">
        <v>710836.56</v>
      </c>
      <c r="C2481" s="100">
        <v>29.592500000000001</v>
      </c>
      <c r="D2481">
        <v>-2.3400000000000001E-3</v>
      </c>
      <c r="E2481" s="108">
        <v>3.7281399999999998</v>
      </c>
      <c r="F2481" s="102">
        <v>0</v>
      </c>
      <c r="G2481" s="98">
        <v>0.41</v>
      </c>
      <c r="H2481" s="115">
        <v>500</v>
      </c>
    </row>
    <row r="2482" spans="1:8" x14ac:dyDescent="0.2">
      <c r="A2482" s="106">
        <v>41663.84715277778</v>
      </c>
      <c r="B2482" s="110">
        <v>711136.56</v>
      </c>
      <c r="C2482" s="100">
        <v>29.6008</v>
      </c>
      <c r="D2482">
        <v>-1.8950000000000002E-2</v>
      </c>
      <c r="E2482" s="108">
        <v>3.7286600000000001</v>
      </c>
      <c r="F2482" s="102">
        <v>0</v>
      </c>
      <c r="G2482" s="98">
        <v>0.41</v>
      </c>
      <c r="H2482" s="115">
        <v>500</v>
      </c>
    </row>
    <row r="2483" spans="1:8" x14ac:dyDescent="0.2">
      <c r="A2483" s="106">
        <v>41663.850624999999</v>
      </c>
      <c r="B2483" s="110">
        <v>711436.56</v>
      </c>
      <c r="C2483" s="100">
        <v>29.605</v>
      </c>
      <c r="D2483">
        <v>-4.5600000000000002E-2</v>
      </c>
      <c r="E2483" s="108">
        <v>3.7284600000000001</v>
      </c>
      <c r="F2483" s="102">
        <v>0</v>
      </c>
      <c r="G2483" s="98">
        <v>0.41</v>
      </c>
      <c r="H2483" s="115">
        <v>500</v>
      </c>
    </row>
    <row r="2484" spans="1:8" x14ac:dyDescent="0.2">
      <c r="A2484" s="106">
        <v>41663.854097222225</v>
      </c>
      <c r="B2484" s="110">
        <v>711736.56</v>
      </c>
      <c r="C2484" s="100">
        <v>29.6175</v>
      </c>
      <c r="D2484">
        <v>-3.8899999999999997E-2</v>
      </c>
      <c r="E2484" s="108">
        <v>3.72871</v>
      </c>
      <c r="F2484" s="102">
        <v>0</v>
      </c>
      <c r="G2484" s="98">
        <v>0.41</v>
      </c>
      <c r="H2484" s="115">
        <v>500</v>
      </c>
    </row>
    <row r="2485" spans="1:8" x14ac:dyDescent="0.2">
      <c r="A2485" s="106">
        <v>41663.857569444444</v>
      </c>
      <c r="B2485" s="110">
        <v>712036.56</v>
      </c>
      <c r="C2485" s="100">
        <v>29.6252</v>
      </c>
      <c r="D2485">
        <v>-2.2380000000000001E-2</v>
      </c>
      <c r="E2485" s="108">
        <v>3.7286100000000002</v>
      </c>
      <c r="F2485" s="102">
        <v>0</v>
      </c>
      <c r="G2485" s="98">
        <v>0.41</v>
      </c>
      <c r="H2485" s="115">
        <v>500</v>
      </c>
    </row>
    <row r="2486" spans="1:8" x14ac:dyDescent="0.2">
      <c r="A2486" s="106">
        <v>41663.861041666663</v>
      </c>
      <c r="B2486" s="110">
        <v>712336.56</v>
      </c>
      <c r="C2486" s="100">
        <v>29.632300000000001</v>
      </c>
      <c r="D2486">
        <v>6.79E-3</v>
      </c>
      <c r="E2486" s="108">
        <v>3.7286100000000002</v>
      </c>
      <c r="F2486" s="102">
        <v>0</v>
      </c>
      <c r="G2486" s="98">
        <v>0.41</v>
      </c>
      <c r="H2486" s="115">
        <v>500</v>
      </c>
    </row>
    <row r="2487" spans="1:8" x14ac:dyDescent="0.2">
      <c r="A2487" s="106">
        <v>41663.86451388889</v>
      </c>
      <c r="B2487" s="110">
        <v>712636.56</v>
      </c>
      <c r="C2487" s="100">
        <v>29.638500000000001</v>
      </c>
      <c r="D2487">
        <v>3.9120000000000002E-2</v>
      </c>
      <c r="E2487" s="108">
        <v>3.7287499999999998</v>
      </c>
      <c r="F2487" s="102">
        <v>0</v>
      </c>
      <c r="G2487" s="98">
        <v>0.41</v>
      </c>
      <c r="H2487" s="115">
        <v>500</v>
      </c>
    </row>
    <row r="2488" spans="1:8" x14ac:dyDescent="0.2">
      <c r="A2488" s="106">
        <v>41663.867986111109</v>
      </c>
      <c r="B2488" s="110">
        <v>712936.56</v>
      </c>
      <c r="C2488" s="100">
        <v>29.645099999999999</v>
      </c>
      <c r="D2488">
        <v>-9.0840000000000004E-2</v>
      </c>
      <c r="E2488" s="108">
        <v>3.72871</v>
      </c>
      <c r="F2488" s="102">
        <v>0</v>
      </c>
      <c r="G2488" s="98">
        <v>0.41</v>
      </c>
      <c r="H2488" s="115">
        <v>500</v>
      </c>
    </row>
    <row r="2489" spans="1:8" x14ac:dyDescent="0.2">
      <c r="A2489" s="106">
        <v>41663.871458333335</v>
      </c>
      <c r="B2489" s="110">
        <v>713236.56</v>
      </c>
      <c r="C2489" s="100">
        <v>29.649699999999999</v>
      </c>
      <c r="D2489">
        <v>-5.13E-3</v>
      </c>
      <c r="E2489" s="108">
        <v>3.7286899999999998</v>
      </c>
      <c r="F2489" s="102">
        <v>0</v>
      </c>
      <c r="G2489" s="98">
        <v>0.41</v>
      </c>
      <c r="H2489" s="115">
        <v>500</v>
      </c>
    </row>
    <row r="2490" spans="1:8" x14ac:dyDescent="0.2">
      <c r="A2490" s="106">
        <v>41663.874930555554</v>
      </c>
      <c r="B2490" s="110">
        <v>713536.56</v>
      </c>
      <c r="C2490" s="100">
        <v>29.657399999999999</v>
      </c>
      <c r="D2490">
        <v>-8.8459999999999997E-2</v>
      </c>
      <c r="E2490" s="108">
        <v>3.72885</v>
      </c>
      <c r="F2490" s="102">
        <v>0</v>
      </c>
      <c r="G2490" s="98">
        <v>0.41</v>
      </c>
      <c r="H2490" s="115">
        <v>500</v>
      </c>
    </row>
    <row r="2491" spans="1:8" x14ac:dyDescent="0.2">
      <c r="A2491" s="106">
        <v>41663.87840277778</v>
      </c>
      <c r="B2491" s="110">
        <v>713836.56</v>
      </c>
      <c r="C2491" s="100">
        <v>29.6661</v>
      </c>
      <c r="D2491">
        <v>-2.9309999999999999E-2</v>
      </c>
      <c r="E2491" s="108">
        <v>3.7289599999999998</v>
      </c>
      <c r="F2491" s="102">
        <v>0</v>
      </c>
      <c r="G2491" s="98">
        <v>0.41</v>
      </c>
      <c r="H2491" s="115">
        <v>500</v>
      </c>
    </row>
    <row r="2492" spans="1:8" x14ac:dyDescent="0.2">
      <c r="A2492" s="106">
        <v>41663.881874999999</v>
      </c>
      <c r="B2492" s="110">
        <v>714136.56</v>
      </c>
      <c r="C2492" s="100">
        <v>29.6739</v>
      </c>
      <c r="D2492">
        <v>4.6300000000000001E-2</v>
      </c>
      <c r="E2492" s="108">
        <v>3.72906</v>
      </c>
      <c r="F2492" s="102">
        <v>0</v>
      </c>
      <c r="G2492" s="98">
        <v>0.41</v>
      </c>
      <c r="H2492" s="115">
        <v>500</v>
      </c>
    </row>
    <row r="2493" spans="1:8" x14ac:dyDescent="0.2">
      <c r="A2493" s="106">
        <v>41663.885347222225</v>
      </c>
      <c r="B2493" s="110">
        <v>714436.56</v>
      </c>
      <c r="C2493" s="100">
        <v>29.680299999999999</v>
      </c>
      <c r="D2493">
        <v>-7.7920000000000003E-2</v>
      </c>
      <c r="E2493" s="108">
        <v>3.7290999999999999</v>
      </c>
      <c r="F2493" s="102">
        <v>0</v>
      </c>
      <c r="G2493" s="98">
        <v>0.41</v>
      </c>
      <c r="H2493" s="115">
        <v>500</v>
      </c>
    </row>
    <row r="2494" spans="1:8" x14ac:dyDescent="0.2">
      <c r="A2494" s="106">
        <v>41663.888819444444</v>
      </c>
      <c r="B2494" s="110">
        <v>714736.56</v>
      </c>
      <c r="C2494" s="100">
        <v>29.6875</v>
      </c>
      <c r="D2494">
        <v>-9.6600000000000002E-3</v>
      </c>
      <c r="E2494" s="108">
        <v>3.7291699999999999</v>
      </c>
      <c r="F2494" s="102">
        <v>0</v>
      </c>
      <c r="G2494" s="98">
        <v>0.41</v>
      </c>
      <c r="H2494" s="115">
        <v>500</v>
      </c>
    </row>
    <row r="2495" spans="1:8" x14ac:dyDescent="0.2">
      <c r="A2495" s="106">
        <v>41663.892291666663</v>
      </c>
      <c r="B2495" s="110">
        <v>715036.56</v>
      </c>
      <c r="C2495" s="100">
        <v>29.691700000000001</v>
      </c>
      <c r="D2495">
        <v>1.67E-3</v>
      </c>
      <c r="E2495" s="108">
        <v>3.7292999999999998</v>
      </c>
      <c r="F2495" s="102">
        <v>0</v>
      </c>
      <c r="G2495" s="98">
        <v>0.41</v>
      </c>
      <c r="H2495" s="115">
        <v>500</v>
      </c>
    </row>
    <row r="2496" spans="1:8" x14ac:dyDescent="0.2">
      <c r="A2496" s="106">
        <v>41663.89576388889</v>
      </c>
      <c r="B2496" s="110">
        <v>715336.56</v>
      </c>
      <c r="C2496" s="100">
        <v>29.694400000000002</v>
      </c>
      <c r="D2496">
        <v>-2.3390000000000001E-2</v>
      </c>
      <c r="E2496" s="108">
        <v>3.7294299999999998</v>
      </c>
      <c r="F2496" s="102">
        <v>0</v>
      </c>
      <c r="G2496" s="98">
        <v>0.41</v>
      </c>
      <c r="H2496" s="115">
        <v>500</v>
      </c>
    </row>
    <row r="2497" spans="1:8" x14ac:dyDescent="0.2">
      <c r="A2497" s="106">
        <v>41663.899236111109</v>
      </c>
      <c r="B2497" s="110">
        <v>715636.56</v>
      </c>
      <c r="C2497" s="100">
        <v>29.697399999999998</v>
      </c>
      <c r="D2497">
        <v>-2.878E-2</v>
      </c>
      <c r="E2497" s="108">
        <v>3.7294100000000001</v>
      </c>
      <c r="F2497" s="102">
        <v>0</v>
      </c>
      <c r="G2497" s="98">
        <v>0.41</v>
      </c>
      <c r="H2497" s="115">
        <v>500</v>
      </c>
    </row>
    <row r="2498" spans="1:8" x14ac:dyDescent="0.2">
      <c r="A2498" s="106">
        <v>41663.902708333335</v>
      </c>
      <c r="B2498" s="110">
        <v>715936.56</v>
      </c>
      <c r="C2498" s="100">
        <v>29.6997</v>
      </c>
      <c r="D2498">
        <v>-5.4940000000000003E-2</v>
      </c>
      <c r="E2498" s="108">
        <v>3.72953</v>
      </c>
      <c r="F2498" s="102">
        <v>0</v>
      </c>
      <c r="G2498" s="98">
        <v>0.41</v>
      </c>
      <c r="H2498" s="115">
        <v>500</v>
      </c>
    </row>
    <row r="2499" spans="1:8" x14ac:dyDescent="0.2">
      <c r="A2499" s="106">
        <v>41663.906180555554</v>
      </c>
      <c r="B2499" s="110">
        <v>716236.56</v>
      </c>
      <c r="C2499" s="100">
        <v>29.704699999999999</v>
      </c>
      <c r="D2499">
        <v>9.2399999999999999E-3</v>
      </c>
      <c r="E2499" s="108">
        <v>3.7294800000000001</v>
      </c>
      <c r="F2499" s="102">
        <v>0</v>
      </c>
      <c r="G2499" s="98">
        <v>0.41</v>
      </c>
      <c r="H2499" s="115">
        <v>500</v>
      </c>
    </row>
    <row r="2500" spans="1:8" x14ac:dyDescent="0.2">
      <c r="A2500" s="106">
        <v>41663.90965277778</v>
      </c>
      <c r="B2500" s="110">
        <v>716536.56</v>
      </c>
      <c r="C2500" s="100">
        <v>29.7041</v>
      </c>
      <c r="D2500">
        <v>-8.9560000000000001E-2</v>
      </c>
      <c r="E2500" s="108">
        <v>3.7295699999999998</v>
      </c>
      <c r="F2500" s="102">
        <v>0</v>
      </c>
      <c r="G2500" s="98">
        <v>0.41</v>
      </c>
      <c r="H2500" s="115">
        <v>500</v>
      </c>
    </row>
    <row r="2501" spans="1:8" x14ac:dyDescent="0.2">
      <c r="A2501" s="106">
        <v>41663.913124999999</v>
      </c>
      <c r="B2501" s="110">
        <v>716836.56</v>
      </c>
      <c r="C2501" s="100">
        <v>29.7075</v>
      </c>
      <c r="D2501">
        <v>-3.9480000000000001E-2</v>
      </c>
      <c r="E2501" s="108">
        <v>3.7295699999999998</v>
      </c>
      <c r="F2501" s="102">
        <v>0</v>
      </c>
      <c r="G2501" s="98">
        <v>0.41</v>
      </c>
      <c r="H2501" s="115">
        <v>500</v>
      </c>
    </row>
    <row r="2502" spans="1:8" x14ac:dyDescent="0.2">
      <c r="A2502" s="106">
        <v>41663.916597222225</v>
      </c>
      <c r="B2502" s="110">
        <v>717136.56</v>
      </c>
      <c r="C2502" s="100">
        <v>29.707899999999999</v>
      </c>
      <c r="D2502">
        <v>-3.0980000000000001E-2</v>
      </c>
      <c r="E2502" s="108">
        <v>3.7295799999999999</v>
      </c>
      <c r="F2502" s="102">
        <v>0</v>
      </c>
      <c r="G2502" s="98">
        <v>0.41</v>
      </c>
      <c r="H2502" s="115">
        <v>500</v>
      </c>
    </row>
    <row r="2503" spans="1:8" x14ac:dyDescent="0.2">
      <c r="A2503" s="106">
        <v>41663.920069444444</v>
      </c>
      <c r="B2503" s="110">
        <v>717436.56</v>
      </c>
      <c r="C2503" s="100">
        <v>29.709299999999999</v>
      </c>
      <c r="D2503">
        <v>-8.9020000000000002E-2</v>
      </c>
      <c r="E2503" s="108">
        <v>3.7294900000000002</v>
      </c>
      <c r="F2503" s="102">
        <v>0</v>
      </c>
      <c r="G2503" s="98">
        <v>0.41</v>
      </c>
      <c r="H2503" s="115">
        <v>500</v>
      </c>
    </row>
    <row r="2504" spans="1:8" x14ac:dyDescent="0.2">
      <c r="A2504" s="106">
        <v>41663.923541666663</v>
      </c>
      <c r="B2504" s="110">
        <v>717736.56</v>
      </c>
      <c r="C2504" s="100">
        <v>29.714099999999998</v>
      </c>
      <c r="D2504">
        <v>4.3560000000000001E-2</v>
      </c>
      <c r="E2504" s="108">
        <v>3.7296900000000002</v>
      </c>
      <c r="F2504" s="102">
        <v>0</v>
      </c>
      <c r="G2504" s="98">
        <v>0.41</v>
      </c>
      <c r="H2504" s="115">
        <v>500</v>
      </c>
    </row>
    <row r="2505" spans="1:8" x14ac:dyDescent="0.2">
      <c r="A2505" s="106">
        <v>41663.92701388889</v>
      </c>
      <c r="B2505" s="110">
        <v>718036.56</v>
      </c>
      <c r="C2505" s="100">
        <v>29.715499999999999</v>
      </c>
      <c r="D2505">
        <v>-9.6600000000000002E-3</v>
      </c>
      <c r="E2505" s="108">
        <v>3.7297799999999999</v>
      </c>
      <c r="F2505" s="102">
        <v>0</v>
      </c>
      <c r="G2505" s="98">
        <v>0.41</v>
      </c>
      <c r="H2505" s="115">
        <v>500</v>
      </c>
    </row>
    <row r="2506" spans="1:8" x14ac:dyDescent="0.2">
      <c r="A2506" s="106">
        <v>41663.930486111109</v>
      </c>
      <c r="B2506" s="110">
        <v>718336.56</v>
      </c>
      <c r="C2506" s="100">
        <v>29.7194</v>
      </c>
      <c r="D2506">
        <v>4.786E-2</v>
      </c>
      <c r="E2506" s="108">
        <v>3.7298100000000001</v>
      </c>
      <c r="F2506" s="102">
        <v>0</v>
      </c>
      <c r="G2506" s="98">
        <v>0.41</v>
      </c>
      <c r="H2506" s="115">
        <v>500</v>
      </c>
    </row>
    <row r="2507" spans="1:8" x14ac:dyDescent="0.2">
      <c r="A2507" s="106">
        <v>41663.933958333335</v>
      </c>
      <c r="B2507" s="110">
        <v>718636.56</v>
      </c>
      <c r="C2507" s="100">
        <v>29.7197</v>
      </c>
      <c r="D2507">
        <v>-1.371E-2</v>
      </c>
      <c r="E2507" s="108">
        <v>3.72993</v>
      </c>
      <c r="F2507" s="102">
        <v>0</v>
      </c>
      <c r="G2507" s="98">
        <v>0.41</v>
      </c>
      <c r="H2507" s="115">
        <v>500</v>
      </c>
    </row>
    <row r="2508" spans="1:8" x14ac:dyDescent="0.2">
      <c r="A2508" s="106">
        <v>41663.937430555554</v>
      </c>
      <c r="B2508" s="110">
        <v>718936.56</v>
      </c>
      <c r="C2508" s="100">
        <v>29.726199999999999</v>
      </c>
      <c r="D2508">
        <v>-7.8450000000000006E-2</v>
      </c>
      <c r="E2508" s="108">
        <v>3.73014</v>
      </c>
      <c r="F2508" s="102">
        <v>0</v>
      </c>
      <c r="G2508" s="98">
        <v>0.41</v>
      </c>
      <c r="H2508" s="115">
        <v>500</v>
      </c>
    </row>
    <row r="2509" spans="1:8" x14ac:dyDescent="0.2">
      <c r="A2509" s="106">
        <v>41663.94090277778</v>
      </c>
      <c r="B2509" s="110">
        <v>719236.56</v>
      </c>
      <c r="C2509" s="100">
        <v>29.7316</v>
      </c>
      <c r="D2509">
        <v>-9.3210000000000001E-2</v>
      </c>
      <c r="E2509" s="108">
        <v>3.7301299999999999</v>
      </c>
      <c r="F2509" s="102">
        <v>0</v>
      </c>
      <c r="G2509" s="98">
        <v>0.41</v>
      </c>
      <c r="H2509" s="115">
        <v>500</v>
      </c>
    </row>
    <row r="2510" spans="1:8" x14ac:dyDescent="0.2">
      <c r="A2510" s="106">
        <v>41663.944374999999</v>
      </c>
      <c r="B2510" s="110">
        <v>719536.56</v>
      </c>
      <c r="C2510" s="100">
        <v>29.734300000000001</v>
      </c>
      <c r="D2510">
        <v>5.1189999999999999E-2</v>
      </c>
      <c r="E2510" s="108">
        <v>3.7301799999999998</v>
      </c>
      <c r="F2510" s="102">
        <v>0</v>
      </c>
      <c r="G2510" s="98">
        <v>0.41</v>
      </c>
      <c r="H2510" s="115">
        <v>500</v>
      </c>
    </row>
    <row r="2511" spans="1:8" x14ac:dyDescent="0.2">
      <c r="A2511" s="106">
        <v>41663.947847222225</v>
      </c>
      <c r="B2511" s="110">
        <v>719836.56</v>
      </c>
      <c r="C2511" s="100">
        <v>29.736999999999998</v>
      </c>
      <c r="D2511">
        <v>-8.6580000000000004E-2</v>
      </c>
      <c r="E2511" s="108">
        <v>3.7301700000000002</v>
      </c>
      <c r="F2511" s="102">
        <v>0</v>
      </c>
      <c r="G2511" s="98">
        <v>0.41</v>
      </c>
      <c r="H2511" s="115">
        <v>500</v>
      </c>
    </row>
    <row r="2512" spans="1:8" x14ac:dyDescent="0.2">
      <c r="A2512" s="106">
        <v>41663.951319444444</v>
      </c>
      <c r="B2512" s="110">
        <v>720136.56</v>
      </c>
      <c r="C2512" s="100">
        <v>29.738099999999999</v>
      </c>
      <c r="D2512">
        <v>-1.8579999999999999E-2</v>
      </c>
      <c r="E2512" s="108">
        <v>3.7302399999999998</v>
      </c>
      <c r="F2512" s="102">
        <v>0</v>
      </c>
      <c r="G2512" s="98">
        <v>0.41</v>
      </c>
      <c r="H2512" s="115">
        <v>500</v>
      </c>
    </row>
    <row r="2513" spans="1:8" x14ac:dyDescent="0.2">
      <c r="A2513" s="106">
        <v>41663.954791666663</v>
      </c>
      <c r="B2513" s="110">
        <v>720436.56</v>
      </c>
      <c r="C2513" s="100">
        <v>29.740400000000001</v>
      </c>
      <c r="D2513">
        <v>-4.5569999999999999E-2</v>
      </c>
      <c r="E2513" s="108">
        <v>3.73027</v>
      </c>
      <c r="F2513" s="102">
        <v>0</v>
      </c>
      <c r="G2513" s="98">
        <v>0.41</v>
      </c>
      <c r="H2513" s="115">
        <v>500</v>
      </c>
    </row>
    <row r="2514" spans="1:8" x14ac:dyDescent="0.2">
      <c r="A2514" s="106">
        <v>41663.95826388889</v>
      </c>
      <c r="B2514" s="110">
        <v>720736.56</v>
      </c>
      <c r="C2514" s="100">
        <v>29.742699999999999</v>
      </c>
      <c r="D2514">
        <v>5.8069999999999997E-2</v>
      </c>
      <c r="E2514" s="108">
        <v>3.7302200000000001</v>
      </c>
      <c r="F2514" s="102">
        <v>0</v>
      </c>
      <c r="G2514" s="98">
        <v>0.41</v>
      </c>
      <c r="H2514" s="115">
        <v>500</v>
      </c>
    </row>
    <row r="2515" spans="1:8" x14ac:dyDescent="0.2">
      <c r="A2515" s="106">
        <v>41663.961736111109</v>
      </c>
      <c r="B2515" s="110">
        <v>721036.56</v>
      </c>
      <c r="C2515" s="100">
        <v>29.746400000000001</v>
      </c>
      <c r="D2515">
        <v>-9.2799999999999994E-2</v>
      </c>
      <c r="E2515" s="108">
        <v>3.7303199999999999</v>
      </c>
      <c r="F2515" s="102">
        <v>0</v>
      </c>
      <c r="G2515" s="98">
        <v>0.41</v>
      </c>
      <c r="H2515" s="115">
        <v>500</v>
      </c>
    </row>
    <row r="2516" spans="1:8" x14ac:dyDescent="0.2">
      <c r="A2516" s="106">
        <v>41663.965208333335</v>
      </c>
      <c r="B2516" s="110">
        <v>721336.56</v>
      </c>
      <c r="C2516" s="100">
        <v>29.744399999999999</v>
      </c>
      <c r="D2516">
        <v>-8.9700000000000002E-2</v>
      </c>
      <c r="E2516" s="108">
        <v>3.7303999999999999</v>
      </c>
      <c r="F2516" s="102">
        <v>0</v>
      </c>
      <c r="G2516" s="98">
        <v>0.41</v>
      </c>
      <c r="H2516" s="115">
        <v>500</v>
      </c>
    </row>
    <row r="2517" spans="1:8" x14ac:dyDescent="0.2">
      <c r="A2517" s="106">
        <v>41663.968680555554</v>
      </c>
      <c r="B2517" s="110">
        <v>721636.56</v>
      </c>
      <c r="C2517" s="100">
        <v>29.7453</v>
      </c>
      <c r="D2517">
        <v>2.3130000000000001E-2</v>
      </c>
      <c r="E2517" s="108">
        <v>3.7304300000000001</v>
      </c>
      <c r="F2517" s="102">
        <v>0</v>
      </c>
      <c r="G2517" s="98">
        <v>0.41</v>
      </c>
      <c r="H2517" s="115">
        <v>500</v>
      </c>
    </row>
    <row r="2518" spans="1:8" x14ac:dyDescent="0.2">
      <c r="A2518" s="106">
        <v>41663.97215277778</v>
      </c>
      <c r="B2518" s="110">
        <v>721936.56</v>
      </c>
      <c r="C2518" s="100">
        <v>29.745100000000001</v>
      </c>
      <c r="D2518">
        <v>-5.176E-2</v>
      </c>
      <c r="E2518" s="108">
        <v>3.7305700000000002</v>
      </c>
      <c r="F2518" s="102">
        <v>0</v>
      </c>
      <c r="G2518" s="98">
        <v>0.41</v>
      </c>
      <c r="H2518" s="115">
        <v>500</v>
      </c>
    </row>
    <row r="2519" spans="1:8" x14ac:dyDescent="0.2">
      <c r="A2519" s="106">
        <v>41663.975624999999</v>
      </c>
      <c r="B2519" s="110">
        <v>722236.56</v>
      </c>
      <c r="C2519" s="100">
        <v>29.7515</v>
      </c>
      <c r="D2519">
        <v>-1.864E-2</v>
      </c>
      <c r="E2519" s="108">
        <v>3.7306499999999998</v>
      </c>
      <c r="F2519" s="102">
        <v>0</v>
      </c>
      <c r="G2519" s="98">
        <v>0.41</v>
      </c>
      <c r="H2519" s="115">
        <v>500</v>
      </c>
    </row>
    <row r="2520" spans="1:8" x14ac:dyDescent="0.2">
      <c r="A2520" s="106">
        <v>41663.979097222225</v>
      </c>
      <c r="B2520" s="110">
        <v>722536.56</v>
      </c>
      <c r="C2520" s="100">
        <v>29.757100000000001</v>
      </c>
      <c r="D2520">
        <v>-4.283E-2</v>
      </c>
      <c r="E2520" s="108">
        <v>3.7306599999999999</v>
      </c>
      <c r="F2520" s="102">
        <v>0</v>
      </c>
      <c r="G2520" s="98">
        <v>0.41</v>
      </c>
      <c r="H2520" s="115">
        <v>500</v>
      </c>
    </row>
    <row r="2521" spans="1:8" x14ac:dyDescent="0.2">
      <c r="A2521" s="106">
        <v>41663.982569444444</v>
      </c>
      <c r="B2521" s="110">
        <v>722836.56</v>
      </c>
      <c r="C2521" s="100">
        <v>29.755800000000001</v>
      </c>
      <c r="D2521">
        <v>-2.9530000000000001E-2</v>
      </c>
      <c r="E2521" s="108">
        <v>3.7307800000000002</v>
      </c>
      <c r="F2521" s="102">
        <v>0</v>
      </c>
      <c r="G2521" s="98">
        <v>0.41</v>
      </c>
      <c r="H2521" s="115">
        <v>500</v>
      </c>
    </row>
    <row r="2522" spans="1:8" x14ac:dyDescent="0.2">
      <c r="A2522" s="106">
        <v>41663.986041666663</v>
      </c>
      <c r="B2522" s="110">
        <v>723136.56</v>
      </c>
      <c r="C2522" s="100">
        <v>29.761099999999999</v>
      </c>
      <c r="D2522">
        <v>-8.0839999999999995E-2</v>
      </c>
      <c r="E2522" s="108">
        <v>3.7308599999999998</v>
      </c>
      <c r="F2522" s="102">
        <v>0</v>
      </c>
      <c r="G2522" s="98">
        <v>0.41</v>
      </c>
      <c r="H2522" s="115">
        <v>500</v>
      </c>
    </row>
    <row r="2523" spans="1:8" x14ac:dyDescent="0.2">
      <c r="A2523" s="106">
        <v>41663.98951388889</v>
      </c>
      <c r="B2523" s="110">
        <v>723436.56</v>
      </c>
      <c r="C2523" s="100">
        <v>29.7621</v>
      </c>
      <c r="D2523">
        <v>-8.2799999999999999E-2</v>
      </c>
      <c r="E2523" s="108">
        <v>3.73095</v>
      </c>
      <c r="F2523" s="102">
        <v>0</v>
      </c>
      <c r="G2523" s="98">
        <v>0.41</v>
      </c>
      <c r="H2523" s="115">
        <v>500</v>
      </c>
    </row>
    <row r="2524" spans="1:8" x14ac:dyDescent="0.2">
      <c r="A2524" s="106">
        <v>41663.992986111109</v>
      </c>
      <c r="B2524" s="110">
        <v>723736.56</v>
      </c>
      <c r="C2524" s="100">
        <v>29.769600000000001</v>
      </c>
      <c r="D2524">
        <v>1.278E-2</v>
      </c>
      <c r="E2524" s="108">
        <v>3.7311899999999998</v>
      </c>
      <c r="F2524" s="102">
        <v>0</v>
      </c>
      <c r="G2524" s="98">
        <v>0.41</v>
      </c>
      <c r="H2524" s="115">
        <v>500</v>
      </c>
    </row>
    <row r="2525" spans="1:8" x14ac:dyDescent="0.2">
      <c r="A2525" s="106">
        <v>41663.996458333335</v>
      </c>
      <c r="B2525" s="110">
        <v>724036.56</v>
      </c>
      <c r="C2525" s="100">
        <v>29.775600000000001</v>
      </c>
      <c r="D2525">
        <v>-2.8389999999999999E-2</v>
      </c>
      <c r="E2525" s="108">
        <v>3.7312799999999999</v>
      </c>
      <c r="F2525" s="102">
        <v>0</v>
      </c>
      <c r="G2525" s="98">
        <v>0.41</v>
      </c>
      <c r="H2525" s="115">
        <v>500</v>
      </c>
    </row>
    <row r="2526" spans="1:8" x14ac:dyDescent="0.2">
      <c r="A2526" s="106">
        <v>41663.999930555554</v>
      </c>
      <c r="B2526" s="110">
        <v>724336.56</v>
      </c>
      <c r="C2526" s="100">
        <v>29.770600000000002</v>
      </c>
      <c r="D2526">
        <v>-1.0330000000000001E-2</v>
      </c>
      <c r="E2526" s="108">
        <v>3.7313000000000001</v>
      </c>
      <c r="F2526" s="102">
        <v>0</v>
      </c>
      <c r="G2526" s="98">
        <v>0.41</v>
      </c>
      <c r="H2526" s="115">
        <v>500</v>
      </c>
    </row>
    <row r="2527" spans="1:8" x14ac:dyDescent="0.2">
      <c r="A2527" s="106">
        <v>41664.00340277778</v>
      </c>
      <c r="B2527" s="110">
        <v>724636.56</v>
      </c>
      <c r="C2527" s="100">
        <v>29.7819</v>
      </c>
      <c r="D2527">
        <v>-4.4220000000000002E-2</v>
      </c>
      <c r="E2527" s="108">
        <v>3.7313800000000001</v>
      </c>
      <c r="F2527" s="102">
        <v>0</v>
      </c>
      <c r="G2527" s="98">
        <v>0.41</v>
      </c>
      <c r="H2527" s="115">
        <v>500</v>
      </c>
    </row>
    <row r="2528" spans="1:8" x14ac:dyDescent="0.2">
      <c r="A2528" s="106">
        <v>41664.006874999999</v>
      </c>
      <c r="B2528" s="110">
        <v>724936.56</v>
      </c>
      <c r="C2528" s="100">
        <v>29.783200000000001</v>
      </c>
      <c r="D2528">
        <v>-2.794E-2</v>
      </c>
      <c r="E2528" s="108">
        <v>3.73143</v>
      </c>
      <c r="F2528" s="102">
        <v>0</v>
      </c>
      <c r="G2528" s="98">
        <v>0.41</v>
      </c>
      <c r="H2528" s="115">
        <v>500</v>
      </c>
    </row>
    <row r="2529" spans="1:8" x14ac:dyDescent="0.2">
      <c r="A2529" s="106">
        <v>41664.010347222225</v>
      </c>
      <c r="B2529" s="110">
        <v>725236.56</v>
      </c>
      <c r="C2529" s="100">
        <v>29.784400000000002</v>
      </c>
      <c r="D2529">
        <v>-6.4060000000000006E-2</v>
      </c>
      <c r="E2529" s="108">
        <v>3.7315800000000001</v>
      </c>
      <c r="F2529" s="102">
        <v>0</v>
      </c>
      <c r="G2529" s="98">
        <v>0.41</v>
      </c>
      <c r="H2529" s="115">
        <v>500</v>
      </c>
    </row>
    <row r="2530" spans="1:8" x14ac:dyDescent="0.2">
      <c r="A2530" s="106">
        <v>41664.013819444444</v>
      </c>
      <c r="B2530" s="110">
        <v>725536.56</v>
      </c>
      <c r="C2530" s="100">
        <v>29.789899999999999</v>
      </c>
      <c r="D2530">
        <v>3.058E-2</v>
      </c>
      <c r="E2530" s="108">
        <v>3.73149</v>
      </c>
      <c r="F2530" s="102">
        <v>0</v>
      </c>
      <c r="G2530" s="98">
        <v>0.41</v>
      </c>
      <c r="H2530" s="115">
        <v>500</v>
      </c>
    </row>
    <row r="2531" spans="1:8" x14ac:dyDescent="0.2">
      <c r="A2531" s="106">
        <v>41664.017291666663</v>
      </c>
      <c r="B2531" s="110">
        <v>725836.56</v>
      </c>
      <c r="C2531" s="100">
        <v>29.788599999999999</v>
      </c>
      <c r="D2531">
        <v>-9.0200000000000002E-3</v>
      </c>
      <c r="E2531" s="108">
        <v>3.7315900000000002</v>
      </c>
      <c r="F2531" s="102">
        <v>0</v>
      </c>
      <c r="G2531" s="98">
        <v>0.41</v>
      </c>
      <c r="H2531" s="115">
        <v>500</v>
      </c>
    </row>
    <row r="2532" spans="1:8" x14ac:dyDescent="0.2">
      <c r="A2532" s="106">
        <v>41664.02076388889</v>
      </c>
      <c r="B2532" s="110">
        <v>726136.56</v>
      </c>
      <c r="C2532" s="100">
        <v>29.792300000000001</v>
      </c>
      <c r="D2532">
        <v>4.5490000000000003E-2</v>
      </c>
      <c r="E2532" s="108">
        <v>3.7316699999999998</v>
      </c>
      <c r="F2532" s="102">
        <v>0</v>
      </c>
      <c r="G2532" s="98">
        <v>0.41</v>
      </c>
      <c r="H2532" s="115">
        <v>500</v>
      </c>
    </row>
    <row r="2533" spans="1:8" x14ac:dyDescent="0.2">
      <c r="A2533" s="106">
        <v>41664.024236111109</v>
      </c>
      <c r="B2533" s="110">
        <v>726436.56</v>
      </c>
      <c r="C2533" s="100">
        <v>29.7958</v>
      </c>
      <c r="D2533">
        <v>-5.7600000000000004E-3</v>
      </c>
      <c r="E2533" s="108">
        <v>3.7317</v>
      </c>
      <c r="F2533" s="102">
        <v>0</v>
      </c>
      <c r="G2533" s="98">
        <v>0.41</v>
      </c>
      <c r="H2533" s="115">
        <v>500</v>
      </c>
    </row>
    <row r="2534" spans="1:8" x14ac:dyDescent="0.2">
      <c r="A2534" s="106">
        <v>41664.027708333335</v>
      </c>
      <c r="B2534" s="110">
        <v>726736.56</v>
      </c>
      <c r="C2534" s="100">
        <v>29.8018</v>
      </c>
      <c r="D2534">
        <v>-2.324E-2</v>
      </c>
      <c r="E2534" s="108">
        <v>3.7317900000000002</v>
      </c>
      <c r="F2534" s="102">
        <v>0</v>
      </c>
      <c r="G2534" s="98">
        <v>0.41</v>
      </c>
      <c r="H2534" s="115">
        <v>500</v>
      </c>
    </row>
    <row r="2535" spans="1:8" x14ac:dyDescent="0.2">
      <c r="A2535" s="106">
        <v>41664.031180555554</v>
      </c>
      <c r="B2535" s="110">
        <v>727036.56</v>
      </c>
      <c r="C2535" s="100">
        <v>29.7987</v>
      </c>
      <c r="D2535">
        <v>-2.376E-2</v>
      </c>
      <c r="E2535" s="108">
        <v>3.7318699999999998</v>
      </c>
      <c r="F2535" s="102">
        <v>0</v>
      </c>
      <c r="G2535" s="98">
        <v>0.41</v>
      </c>
      <c r="H2535" s="115">
        <v>500</v>
      </c>
    </row>
    <row r="2536" spans="1:8" x14ac:dyDescent="0.2">
      <c r="A2536" s="106">
        <v>41664.03465277778</v>
      </c>
      <c r="B2536" s="110">
        <v>727336.56</v>
      </c>
      <c r="C2536" s="100">
        <v>29.8034</v>
      </c>
      <c r="D2536">
        <v>-3.8530000000000002E-2</v>
      </c>
      <c r="E2536" s="108">
        <v>3.7319200000000001</v>
      </c>
      <c r="F2536" s="102">
        <v>0</v>
      </c>
      <c r="G2536" s="98">
        <v>0.41</v>
      </c>
      <c r="H2536" s="115">
        <v>500</v>
      </c>
    </row>
    <row r="2537" spans="1:8" x14ac:dyDescent="0.2">
      <c r="A2537" s="106">
        <v>41664.038124999999</v>
      </c>
      <c r="B2537" s="110">
        <v>727636.56</v>
      </c>
      <c r="C2537" s="100">
        <v>29.8081</v>
      </c>
      <c r="D2537">
        <v>2.2399999999999998E-3</v>
      </c>
      <c r="E2537" s="108">
        <v>3.73204</v>
      </c>
      <c r="F2537" s="102">
        <v>0</v>
      </c>
      <c r="G2537" s="98">
        <v>0.41</v>
      </c>
      <c r="H2537" s="115">
        <v>500</v>
      </c>
    </row>
    <row r="2538" spans="1:8" x14ac:dyDescent="0.2">
      <c r="A2538" s="106">
        <v>41664.041597222225</v>
      </c>
      <c r="B2538" s="110">
        <v>727936.56</v>
      </c>
      <c r="C2538" s="100">
        <v>29.798999999999999</v>
      </c>
      <c r="D2538">
        <v>-6.1719999999999997E-2</v>
      </c>
      <c r="E2538" s="108">
        <v>3.7319900000000001</v>
      </c>
      <c r="F2538" s="102">
        <v>0</v>
      </c>
      <c r="G2538" s="98">
        <v>0.41</v>
      </c>
      <c r="H2538" s="115">
        <v>500</v>
      </c>
    </row>
    <row r="2539" spans="1:8" x14ac:dyDescent="0.2">
      <c r="A2539" s="106">
        <v>41664.045069444444</v>
      </c>
      <c r="B2539" s="110">
        <v>728236.56</v>
      </c>
      <c r="C2539" s="100">
        <v>29.802700000000002</v>
      </c>
      <c r="D2539">
        <v>-3.5180000000000003E-2</v>
      </c>
      <c r="E2539" s="108">
        <v>3.7319300000000002</v>
      </c>
      <c r="F2539" s="102">
        <v>0</v>
      </c>
      <c r="G2539" s="98">
        <v>0.41</v>
      </c>
      <c r="H2539" s="115">
        <v>500</v>
      </c>
    </row>
    <row r="2540" spans="1:8" x14ac:dyDescent="0.2">
      <c r="A2540" s="106">
        <v>41664.048541666663</v>
      </c>
      <c r="B2540" s="110">
        <v>728536.56</v>
      </c>
      <c r="C2540" s="100">
        <v>29.802900000000001</v>
      </c>
      <c r="D2540">
        <v>6.2399999999999999E-3</v>
      </c>
      <c r="E2540" s="108">
        <v>3.73204</v>
      </c>
      <c r="F2540" s="102">
        <v>0</v>
      </c>
      <c r="G2540" s="98">
        <v>0.41</v>
      </c>
      <c r="H2540" s="115">
        <v>500</v>
      </c>
    </row>
    <row r="2541" spans="1:8" x14ac:dyDescent="0.2">
      <c r="A2541" s="106">
        <v>41664.05201388889</v>
      </c>
      <c r="B2541" s="110">
        <v>728836.56</v>
      </c>
      <c r="C2541" s="100">
        <v>29.8017</v>
      </c>
      <c r="D2541">
        <v>8.0000000000000004E-4</v>
      </c>
      <c r="E2541" s="108">
        <v>3.7321</v>
      </c>
      <c r="F2541" s="102">
        <v>0</v>
      </c>
      <c r="G2541" s="98">
        <v>0.41</v>
      </c>
      <c r="H2541" s="115">
        <v>500</v>
      </c>
    </row>
    <row r="2542" spans="1:8" x14ac:dyDescent="0.2">
      <c r="A2542" s="106">
        <v>41664.055486111109</v>
      </c>
      <c r="B2542" s="110">
        <v>729136.56</v>
      </c>
      <c r="C2542" s="100">
        <v>29.802099999999999</v>
      </c>
      <c r="D2542">
        <v>6.2839999999999993E-2</v>
      </c>
      <c r="E2542" s="108">
        <v>3.7321599999999999</v>
      </c>
      <c r="F2542" s="102">
        <v>0</v>
      </c>
      <c r="G2542" s="98">
        <v>0.41</v>
      </c>
      <c r="H2542" s="115">
        <v>500</v>
      </c>
    </row>
    <row r="2543" spans="1:8" x14ac:dyDescent="0.2">
      <c r="A2543" s="106">
        <v>41664.058958333335</v>
      </c>
      <c r="B2543" s="110">
        <v>729436.56</v>
      </c>
      <c r="C2543" s="100">
        <v>29.810500000000001</v>
      </c>
      <c r="D2543">
        <v>-1.004E-2</v>
      </c>
      <c r="E2543" s="108">
        <v>3.7321</v>
      </c>
      <c r="F2543" s="102">
        <v>0</v>
      </c>
      <c r="G2543" s="98">
        <v>0.41</v>
      </c>
      <c r="H2543" s="115">
        <v>500</v>
      </c>
    </row>
    <row r="2544" spans="1:8" x14ac:dyDescent="0.2">
      <c r="A2544" s="106">
        <v>41664.062430555554</v>
      </c>
      <c r="B2544" s="110">
        <v>729736.56</v>
      </c>
      <c r="C2544" s="100">
        <v>29.806899999999999</v>
      </c>
      <c r="D2544">
        <v>-5.96E-3</v>
      </c>
      <c r="E2544" s="108">
        <v>3.73211</v>
      </c>
      <c r="F2544" s="102">
        <v>0</v>
      </c>
      <c r="G2544" s="98">
        <v>0.41</v>
      </c>
      <c r="H2544" s="115">
        <v>500</v>
      </c>
    </row>
    <row r="2545" spans="1:8" x14ac:dyDescent="0.2">
      <c r="A2545" s="106">
        <v>41664.06590277778</v>
      </c>
      <c r="B2545" s="110">
        <v>730036.56</v>
      </c>
      <c r="C2545" s="100">
        <v>29.8063</v>
      </c>
      <c r="D2545">
        <v>-0.09</v>
      </c>
      <c r="E2545" s="108">
        <v>3.73224</v>
      </c>
      <c r="F2545" s="102">
        <v>0</v>
      </c>
      <c r="G2545" s="98">
        <v>0.41</v>
      </c>
      <c r="H2545" s="115">
        <v>500</v>
      </c>
    </row>
    <row r="2546" spans="1:8" x14ac:dyDescent="0.2">
      <c r="A2546" s="106">
        <v>41664.069374999999</v>
      </c>
      <c r="B2546" s="110">
        <v>730336.56</v>
      </c>
      <c r="C2546" s="100">
        <v>29.807700000000001</v>
      </c>
      <c r="D2546">
        <v>3.2809999999999999E-2</v>
      </c>
      <c r="E2546" s="108">
        <v>3.7322500000000001</v>
      </c>
      <c r="F2546" s="102">
        <v>0</v>
      </c>
      <c r="G2546" s="98">
        <v>0.41</v>
      </c>
      <c r="H2546" s="115">
        <v>500</v>
      </c>
    </row>
    <row r="2547" spans="1:8" x14ac:dyDescent="0.2">
      <c r="A2547" s="106">
        <v>41664.072847222225</v>
      </c>
      <c r="B2547" s="110">
        <v>730636.56</v>
      </c>
      <c r="C2547" s="100">
        <v>29.814</v>
      </c>
      <c r="D2547">
        <v>-5.4370000000000002E-2</v>
      </c>
      <c r="E2547" s="108">
        <v>3.7323</v>
      </c>
      <c r="F2547" s="102">
        <v>0</v>
      </c>
      <c r="G2547" s="98">
        <v>0.41</v>
      </c>
      <c r="H2547" s="115">
        <v>500</v>
      </c>
    </row>
    <row r="2548" spans="1:8" x14ac:dyDescent="0.2">
      <c r="A2548" s="106">
        <v>41664.076319444444</v>
      </c>
      <c r="B2548" s="110">
        <v>730936.56</v>
      </c>
      <c r="C2548" s="100">
        <v>29.8094</v>
      </c>
      <c r="D2548">
        <v>-2.2890000000000001E-2</v>
      </c>
      <c r="E2548" s="108">
        <v>3.7323599999999999</v>
      </c>
      <c r="F2548" s="102">
        <v>0</v>
      </c>
      <c r="G2548" s="98">
        <v>0.41</v>
      </c>
      <c r="H2548" s="115">
        <v>500</v>
      </c>
    </row>
    <row r="2549" spans="1:8" x14ac:dyDescent="0.2">
      <c r="A2549" s="106">
        <v>41664.079791666663</v>
      </c>
      <c r="B2549" s="110">
        <v>731236.56</v>
      </c>
      <c r="C2549" s="100">
        <v>29.8171</v>
      </c>
      <c r="D2549">
        <v>-6.5509999999999999E-2</v>
      </c>
      <c r="E2549" s="108">
        <v>3.73245</v>
      </c>
      <c r="F2549" s="102">
        <v>0</v>
      </c>
      <c r="G2549" s="98">
        <v>0.41</v>
      </c>
      <c r="H2549" s="115">
        <v>500</v>
      </c>
    </row>
    <row r="2550" spans="1:8" x14ac:dyDescent="0.2">
      <c r="A2550" s="106">
        <v>41664.08326388889</v>
      </c>
      <c r="B2550" s="110">
        <v>731536.56</v>
      </c>
      <c r="C2550" s="100">
        <v>29.822500000000002</v>
      </c>
      <c r="D2550">
        <v>-7.62E-3</v>
      </c>
      <c r="E2550" s="108">
        <v>3.7326000000000001</v>
      </c>
      <c r="F2550" s="102">
        <v>0</v>
      </c>
      <c r="G2550" s="98">
        <v>0.41</v>
      </c>
      <c r="H2550" s="115">
        <v>500</v>
      </c>
    </row>
    <row r="2551" spans="1:8" x14ac:dyDescent="0.2">
      <c r="A2551" s="106">
        <v>41664.086736111109</v>
      </c>
      <c r="B2551" s="110">
        <v>731836.56</v>
      </c>
      <c r="C2551" s="100">
        <v>29.817699999999999</v>
      </c>
      <c r="D2551">
        <v>-2.579E-2</v>
      </c>
      <c r="E2551" s="108">
        <v>3.7327300000000001</v>
      </c>
      <c r="F2551" s="102">
        <v>0</v>
      </c>
      <c r="G2551" s="98">
        <v>0.41</v>
      </c>
      <c r="H2551" s="115">
        <v>500</v>
      </c>
    </row>
    <row r="2552" spans="1:8" x14ac:dyDescent="0.2">
      <c r="A2552" s="106">
        <v>41664.090208333335</v>
      </c>
      <c r="B2552" s="110">
        <v>732136.56</v>
      </c>
      <c r="C2552" s="100">
        <v>29.820699999999999</v>
      </c>
      <c r="D2552">
        <v>-2.785E-2</v>
      </c>
      <c r="E2552" s="108">
        <v>3.7328199999999998</v>
      </c>
      <c r="F2552" s="102">
        <v>0</v>
      </c>
      <c r="G2552" s="98">
        <v>0.41</v>
      </c>
      <c r="H2552" s="115">
        <v>500</v>
      </c>
    </row>
    <row r="2553" spans="1:8" x14ac:dyDescent="0.2">
      <c r="A2553" s="106">
        <v>41664.093680555554</v>
      </c>
      <c r="B2553" s="110">
        <v>732436.56</v>
      </c>
      <c r="C2553" s="100">
        <v>29.824999999999999</v>
      </c>
      <c r="D2553">
        <v>5.4210000000000001E-2</v>
      </c>
      <c r="E2553" s="108">
        <v>3.7330100000000002</v>
      </c>
      <c r="F2553" s="102">
        <v>0</v>
      </c>
      <c r="G2553" s="98">
        <v>0.41</v>
      </c>
      <c r="H2553" s="115">
        <v>500</v>
      </c>
    </row>
    <row r="2554" spans="1:8" x14ac:dyDescent="0.2">
      <c r="A2554" s="106">
        <v>41664.09715277778</v>
      </c>
      <c r="B2554" s="110">
        <v>732736.56</v>
      </c>
      <c r="C2554" s="100">
        <v>29.828600000000002</v>
      </c>
      <c r="D2554">
        <v>5.756E-2</v>
      </c>
      <c r="E2554" s="108">
        <v>3.7330199999999998</v>
      </c>
      <c r="F2554" s="102">
        <v>0</v>
      </c>
      <c r="G2554" s="98">
        <v>0.41</v>
      </c>
      <c r="H2554" s="115">
        <v>500</v>
      </c>
    </row>
    <row r="2555" spans="1:8" x14ac:dyDescent="0.2">
      <c r="A2555" s="106">
        <v>41664.100624999999</v>
      </c>
      <c r="B2555" s="110">
        <v>733036.56</v>
      </c>
      <c r="C2555" s="100">
        <v>29.8338</v>
      </c>
      <c r="D2555">
        <v>-4.027E-2</v>
      </c>
      <c r="E2555" s="108">
        <v>3.7332399999999999</v>
      </c>
      <c r="F2555" s="102">
        <v>0</v>
      </c>
      <c r="G2555" s="98">
        <v>0.41</v>
      </c>
      <c r="H2555" s="115">
        <v>500</v>
      </c>
    </row>
    <row r="2556" spans="1:8" x14ac:dyDescent="0.2">
      <c r="A2556" s="106">
        <v>41664.104097222225</v>
      </c>
      <c r="B2556" s="110">
        <v>733336.56</v>
      </c>
      <c r="C2556" s="100">
        <v>29.835899999999999</v>
      </c>
      <c r="D2556">
        <v>3.4410000000000003E-2</v>
      </c>
      <c r="E2556" s="108">
        <v>3.7331099999999999</v>
      </c>
      <c r="F2556" s="102">
        <v>0</v>
      </c>
      <c r="G2556" s="98">
        <v>0.41</v>
      </c>
      <c r="H2556" s="115">
        <v>500</v>
      </c>
    </row>
    <row r="2557" spans="1:8" x14ac:dyDescent="0.2">
      <c r="A2557" s="106">
        <v>41664.107569444444</v>
      </c>
      <c r="B2557" s="110">
        <v>733636.56</v>
      </c>
      <c r="C2557" s="100">
        <v>29.840399999999999</v>
      </c>
      <c r="D2557">
        <v>5.6930000000000001E-2</v>
      </c>
      <c r="E2557" s="108">
        <v>3.7331300000000001</v>
      </c>
      <c r="F2557" s="102">
        <v>0</v>
      </c>
      <c r="G2557" s="98">
        <v>0.41</v>
      </c>
      <c r="H2557" s="115">
        <v>500</v>
      </c>
    </row>
    <row r="2558" spans="1:8" x14ac:dyDescent="0.2">
      <c r="A2558" s="106">
        <v>41664.111041666663</v>
      </c>
      <c r="B2558" s="110">
        <v>733936.56</v>
      </c>
      <c r="C2558" s="100">
        <v>29.837599999999998</v>
      </c>
      <c r="D2558">
        <v>-2.6409999999999999E-2</v>
      </c>
      <c r="E2558" s="108">
        <v>3.7331699999999999</v>
      </c>
      <c r="F2558" s="102">
        <v>0</v>
      </c>
      <c r="G2558" s="98">
        <v>0.41</v>
      </c>
      <c r="H2558" s="115">
        <v>500</v>
      </c>
    </row>
    <row r="2559" spans="1:8" x14ac:dyDescent="0.2">
      <c r="A2559" s="106">
        <v>41664.11451388889</v>
      </c>
      <c r="B2559" s="110">
        <v>734236.56</v>
      </c>
      <c r="C2559" s="100">
        <v>29.834399999999999</v>
      </c>
      <c r="D2559">
        <v>6.4000000000000005E-4</v>
      </c>
      <c r="E2559" s="108">
        <v>3.7331300000000001</v>
      </c>
      <c r="F2559" s="102">
        <v>0</v>
      </c>
      <c r="G2559" s="98">
        <v>0.41</v>
      </c>
      <c r="H2559" s="115">
        <v>500</v>
      </c>
    </row>
    <row r="2560" spans="1:8" x14ac:dyDescent="0.2">
      <c r="A2560" s="106">
        <v>41664.117986111109</v>
      </c>
      <c r="B2560" s="110">
        <v>734536.56</v>
      </c>
      <c r="C2560" s="100">
        <v>29.835899999999999</v>
      </c>
      <c r="D2560">
        <v>-4.7019999999999999E-2</v>
      </c>
      <c r="E2560" s="108">
        <v>3.7330299999999998</v>
      </c>
      <c r="F2560" s="102">
        <v>0</v>
      </c>
      <c r="G2560" s="98">
        <v>0.41</v>
      </c>
      <c r="H2560" s="115">
        <v>500</v>
      </c>
    </row>
    <row r="2561" spans="1:8" x14ac:dyDescent="0.2">
      <c r="A2561" s="106">
        <v>41664.121458333335</v>
      </c>
      <c r="B2561" s="110">
        <v>734836.56</v>
      </c>
      <c r="C2561" s="100">
        <v>29.836500000000001</v>
      </c>
      <c r="D2561">
        <v>-8.5949999999999999E-2</v>
      </c>
      <c r="E2561" s="108">
        <v>3.7330399999999999</v>
      </c>
      <c r="F2561" s="102">
        <v>0</v>
      </c>
      <c r="G2561" s="98">
        <v>0.41</v>
      </c>
      <c r="H2561" s="115">
        <v>500</v>
      </c>
    </row>
    <row r="2562" spans="1:8" x14ac:dyDescent="0.2">
      <c r="A2562" s="106">
        <v>41664.124930555554</v>
      </c>
      <c r="B2562" s="110">
        <v>735136.56</v>
      </c>
      <c r="C2562" s="100">
        <v>29.840599999999998</v>
      </c>
      <c r="D2562">
        <v>-1.362E-2</v>
      </c>
      <c r="E2562" s="108">
        <v>3.7330100000000002</v>
      </c>
      <c r="F2562" s="102">
        <v>0</v>
      </c>
      <c r="G2562" s="98">
        <v>0.41</v>
      </c>
      <c r="H2562" s="115">
        <v>500</v>
      </c>
    </row>
    <row r="2563" spans="1:8" x14ac:dyDescent="0.2">
      <c r="A2563" s="106">
        <v>41664.12840277778</v>
      </c>
      <c r="B2563" s="110">
        <v>735436.56</v>
      </c>
      <c r="C2563" s="100">
        <v>29.832899999999999</v>
      </c>
      <c r="D2563">
        <v>-3.8899999999999998E-3</v>
      </c>
      <c r="E2563" s="108">
        <v>3.73305</v>
      </c>
      <c r="F2563" s="102">
        <v>0</v>
      </c>
      <c r="G2563" s="98">
        <v>0.41</v>
      </c>
      <c r="H2563" s="115">
        <v>500</v>
      </c>
    </row>
    <row r="2564" spans="1:8" x14ac:dyDescent="0.2">
      <c r="A2564" s="106">
        <v>41664.131874999999</v>
      </c>
      <c r="B2564" s="110">
        <v>735736.56</v>
      </c>
      <c r="C2564" s="100">
        <v>29.832899999999999</v>
      </c>
      <c r="D2564">
        <v>-1.154E-2</v>
      </c>
      <c r="E2564" s="108">
        <v>3.7331099999999999</v>
      </c>
      <c r="F2564" s="102">
        <v>0</v>
      </c>
      <c r="G2564" s="98">
        <v>0.41</v>
      </c>
      <c r="H2564" s="115">
        <v>500</v>
      </c>
    </row>
    <row r="2565" spans="1:8" x14ac:dyDescent="0.2">
      <c r="A2565" s="106">
        <v>41664.135347222225</v>
      </c>
      <c r="B2565" s="110">
        <v>736036.56</v>
      </c>
      <c r="C2565" s="100">
        <v>29.834499999999998</v>
      </c>
      <c r="D2565">
        <v>-6.7540000000000003E-2</v>
      </c>
      <c r="E2565" s="108">
        <v>3.7330199999999998</v>
      </c>
      <c r="F2565" s="102">
        <v>0</v>
      </c>
      <c r="G2565" s="98">
        <v>0.41</v>
      </c>
      <c r="H2565" s="115">
        <v>500</v>
      </c>
    </row>
    <row r="2566" spans="1:8" x14ac:dyDescent="0.2">
      <c r="A2566" s="106">
        <v>41664.138819444444</v>
      </c>
      <c r="B2566" s="110">
        <v>736336.56</v>
      </c>
      <c r="C2566" s="100">
        <v>29.831700000000001</v>
      </c>
      <c r="D2566">
        <v>-8.1570000000000004E-2</v>
      </c>
      <c r="E2566" s="108">
        <v>3.7330899999999998</v>
      </c>
      <c r="F2566" s="102">
        <v>0</v>
      </c>
      <c r="G2566" s="98">
        <v>0.41</v>
      </c>
      <c r="H2566" s="115">
        <v>500</v>
      </c>
    </row>
    <row r="2567" spans="1:8" x14ac:dyDescent="0.2">
      <c r="A2567" s="106">
        <v>41664.142291666663</v>
      </c>
      <c r="B2567" s="110">
        <v>736636.56</v>
      </c>
      <c r="C2567" s="100">
        <v>29.832699999999999</v>
      </c>
      <c r="D2567">
        <v>-1.102E-2</v>
      </c>
      <c r="E2567" s="108">
        <v>3.73299</v>
      </c>
      <c r="F2567" s="102">
        <v>0</v>
      </c>
      <c r="G2567" s="98">
        <v>0.41</v>
      </c>
      <c r="H2567" s="115">
        <v>500</v>
      </c>
    </row>
    <row r="2568" spans="1:8" x14ac:dyDescent="0.2">
      <c r="A2568" s="106">
        <v>41664.14576388889</v>
      </c>
      <c r="B2568" s="110">
        <v>736936.56</v>
      </c>
      <c r="C2568" s="100">
        <v>29.839099999999998</v>
      </c>
      <c r="D2568">
        <v>-2.6499999999999999E-2</v>
      </c>
      <c r="E2568" s="108">
        <v>3.7330199999999998</v>
      </c>
      <c r="F2568" s="102">
        <v>0</v>
      </c>
      <c r="G2568" s="98">
        <v>0.41</v>
      </c>
      <c r="H2568" s="115">
        <v>500</v>
      </c>
    </row>
    <row r="2569" spans="1:8" x14ac:dyDescent="0.2">
      <c r="A2569" s="106">
        <v>41664.149236111109</v>
      </c>
      <c r="B2569" s="110">
        <v>737236.56</v>
      </c>
      <c r="C2569" s="100">
        <v>29.8371</v>
      </c>
      <c r="D2569">
        <v>-5.9639999999999999E-2</v>
      </c>
      <c r="E2569" s="108">
        <v>3.73305</v>
      </c>
      <c r="F2569" s="102">
        <v>0</v>
      </c>
      <c r="G2569" s="98">
        <v>0.41</v>
      </c>
      <c r="H2569" s="115">
        <v>500</v>
      </c>
    </row>
    <row r="2570" spans="1:8" x14ac:dyDescent="0.2">
      <c r="A2570" s="106">
        <v>41664.152708333335</v>
      </c>
      <c r="B2570" s="110">
        <v>737536.56</v>
      </c>
      <c r="C2570" s="100">
        <v>29.8337</v>
      </c>
      <c r="D2570">
        <v>2.0449999999999999E-2</v>
      </c>
      <c r="E2570" s="108">
        <v>3.7330899999999998</v>
      </c>
      <c r="F2570" s="102">
        <v>0</v>
      </c>
      <c r="G2570" s="98">
        <v>0.41</v>
      </c>
      <c r="H2570" s="115">
        <v>500</v>
      </c>
    </row>
    <row r="2571" spans="1:8" x14ac:dyDescent="0.2">
      <c r="A2571" s="106">
        <v>41664.156180555554</v>
      </c>
      <c r="B2571" s="110">
        <v>737836.56</v>
      </c>
      <c r="C2571" s="100">
        <v>29.840900000000001</v>
      </c>
      <c r="D2571">
        <v>-2.7459999999999998E-2</v>
      </c>
      <c r="E2571" s="108">
        <v>3.7331300000000001</v>
      </c>
      <c r="F2571" s="102">
        <v>0</v>
      </c>
      <c r="G2571" s="98">
        <v>0.41</v>
      </c>
      <c r="H2571" s="115">
        <v>500</v>
      </c>
    </row>
    <row r="2572" spans="1:8" x14ac:dyDescent="0.2">
      <c r="A2572" s="106">
        <v>41664.15965277778</v>
      </c>
      <c r="B2572" s="110">
        <v>738136.56</v>
      </c>
      <c r="C2572" s="100">
        <v>29.840499999999999</v>
      </c>
      <c r="D2572">
        <v>-2.206E-2</v>
      </c>
      <c r="E2572" s="108">
        <v>3.7331300000000001</v>
      </c>
      <c r="F2572" s="102">
        <v>0</v>
      </c>
      <c r="G2572" s="98">
        <v>0.41</v>
      </c>
      <c r="H2572" s="115">
        <v>500</v>
      </c>
    </row>
    <row r="2573" spans="1:8" x14ac:dyDescent="0.2">
      <c r="A2573" s="106">
        <v>41664.163124999999</v>
      </c>
      <c r="B2573" s="110">
        <v>738436.56</v>
      </c>
      <c r="C2573" s="100">
        <v>29.8447</v>
      </c>
      <c r="D2573">
        <v>4.3099999999999999E-2</v>
      </c>
      <c r="E2573" s="108">
        <v>3.73306</v>
      </c>
      <c r="F2573" s="102">
        <v>0</v>
      </c>
      <c r="G2573" s="98">
        <v>0.41</v>
      </c>
      <c r="H2573" s="115">
        <v>500</v>
      </c>
    </row>
    <row r="2574" spans="1:8" x14ac:dyDescent="0.2">
      <c r="A2574" s="106">
        <v>41664.166597222225</v>
      </c>
      <c r="B2574" s="110">
        <v>738736.56</v>
      </c>
      <c r="C2574" s="100">
        <v>29.842500000000001</v>
      </c>
      <c r="D2574">
        <v>-2.1739999999999999E-2</v>
      </c>
      <c r="E2574" s="108">
        <v>3.7332800000000002</v>
      </c>
      <c r="F2574" s="102">
        <v>0</v>
      </c>
      <c r="G2574" s="98">
        <v>0.41</v>
      </c>
      <c r="H2574" s="115">
        <v>500</v>
      </c>
    </row>
    <row r="2575" spans="1:8" x14ac:dyDescent="0.2">
      <c r="A2575" s="106">
        <v>41664.170069444444</v>
      </c>
      <c r="B2575" s="110">
        <v>739036.56</v>
      </c>
      <c r="C2575" s="100">
        <v>29.840599999999998</v>
      </c>
      <c r="D2575">
        <v>-2.009E-2</v>
      </c>
      <c r="E2575" s="108">
        <v>3.7334200000000002</v>
      </c>
      <c r="F2575" s="102">
        <v>0</v>
      </c>
      <c r="G2575" s="98">
        <v>0.41</v>
      </c>
      <c r="H2575" s="115">
        <v>500</v>
      </c>
    </row>
    <row r="2576" spans="1:8" x14ac:dyDescent="0.2">
      <c r="A2576" s="106">
        <v>41664.173541666663</v>
      </c>
      <c r="B2576" s="110">
        <v>739336.56</v>
      </c>
      <c r="C2576" s="100">
        <v>29.844899999999999</v>
      </c>
      <c r="D2576">
        <v>4.3119999999999999E-2</v>
      </c>
      <c r="E2576" s="108">
        <v>3.7332800000000002</v>
      </c>
      <c r="F2576" s="102">
        <v>0</v>
      </c>
      <c r="G2576" s="98">
        <v>0.41</v>
      </c>
      <c r="H2576" s="115">
        <v>500</v>
      </c>
    </row>
    <row r="2577" spans="1:8" x14ac:dyDescent="0.2">
      <c r="A2577" s="106">
        <v>41664.17701388889</v>
      </c>
      <c r="B2577" s="110">
        <v>739636.56</v>
      </c>
      <c r="C2577" s="100">
        <v>29.8443</v>
      </c>
      <c r="D2577">
        <v>-2.9059999999999999E-2</v>
      </c>
      <c r="E2577" s="108">
        <v>3.7333699999999999</v>
      </c>
      <c r="F2577" s="102">
        <v>0</v>
      </c>
      <c r="G2577" s="98">
        <v>0.41</v>
      </c>
      <c r="H2577" s="115">
        <v>500</v>
      </c>
    </row>
    <row r="2578" spans="1:8" x14ac:dyDescent="0.2">
      <c r="A2578" s="106">
        <v>41664.180486111109</v>
      </c>
      <c r="B2578" s="110">
        <v>739936.56</v>
      </c>
      <c r="C2578" s="100">
        <v>29.846699999999998</v>
      </c>
      <c r="D2578">
        <v>-2.1100000000000001E-2</v>
      </c>
      <c r="E2578" s="108">
        <v>3.73359</v>
      </c>
      <c r="F2578" s="102">
        <v>0</v>
      </c>
      <c r="G2578" s="98">
        <v>0.41</v>
      </c>
      <c r="H2578" s="115">
        <v>500</v>
      </c>
    </row>
    <row r="2579" spans="1:8" x14ac:dyDescent="0.2">
      <c r="A2579" s="106">
        <v>41664.183958333335</v>
      </c>
      <c r="B2579" s="110">
        <v>740236.56</v>
      </c>
      <c r="C2579" s="100">
        <v>29.858599999999999</v>
      </c>
      <c r="D2579">
        <v>1.502E-2</v>
      </c>
      <c r="E2579" s="108">
        <v>3.7336200000000002</v>
      </c>
      <c r="F2579" s="102">
        <v>0</v>
      </c>
      <c r="G2579" s="98">
        <v>0.41</v>
      </c>
      <c r="H2579" s="115">
        <v>500</v>
      </c>
    </row>
    <row r="2580" spans="1:8" x14ac:dyDescent="0.2">
      <c r="A2580" s="106">
        <v>41664.187430555554</v>
      </c>
      <c r="B2580" s="110">
        <v>740536.56</v>
      </c>
      <c r="C2580" s="100">
        <v>29.8566</v>
      </c>
      <c r="D2580">
        <v>-1.7100000000000001E-2</v>
      </c>
      <c r="E2580" s="108">
        <v>3.7336800000000001</v>
      </c>
      <c r="F2580" s="102">
        <v>0</v>
      </c>
      <c r="G2580" s="98">
        <v>0.41</v>
      </c>
      <c r="H2580" s="115">
        <v>500</v>
      </c>
    </row>
    <row r="2581" spans="1:8" x14ac:dyDescent="0.2">
      <c r="A2581" s="106">
        <v>41664.19090277778</v>
      </c>
      <c r="B2581" s="110">
        <v>740836.56</v>
      </c>
      <c r="C2581" s="100">
        <v>29.857900000000001</v>
      </c>
      <c r="D2581">
        <v>-8.7859999999999994E-2</v>
      </c>
      <c r="E2581" s="108">
        <v>3.7338300000000002</v>
      </c>
      <c r="F2581" s="102">
        <v>0</v>
      </c>
      <c r="G2581" s="98">
        <v>0.41</v>
      </c>
      <c r="H2581" s="115">
        <v>500</v>
      </c>
    </row>
    <row r="2582" spans="1:8" x14ac:dyDescent="0.2">
      <c r="A2582" s="106">
        <v>41664.194374999999</v>
      </c>
      <c r="B2582" s="110">
        <v>741136.56</v>
      </c>
      <c r="C2582" s="100">
        <v>29.865600000000001</v>
      </c>
      <c r="D2582">
        <v>6.1990000000000003E-2</v>
      </c>
      <c r="E2582" s="108">
        <v>3.7339099999999998</v>
      </c>
      <c r="F2582" s="102">
        <v>0</v>
      </c>
      <c r="G2582" s="98">
        <v>0.41</v>
      </c>
      <c r="H2582" s="115">
        <v>500</v>
      </c>
    </row>
    <row r="2583" spans="1:8" x14ac:dyDescent="0.2">
      <c r="A2583" s="106">
        <v>41664.197847222225</v>
      </c>
      <c r="B2583" s="110">
        <v>741436.56</v>
      </c>
      <c r="C2583" s="100">
        <v>29.8627</v>
      </c>
      <c r="D2583">
        <v>5.6059999999999999E-2</v>
      </c>
      <c r="E2583" s="108">
        <v>3.7340599999999999</v>
      </c>
      <c r="F2583" s="102">
        <v>0</v>
      </c>
      <c r="G2583" s="98">
        <v>0.41</v>
      </c>
      <c r="H2583" s="115">
        <v>500</v>
      </c>
    </row>
    <row r="2584" spans="1:8" x14ac:dyDescent="0.2">
      <c r="A2584" s="106">
        <v>41664.201319444444</v>
      </c>
      <c r="B2584" s="110">
        <v>741736.56</v>
      </c>
      <c r="C2584" s="100">
        <v>29.869499999999999</v>
      </c>
      <c r="D2584">
        <v>-3.662E-2</v>
      </c>
      <c r="E2584" s="108">
        <v>3.7339899999999999</v>
      </c>
      <c r="F2584" s="102">
        <v>0</v>
      </c>
      <c r="G2584" s="98">
        <v>0.41</v>
      </c>
      <c r="H2584" s="115">
        <v>500</v>
      </c>
    </row>
    <row r="2585" spans="1:8" x14ac:dyDescent="0.2">
      <c r="A2585" s="106">
        <v>41664.204791666663</v>
      </c>
      <c r="B2585" s="110">
        <v>742036.56</v>
      </c>
      <c r="C2585" s="100">
        <v>29.871700000000001</v>
      </c>
      <c r="D2585">
        <v>-2.0060000000000001E-2</v>
      </c>
      <c r="E2585" s="108">
        <v>3.7342900000000001</v>
      </c>
      <c r="F2585" s="102">
        <v>0</v>
      </c>
      <c r="G2585" s="98">
        <v>0.41</v>
      </c>
      <c r="H2585" s="115">
        <v>500</v>
      </c>
    </row>
    <row r="2586" spans="1:8" x14ac:dyDescent="0.2">
      <c r="A2586" s="106">
        <v>41664.20826388889</v>
      </c>
      <c r="B2586" s="110">
        <v>742336.56</v>
      </c>
      <c r="C2586" s="100">
        <v>29.873000000000001</v>
      </c>
      <c r="D2586">
        <v>-7.4799999999999997E-3</v>
      </c>
      <c r="E2586" s="108">
        <v>3.7343500000000001</v>
      </c>
      <c r="F2586" s="102">
        <v>0</v>
      </c>
      <c r="G2586" s="98">
        <v>0.41</v>
      </c>
      <c r="H2586" s="115">
        <v>500</v>
      </c>
    </row>
    <row r="2587" spans="1:8" x14ac:dyDescent="0.2">
      <c r="A2587" s="106">
        <v>41664.211736111109</v>
      </c>
      <c r="B2587" s="110">
        <v>742636.56</v>
      </c>
      <c r="C2587" s="100">
        <v>29.878699999999998</v>
      </c>
      <c r="D2587">
        <v>-7.8770000000000007E-2</v>
      </c>
      <c r="E2587" s="108">
        <v>3.73441</v>
      </c>
      <c r="F2587" s="102">
        <v>0</v>
      </c>
      <c r="G2587" s="98">
        <v>0.41</v>
      </c>
      <c r="H2587" s="115">
        <v>500</v>
      </c>
    </row>
    <row r="2588" spans="1:8" x14ac:dyDescent="0.2">
      <c r="A2588" s="106">
        <v>41664.215208333335</v>
      </c>
      <c r="B2588" s="110">
        <v>742936.56</v>
      </c>
      <c r="C2588" s="100">
        <v>29.883299999999998</v>
      </c>
      <c r="D2588">
        <v>-7.5859999999999997E-2</v>
      </c>
      <c r="E2588" s="108">
        <v>3.7346900000000001</v>
      </c>
      <c r="F2588" s="102">
        <v>0</v>
      </c>
      <c r="G2588" s="98">
        <v>0.41</v>
      </c>
      <c r="H2588" s="115">
        <v>500</v>
      </c>
    </row>
    <row r="2589" spans="1:8" x14ac:dyDescent="0.2">
      <c r="A2589" s="106">
        <v>41664.218680555554</v>
      </c>
      <c r="B2589" s="110">
        <v>743236.56</v>
      </c>
      <c r="C2589" s="100">
        <v>29.8767</v>
      </c>
      <c r="D2589">
        <v>-8.3949999999999997E-2</v>
      </c>
      <c r="E2589" s="108">
        <v>3.7347000000000001</v>
      </c>
      <c r="F2589" s="102">
        <v>0</v>
      </c>
      <c r="G2589" s="98">
        <v>0.41</v>
      </c>
      <c r="H2589" s="115">
        <v>500</v>
      </c>
    </row>
    <row r="2590" spans="1:8" x14ac:dyDescent="0.2">
      <c r="A2590" s="106">
        <v>41664.22215277778</v>
      </c>
      <c r="B2590" s="110">
        <v>743536.56</v>
      </c>
      <c r="C2590" s="100">
        <v>29.889199999999999</v>
      </c>
      <c r="D2590">
        <v>3.1730000000000001E-2</v>
      </c>
      <c r="E2590" s="108">
        <v>3.7348400000000002</v>
      </c>
      <c r="F2590" s="102">
        <v>0</v>
      </c>
      <c r="G2590" s="98">
        <v>0.41</v>
      </c>
      <c r="H2590" s="115">
        <v>500</v>
      </c>
    </row>
    <row r="2591" spans="1:8" x14ac:dyDescent="0.2">
      <c r="A2591" s="106">
        <v>41664.225624999999</v>
      </c>
      <c r="B2591" s="110">
        <v>743836.56</v>
      </c>
      <c r="C2591" s="100">
        <v>29.889099999999999</v>
      </c>
      <c r="D2591">
        <v>-5.4299999999999999E-3</v>
      </c>
      <c r="E2591" s="108">
        <v>3.7349899999999998</v>
      </c>
      <c r="F2591" s="102">
        <v>0</v>
      </c>
      <c r="G2591" s="98">
        <v>0.41</v>
      </c>
      <c r="H2591" s="115">
        <v>500</v>
      </c>
    </row>
    <row r="2592" spans="1:8" x14ac:dyDescent="0.2">
      <c r="A2592" s="106">
        <v>41664.229097222225</v>
      </c>
      <c r="B2592" s="110">
        <v>744136.56</v>
      </c>
      <c r="C2592" s="100">
        <v>29.892900000000001</v>
      </c>
      <c r="D2592">
        <v>-6.9570000000000007E-2</v>
      </c>
      <c r="E2592" s="108">
        <v>3.7349899999999998</v>
      </c>
      <c r="F2592" s="102">
        <v>0</v>
      </c>
      <c r="G2592" s="98">
        <v>0.41</v>
      </c>
      <c r="H2592" s="115">
        <v>500</v>
      </c>
    </row>
    <row r="2593" spans="1:8" x14ac:dyDescent="0.2">
      <c r="A2593" s="106">
        <v>41664.232569444444</v>
      </c>
      <c r="B2593" s="110">
        <v>744436.56</v>
      </c>
      <c r="C2593" s="100">
        <v>29.8901</v>
      </c>
      <c r="D2593">
        <v>6.0970000000000003E-2</v>
      </c>
      <c r="E2593" s="108">
        <v>3.7349100000000002</v>
      </c>
      <c r="F2593" s="102">
        <v>0</v>
      </c>
      <c r="G2593" s="98">
        <v>0.41</v>
      </c>
      <c r="H2593" s="115">
        <v>500</v>
      </c>
    </row>
    <row r="2594" spans="1:8" x14ac:dyDescent="0.2">
      <c r="A2594" s="106">
        <v>41664.236041666663</v>
      </c>
      <c r="B2594" s="110">
        <v>744736.56</v>
      </c>
      <c r="C2594" s="100">
        <v>29.892700000000001</v>
      </c>
      <c r="D2594">
        <v>-8.1059999999999993E-2</v>
      </c>
      <c r="E2594" s="108">
        <v>3.73515</v>
      </c>
      <c r="F2594" s="102">
        <v>0</v>
      </c>
      <c r="G2594" s="98">
        <v>0.41</v>
      </c>
      <c r="H2594" s="115">
        <v>500</v>
      </c>
    </row>
    <row r="2595" spans="1:8" x14ac:dyDescent="0.2">
      <c r="A2595" s="106">
        <v>41664.23951388889</v>
      </c>
      <c r="B2595" s="110">
        <v>745036.56</v>
      </c>
      <c r="C2595" s="100">
        <v>29.904599999999999</v>
      </c>
      <c r="D2595">
        <v>5.3080000000000002E-2</v>
      </c>
      <c r="E2595" s="108">
        <v>3.7350500000000002</v>
      </c>
      <c r="F2595" s="102">
        <v>0</v>
      </c>
      <c r="G2595" s="98">
        <v>0.41</v>
      </c>
      <c r="H2595" s="115">
        <v>500</v>
      </c>
    </row>
    <row r="2596" spans="1:8" x14ac:dyDescent="0.2">
      <c r="A2596" s="106">
        <v>41664.242986111109</v>
      </c>
      <c r="B2596" s="110">
        <v>745336.56</v>
      </c>
      <c r="C2596" s="100">
        <v>29.896799999999999</v>
      </c>
      <c r="D2596">
        <v>-8.0640000000000003E-2</v>
      </c>
      <c r="E2596" s="108">
        <v>3.7351700000000001</v>
      </c>
      <c r="F2596" s="102">
        <v>0</v>
      </c>
      <c r="G2596" s="98">
        <v>0.41</v>
      </c>
      <c r="H2596" s="115">
        <v>500</v>
      </c>
    </row>
    <row r="2597" spans="1:8" x14ac:dyDescent="0.2">
      <c r="A2597" s="106">
        <v>41664.246458333335</v>
      </c>
      <c r="B2597" s="110">
        <v>745636.56</v>
      </c>
      <c r="C2597" s="100">
        <v>29.901299999999999</v>
      </c>
      <c r="D2597">
        <v>-2.189E-2</v>
      </c>
      <c r="E2597" s="108">
        <v>3.7351299999999998</v>
      </c>
      <c r="F2597" s="102">
        <v>0</v>
      </c>
      <c r="G2597" s="98">
        <v>0.41</v>
      </c>
      <c r="H2597" s="115">
        <v>500</v>
      </c>
    </row>
    <row r="2598" spans="1:8" x14ac:dyDescent="0.2">
      <c r="A2598" s="106">
        <v>41664.249930555554</v>
      </c>
      <c r="B2598" s="110">
        <v>745936.56</v>
      </c>
      <c r="C2598" s="100">
        <v>29.904900000000001</v>
      </c>
      <c r="D2598">
        <v>-1.7000000000000001E-2</v>
      </c>
      <c r="E2598" s="108">
        <v>3.7351299999999998</v>
      </c>
      <c r="F2598" s="102">
        <v>0</v>
      </c>
      <c r="G2598" s="98">
        <v>0.41</v>
      </c>
      <c r="H2598" s="115">
        <v>500</v>
      </c>
    </row>
    <row r="2599" spans="1:8" x14ac:dyDescent="0.2">
      <c r="A2599" s="106">
        <v>41664.25340277778</v>
      </c>
      <c r="B2599" s="110">
        <v>746236.56</v>
      </c>
      <c r="C2599" s="100">
        <v>29.9025</v>
      </c>
      <c r="D2599">
        <v>-2.368E-2</v>
      </c>
      <c r="E2599" s="108">
        <v>3.7351800000000002</v>
      </c>
      <c r="F2599" s="102">
        <v>0</v>
      </c>
      <c r="G2599" s="98">
        <v>0.41</v>
      </c>
      <c r="H2599" s="115">
        <v>500</v>
      </c>
    </row>
    <row r="2600" spans="1:8" x14ac:dyDescent="0.2">
      <c r="A2600" s="106">
        <v>41664.256874999999</v>
      </c>
      <c r="B2600" s="110">
        <v>746536.56</v>
      </c>
      <c r="C2600" s="100">
        <v>29.9008</v>
      </c>
      <c r="D2600">
        <v>-1.282E-2</v>
      </c>
      <c r="E2600" s="108">
        <v>3.7352099999999999</v>
      </c>
      <c r="F2600" s="102">
        <v>0</v>
      </c>
      <c r="G2600" s="98">
        <v>0.41</v>
      </c>
      <c r="H2600" s="115">
        <v>500</v>
      </c>
    </row>
    <row r="2601" spans="1:8" x14ac:dyDescent="0.2">
      <c r="A2601" s="106">
        <v>41664.260347222225</v>
      </c>
      <c r="B2601" s="110">
        <v>746836.56</v>
      </c>
      <c r="C2601" s="100">
        <v>29.8962</v>
      </c>
      <c r="D2601">
        <v>4.0820000000000002E-2</v>
      </c>
      <c r="E2601" s="108">
        <v>3.7351200000000002</v>
      </c>
      <c r="F2601" s="102">
        <v>0</v>
      </c>
      <c r="G2601" s="98">
        <v>0.41</v>
      </c>
      <c r="H2601" s="115">
        <v>500</v>
      </c>
    </row>
    <row r="2602" spans="1:8" x14ac:dyDescent="0.2">
      <c r="A2602" s="106">
        <v>41664.263819444444</v>
      </c>
      <c r="B2602" s="110">
        <v>747136.56</v>
      </c>
      <c r="C2602" s="100">
        <v>29.902799999999999</v>
      </c>
      <c r="D2602">
        <v>-1.7260000000000001E-2</v>
      </c>
      <c r="E2602" s="108">
        <v>3.7352099999999999</v>
      </c>
      <c r="F2602" s="102">
        <v>0</v>
      </c>
      <c r="G2602" s="98">
        <v>0.41</v>
      </c>
      <c r="H2602" s="115">
        <v>500</v>
      </c>
    </row>
    <row r="2603" spans="1:8" x14ac:dyDescent="0.2">
      <c r="A2603" s="106">
        <v>41664.267291666663</v>
      </c>
      <c r="B2603" s="110">
        <v>747436.56</v>
      </c>
      <c r="C2603" s="100">
        <v>29.902699999999999</v>
      </c>
      <c r="D2603">
        <v>-2.9199999999999999E-3</v>
      </c>
      <c r="E2603" s="108">
        <v>3.7352699999999999</v>
      </c>
      <c r="F2603" s="102">
        <v>0</v>
      </c>
      <c r="G2603" s="98">
        <v>0.41</v>
      </c>
      <c r="H2603" s="115">
        <v>500</v>
      </c>
    </row>
    <row r="2604" spans="1:8" x14ac:dyDescent="0.2">
      <c r="A2604" s="106">
        <v>41664.27076388889</v>
      </c>
      <c r="B2604" s="110">
        <v>747736.56</v>
      </c>
      <c r="C2604" s="100">
        <v>29.906199999999998</v>
      </c>
      <c r="D2604">
        <v>-4.5080000000000002E-2</v>
      </c>
      <c r="E2604" s="108">
        <v>3.7351800000000002</v>
      </c>
      <c r="F2604" s="102">
        <v>0</v>
      </c>
      <c r="G2604" s="98">
        <v>0.41</v>
      </c>
      <c r="H2604" s="115">
        <v>500</v>
      </c>
    </row>
    <row r="2605" spans="1:8" x14ac:dyDescent="0.2">
      <c r="A2605" s="106">
        <v>41664.274236111109</v>
      </c>
      <c r="B2605" s="110">
        <v>748036.56</v>
      </c>
      <c r="C2605" s="100">
        <v>29.913599999999999</v>
      </c>
      <c r="D2605">
        <v>-2.716E-2</v>
      </c>
      <c r="E2605" s="108">
        <v>3.73529</v>
      </c>
      <c r="F2605" s="102">
        <v>0</v>
      </c>
      <c r="G2605" s="98">
        <v>0.41</v>
      </c>
      <c r="H2605" s="115">
        <v>500</v>
      </c>
    </row>
    <row r="2606" spans="1:8" x14ac:dyDescent="0.2">
      <c r="A2606" s="106">
        <v>41664.277708333335</v>
      </c>
      <c r="B2606" s="110">
        <v>748336.56</v>
      </c>
      <c r="C2606" s="100">
        <v>29.9114</v>
      </c>
      <c r="D2606">
        <v>-9.1400000000000006E-3</v>
      </c>
      <c r="E2606" s="108">
        <v>3.7354500000000002</v>
      </c>
      <c r="F2606" s="102">
        <v>0</v>
      </c>
      <c r="G2606" s="98">
        <v>0.41</v>
      </c>
      <c r="H2606" s="115">
        <v>500</v>
      </c>
    </row>
    <row r="2607" spans="1:8" x14ac:dyDescent="0.2">
      <c r="A2607" s="106">
        <v>41664.281180555554</v>
      </c>
      <c r="B2607" s="110">
        <v>748636.56</v>
      </c>
      <c r="C2607" s="100">
        <v>29.9148</v>
      </c>
      <c r="D2607">
        <v>-2.9690000000000001E-2</v>
      </c>
      <c r="E2607" s="108">
        <v>3.73549</v>
      </c>
      <c r="F2607" s="102">
        <v>0</v>
      </c>
      <c r="G2607" s="98">
        <v>0.41</v>
      </c>
      <c r="H2607" s="115">
        <v>500</v>
      </c>
    </row>
    <row r="2608" spans="1:8" x14ac:dyDescent="0.2">
      <c r="A2608" s="106">
        <v>41664.28465277778</v>
      </c>
      <c r="B2608" s="110">
        <v>748936.56</v>
      </c>
      <c r="C2608" s="100">
        <v>29.908200000000001</v>
      </c>
      <c r="D2608">
        <v>-9.0359999999999996E-2</v>
      </c>
      <c r="E2608" s="108">
        <v>3.7355200000000002</v>
      </c>
      <c r="F2608" s="102">
        <v>0</v>
      </c>
      <c r="G2608" s="98">
        <v>0.41</v>
      </c>
      <c r="H2608" s="115">
        <v>500</v>
      </c>
    </row>
    <row r="2609" spans="1:8" x14ac:dyDescent="0.2">
      <c r="A2609" s="106">
        <v>41664.288124999999</v>
      </c>
      <c r="B2609" s="110">
        <v>749236.56</v>
      </c>
      <c r="C2609" s="100">
        <v>29.908899999999999</v>
      </c>
      <c r="D2609">
        <v>3.6299999999999999E-2</v>
      </c>
      <c r="E2609" s="108">
        <v>3.7355999999999998</v>
      </c>
      <c r="F2609" s="102">
        <v>0</v>
      </c>
      <c r="G2609" s="98">
        <v>0.41</v>
      </c>
      <c r="H2609" s="115">
        <v>500</v>
      </c>
    </row>
    <row r="2610" spans="1:8" x14ac:dyDescent="0.2">
      <c r="A2610" s="106">
        <v>41664.291597222225</v>
      </c>
      <c r="B2610" s="110">
        <v>749536.56</v>
      </c>
      <c r="C2610" s="100">
        <v>29.918500000000002</v>
      </c>
      <c r="D2610">
        <v>-7.8490000000000004E-2</v>
      </c>
      <c r="E2610" s="108">
        <v>3.73576</v>
      </c>
      <c r="F2610" s="102">
        <v>0</v>
      </c>
      <c r="G2610" s="98">
        <v>0.41</v>
      </c>
      <c r="H2610" s="115">
        <v>500</v>
      </c>
    </row>
    <row r="2611" spans="1:8" x14ac:dyDescent="0.2">
      <c r="A2611" s="106">
        <v>41664.295069444444</v>
      </c>
      <c r="B2611" s="110">
        <v>749836.56</v>
      </c>
      <c r="C2611" s="100">
        <v>29.918800000000001</v>
      </c>
      <c r="D2611">
        <v>-2.5200000000000001E-3</v>
      </c>
      <c r="E2611" s="108">
        <v>3.73577</v>
      </c>
      <c r="F2611" s="102">
        <v>0</v>
      </c>
      <c r="G2611" s="98">
        <v>0.41</v>
      </c>
      <c r="H2611" s="115">
        <v>500</v>
      </c>
    </row>
    <row r="2612" spans="1:8" x14ac:dyDescent="0.2">
      <c r="A2612" s="106">
        <v>41664.298541666663</v>
      </c>
      <c r="B2612" s="110">
        <v>750136.56</v>
      </c>
      <c r="C2612" s="100">
        <v>29.9251</v>
      </c>
      <c r="D2612">
        <v>-1.917E-2</v>
      </c>
      <c r="E2612" s="108">
        <v>3.7359200000000001</v>
      </c>
      <c r="F2612" s="102">
        <v>0</v>
      </c>
      <c r="G2612" s="98">
        <v>0.41</v>
      </c>
      <c r="H2612" s="115">
        <v>500</v>
      </c>
    </row>
    <row r="2613" spans="1:8" x14ac:dyDescent="0.2">
      <c r="A2613" s="106">
        <v>41664.30201388889</v>
      </c>
      <c r="B2613" s="110">
        <v>750436.56</v>
      </c>
      <c r="C2613" s="100">
        <v>29.921099999999999</v>
      </c>
      <c r="D2613">
        <v>-3.2499999999999999E-3</v>
      </c>
      <c r="E2613" s="108">
        <v>3.7361</v>
      </c>
      <c r="F2613" s="102">
        <v>0</v>
      </c>
      <c r="G2613" s="98">
        <v>0.41</v>
      </c>
      <c r="H2613" s="115">
        <v>500</v>
      </c>
    </row>
    <row r="2614" spans="1:8" x14ac:dyDescent="0.2">
      <c r="A2614" s="106">
        <v>41664.305486111109</v>
      </c>
      <c r="B2614" s="110">
        <v>750736.56</v>
      </c>
      <c r="C2614" s="100">
        <v>29.916399999999999</v>
      </c>
      <c r="D2614">
        <v>4.9739999999999999E-2</v>
      </c>
      <c r="E2614" s="108">
        <v>3.73603</v>
      </c>
      <c r="F2614" s="102">
        <v>0</v>
      </c>
      <c r="G2614" s="98">
        <v>0.41</v>
      </c>
      <c r="H2614" s="115">
        <v>500</v>
      </c>
    </row>
    <row r="2615" spans="1:8" x14ac:dyDescent="0.2">
      <c r="A2615" s="106">
        <v>41664.308958333335</v>
      </c>
      <c r="B2615" s="110">
        <v>751036.56</v>
      </c>
      <c r="C2615" s="100">
        <v>29.924800000000001</v>
      </c>
      <c r="D2615">
        <v>-3.6990000000000002E-2</v>
      </c>
      <c r="E2615" s="108">
        <v>3.7362000000000002</v>
      </c>
      <c r="F2615" s="102">
        <v>0</v>
      </c>
      <c r="G2615" s="98">
        <v>0.41</v>
      </c>
      <c r="H2615" s="115">
        <v>500</v>
      </c>
    </row>
    <row r="2616" spans="1:8" x14ac:dyDescent="0.2">
      <c r="A2616" s="106">
        <v>41664.312430555554</v>
      </c>
      <c r="B2616" s="110">
        <v>751336.56</v>
      </c>
      <c r="C2616" s="100">
        <v>29.931100000000001</v>
      </c>
      <c r="D2616">
        <v>5.2729999999999999E-2</v>
      </c>
      <c r="E2616" s="108">
        <v>3.7363900000000001</v>
      </c>
      <c r="F2616" s="102">
        <v>0</v>
      </c>
      <c r="G2616" s="98">
        <v>0.41</v>
      </c>
      <c r="H2616" s="115">
        <v>500</v>
      </c>
    </row>
    <row r="2617" spans="1:8" x14ac:dyDescent="0.2">
      <c r="A2617" s="106">
        <v>41664.31590277778</v>
      </c>
      <c r="B2617" s="110">
        <v>751636.56</v>
      </c>
      <c r="C2617" s="100">
        <v>29.930700000000002</v>
      </c>
      <c r="D2617">
        <v>-7.2169999999999998E-2</v>
      </c>
      <c r="E2617" s="108">
        <v>3.7364099999999998</v>
      </c>
      <c r="F2617" s="102">
        <v>0</v>
      </c>
      <c r="G2617" s="98">
        <v>0.41</v>
      </c>
      <c r="H2617" s="115">
        <v>500</v>
      </c>
    </row>
    <row r="2618" spans="1:8" x14ac:dyDescent="0.2">
      <c r="A2618" s="106">
        <v>41664.319374999999</v>
      </c>
      <c r="B2618" s="110">
        <v>751936.56</v>
      </c>
      <c r="C2618" s="100">
        <v>29.933800000000002</v>
      </c>
      <c r="D2618">
        <v>-1.302E-2</v>
      </c>
      <c r="E2618" s="108">
        <v>3.7365200000000001</v>
      </c>
      <c r="F2618" s="102">
        <v>0</v>
      </c>
      <c r="G2618" s="98">
        <v>0.41</v>
      </c>
      <c r="H2618" s="115">
        <v>500</v>
      </c>
    </row>
    <row r="2619" spans="1:8" x14ac:dyDescent="0.2">
      <c r="A2619" s="106">
        <v>41664.322847222225</v>
      </c>
      <c r="B2619" s="110">
        <v>752236.56</v>
      </c>
      <c r="C2619" s="100">
        <v>29.936499999999999</v>
      </c>
      <c r="D2619">
        <v>-5.2400000000000002E-2</v>
      </c>
      <c r="E2619" s="108">
        <v>3.7364999999999999</v>
      </c>
      <c r="F2619" s="102">
        <v>0</v>
      </c>
      <c r="G2619" s="98">
        <v>0.41</v>
      </c>
      <c r="H2619" s="115">
        <v>500</v>
      </c>
    </row>
    <row r="2620" spans="1:8" x14ac:dyDescent="0.2">
      <c r="A2620" s="106">
        <v>41664.326319444444</v>
      </c>
      <c r="B2620" s="110">
        <v>752536.56</v>
      </c>
      <c r="C2620" s="100">
        <v>29.9316</v>
      </c>
      <c r="D2620">
        <v>-4.7199999999999999E-2</v>
      </c>
      <c r="E2620" s="108">
        <v>3.7365300000000001</v>
      </c>
      <c r="F2620" s="102">
        <v>0</v>
      </c>
      <c r="G2620" s="98">
        <v>0.41</v>
      </c>
      <c r="H2620" s="115">
        <v>500</v>
      </c>
    </row>
    <row r="2621" spans="1:8" x14ac:dyDescent="0.2">
      <c r="A2621" s="106">
        <v>41664.329791666663</v>
      </c>
      <c r="B2621" s="110">
        <v>752836.56</v>
      </c>
      <c r="C2621" s="100">
        <v>29.9373</v>
      </c>
      <c r="D2621">
        <v>-1.494E-2</v>
      </c>
      <c r="E2621" s="108">
        <v>3.7365599999999999</v>
      </c>
      <c r="F2621" s="102">
        <v>0</v>
      </c>
      <c r="G2621" s="98">
        <v>0.41</v>
      </c>
      <c r="H2621" s="115">
        <v>500</v>
      </c>
    </row>
    <row r="2622" spans="1:8" x14ac:dyDescent="0.2">
      <c r="A2622" s="106">
        <v>41664.33326388889</v>
      </c>
      <c r="B2622" s="110">
        <v>753136.56</v>
      </c>
      <c r="C2622" s="100">
        <v>29.932400000000001</v>
      </c>
      <c r="D2622">
        <v>-3.81E-3</v>
      </c>
      <c r="E2622" s="108">
        <v>3.7366000000000001</v>
      </c>
      <c r="F2622" s="102">
        <v>0</v>
      </c>
      <c r="G2622" s="98">
        <v>0.41</v>
      </c>
      <c r="H2622" s="115">
        <v>500</v>
      </c>
    </row>
    <row r="2623" spans="1:8" x14ac:dyDescent="0.2">
      <c r="A2623" s="106">
        <v>41664.336736111109</v>
      </c>
      <c r="B2623" s="110">
        <v>753436.56</v>
      </c>
      <c r="C2623" s="100">
        <v>29.9374</v>
      </c>
      <c r="D2623">
        <v>4.3389999999999998E-2</v>
      </c>
      <c r="E2623" s="108">
        <v>3.7364600000000001</v>
      </c>
      <c r="F2623" s="102">
        <v>0</v>
      </c>
      <c r="G2623" s="98">
        <v>0.41</v>
      </c>
      <c r="H2623" s="115">
        <v>500</v>
      </c>
    </row>
    <row r="2624" spans="1:8" x14ac:dyDescent="0.2">
      <c r="A2624" s="106">
        <v>41664.340208333335</v>
      </c>
      <c r="B2624" s="110">
        <v>753736.56</v>
      </c>
      <c r="C2624" s="100">
        <v>29.932300000000001</v>
      </c>
      <c r="D2624">
        <v>-1.933E-2</v>
      </c>
      <c r="E2624" s="108">
        <v>3.7365400000000002</v>
      </c>
      <c r="F2624" s="102">
        <v>0</v>
      </c>
      <c r="G2624" s="98">
        <v>0.41</v>
      </c>
      <c r="H2624" s="115">
        <v>500</v>
      </c>
    </row>
    <row r="2625" spans="1:8" x14ac:dyDescent="0.2">
      <c r="A2625" s="106">
        <v>41664.343680555554</v>
      </c>
      <c r="B2625" s="110">
        <v>754036.56</v>
      </c>
      <c r="C2625" s="100">
        <v>29.929300000000001</v>
      </c>
      <c r="D2625">
        <v>2.0289999999999999E-2</v>
      </c>
      <c r="E2625" s="108">
        <v>3.7364099999999998</v>
      </c>
      <c r="F2625" s="102">
        <v>0</v>
      </c>
      <c r="G2625" s="98">
        <v>0.41</v>
      </c>
      <c r="H2625" s="115">
        <v>500</v>
      </c>
    </row>
    <row r="2626" spans="1:8" x14ac:dyDescent="0.2">
      <c r="A2626" s="106">
        <v>41664.34715277778</v>
      </c>
      <c r="B2626" s="110">
        <v>754336.56</v>
      </c>
      <c r="C2626" s="100">
        <v>29.936299999999999</v>
      </c>
      <c r="D2626">
        <v>-1.0279999999999999E-2</v>
      </c>
      <c r="E2626" s="108">
        <v>3.7364799999999998</v>
      </c>
      <c r="F2626" s="102">
        <v>0</v>
      </c>
      <c r="G2626" s="98">
        <v>0.41</v>
      </c>
      <c r="H2626" s="115">
        <v>500</v>
      </c>
    </row>
    <row r="2627" spans="1:8" x14ac:dyDescent="0.2">
      <c r="A2627" s="106">
        <v>41664.350624999999</v>
      </c>
      <c r="B2627" s="110">
        <v>754636.56</v>
      </c>
      <c r="C2627" s="100">
        <v>29.927</v>
      </c>
      <c r="D2627">
        <v>5.0169999999999999E-2</v>
      </c>
      <c r="E2627" s="108">
        <v>3.73637</v>
      </c>
      <c r="F2627" s="102">
        <v>0</v>
      </c>
      <c r="G2627" s="98">
        <v>0.41</v>
      </c>
      <c r="H2627" s="115">
        <v>500</v>
      </c>
    </row>
    <row r="2628" spans="1:8" x14ac:dyDescent="0.2">
      <c r="A2628" s="106">
        <v>41664.354097222225</v>
      </c>
      <c r="B2628" s="110">
        <v>754936.56</v>
      </c>
      <c r="C2628" s="100">
        <v>29.9285</v>
      </c>
      <c r="D2628">
        <v>-2.8830000000000001E-2</v>
      </c>
      <c r="E2628" s="108">
        <v>3.7363499999999998</v>
      </c>
      <c r="F2628" s="102">
        <v>0</v>
      </c>
      <c r="G2628" s="98">
        <v>0.41</v>
      </c>
      <c r="H2628" s="115">
        <v>500</v>
      </c>
    </row>
    <row r="2629" spans="1:8" x14ac:dyDescent="0.2">
      <c r="A2629" s="106">
        <v>41664.357569444444</v>
      </c>
      <c r="B2629" s="110">
        <v>755236.56</v>
      </c>
      <c r="C2629" s="100">
        <v>29.928799999999999</v>
      </c>
      <c r="D2629">
        <v>-8.6300000000000002E-2</v>
      </c>
      <c r="E2629" s="108">
        <v>3.7362600000000001</v>
      </c>
      <c r="F2629" s="102">
        <v>0</v>
      </c>
      <c r="G2629" s="98">
        <v>0.41</v>
      </c>
      <c r="H2629" s="115">
        <v>500</v>
      </c>
    </row>
    <row r="2630" spans="1:8" x14ac:dyDescent="0.2">
      <c r="A2630" s="106">
        <v>41664.361041666663</v>
      </c>
      <c r="B2630" s="110">
        <v>755536.56</v>
      </c>
      <c r="C2630" s="100">
        <v>29.921500000000002</v>
      </c>
      <c r="D2630">
        <v>-8.7410000000000002E-2</v>
      </c>
      <c r="E2630" s="108">
        <v>3.7364199999999999</v>
      </c>
      <c r="F2630" s="102">
        <v>0</v>
      </c>
      <c r="G2630" s="98">
        <v>0.41</v>
      </c>
      <c r="H2630" s="115">
        <v>500</v>
      </c>
    </row>
    <row r="2631" spans="1:8" x14ac:dyDescent="0.2">
      <c r="A2631" s="106">
        <v>41664.36451388889</v>
      </c>
      <c r="B2631" s="110">
        <v>755836.56</v>
      </c>
      <c r="C2631" s="100">
        <v>29.919899999999998</v>
      </c>
      <c r="D2631">
        <v>2.4930000000000001E-2</v>
      </c>
      <c r="E2631" s="108">
        <v>3.7361900000000001</v>
      </c>
      <c r="F2631" s="102">
        <v>0</v>
      </c>
      <c r="G2631" s="98">
        <v>0.41</v>
      </c>
      <c r="H2631" s="115">
        <v>500</v>
      </c>
    </row>
    <row r="2632" spans="1:8" x14ac:dyDescent="0.2">
      <c r="A2632" s="106">
        <v>41664.367986111109</v>
      </c>
      <c r="B2632" s="110">
        <v>756136.56</v>
      </c>
      <c r="C2632" s="100">
        <v>29.913699999999999</v>
      </c>
      <c r="D2632">
        <v>-2.1420000000000002E-2</v>
      </c>
      <c r="E2632" s="108">
        <v>3.7360199999999999</v>
      </c>
      <c r="F2632" s="102">
        <v>0</v>
      </c>
      <c r="G2632" s="98">
        <v>0.41</v>
      </c>
      <c r="H2632" s="115">
        <v>500</v>
      </c>
    </row>
    <row r="2633" spans="1:8" x14ac:dyDescent="0.2">
      <c r="A2633" s="106">
        <v>41664.371458333335</v>
      </c>
      <c r="B2633" s="110">
        <v>756436.56</v>
      </c>
      <c r="C2633" s="100">
        <v>29.9026</v>
      </c>
      <c r="D2633">
        <v>-2.7519999999999999E-2</v>
      </c>
      <c r="E2633" s="108">
        <v>3.7357399999999998</v>
      </c>
      <c r="F2633" s="102">
        <v>0</v>
      </c>
      <c r="G2633" s="98">
        <v>0.41</v>
      </c>
      <c r="H2633" s="115">
        <v>500</v>
      </c>
    </row>
    <row r="2634" spans="1:8" x14ac:dyDescent="0.2">
      <c r="A2634" s="106">
        <v>41664.374930555554</v>
      </c>
      <c r="B2634" s="110">
        <v>756736.56</v>
      </c>
      <c r="C2634" s="100">
        <v>29.892900000000001</v>
      </c>
      <c r="D2634">
        <v>-3.6319999999999998E-2</v>
      </c>
      <c r="E2634" s="108">
        <v>3.7352799999999999</v>
      </c>
      <c r="F2634" s="102">
        <v>0</v>
      </c>
      <c r="G2634" s="98">
        <v>0.41</v>
      </c>
      <c r="H2634" s="115">
        <v>500</v>
      </c>
    </row>
    <row r="2635" spans="1:8" x14ac:dyDescent="0.2">
      <c r="A2635" s="106">
        <v>41664.37840277778</v>
      </c>
      <c r="B2635" s="110">
        <v>757036.56</v>
      </c>
      <c r="C2635" s="100">
        <v>29.876100000000001</v>
      </c>
      <c r="D2635">
        <v>-2.0709999999999999E-2</v>
      </c>
      <c r="E2635" s="108">
        <v>3.7347399999999999</v>
      </c>
      <c r="F2635" s="102">
        <v>0</v>
      </c>
      <c r="G2635" s="98">
        <v>0.41</v>
      </c>
      <c r="H2635" s="115">
        <v>500</v>
      </c>
    </row>
    <row r="2636" spans="1:8" x14ac:dyDescent="0.2">
      <c r="A2636" s="106">
        <v>41664.381874999999</v>
      </c>
      <c r="B2636" s="110">
        <v>757336.56</v>
      </c>
      <c r="C2636" s="100">
        <v>29.855599999999999</v>
      </c>
      <c r="D2636">
        <v>-7.7020000000000005E-2</v>
      </c>
      <c r="E2636" s="108">
        <v>3.7342399999999998</v>
      </c>
      <c r="F2636" s="102">
        <v>0</v>
      </c>
      <c r="G2636" s="98">
        <v>0.41</v>
      </c>
      <c r="H2636" s="115">
        <v>500</v>
      </c>
    </row>
    <row r="2637" spans="1:8" x14ac:dyDescent="0.2">
      <c r="A2637" s="106">
        <v>41664.385347222225</v>
      </c>
      <c r="B2637" s="110">
        <v>757636.56</v>
      </c>
      <c r="C2637" s="100">
        <v>29.825800000000001</v>
      </c>
      <c r="D2637">
        <v>5.738E-2</v>
      </c>
      <c r="E2637" s="108">
        <v>3.7336200000000002</v>
      </c>
      <c r="F2637" s="102">
        <v>0</v>
      </c>
      <c r="G2637" s="98">
        <v>0.41</v>
      </c>
      <c r="H2637" s="115">
        <v>500</v>
      </c>
    </row>
    <row r="2638" spans="1:8" x14ac:dyDescent="0.2">
      <c r="A2638" s="106">
        <v>41664.388819444444</v>
      </c>
      <c r="B2638" s="110">
        <v>757936.56</v>
      </c>
      <c r="C2638" s="100">
        <v>29.8034</v>
      </c>
      <c r="D2638">
        <v>6.0600000000000001E-2</v>
      </c>
      <c r="E2638" s="108">
        <v>3.7331400000000001</v>
      </c>
      <c r="F2638" s="102">
        <v>0</v>
      </c>
      <c r="G2638" s="98">
        <v>0.41</v>
      </c>
      <c r="H2638" s="115">
        <v>500</v>
      </c>
    </row>
    <row r="2639" spans="1:8" x14ac:dyDescent="0.2">
      <c r="A2639" s="106">
        <v>41664.392291666663</v>
      </c>
      <c r="B2639" s="110">
        <v>758236.56</v>
      </c>
      <c r="C2639" s="100">
        <v>29.7791</v>
      </c>
      <c r="D2639">
        <v>6.1030000000000001E-2</v>
      </c>
      <c r="E2639" s="108">
        <v>3.7326000000000001</v>
      </c>
      <c r="F2639" s="102">
        <v>0</v>
      </c>
      <c r="G2639" s="98">
        <v>0.41</v>
      </c>
      <c r="H2639" s="115">
        <v>500</v>
      </c>
    </row>
    <row r="2640" spans="1:8" x14ac:dyDescent="0.2">
      <c r="A2640" s="106">
        <v>41664.39576388889</v>
      </c>
      <c r="B2640" s="110">
        <v>758536.56</v>
      </c>
      <c r="C2640" s="100">
        <v>29.755800000000001</v>
      </c>
      <c r="D2640">
        <v>-8.8139999999999996E-2</v>
      </c>
      <c r="E2640" s="108">
        <v>3.7322700000000002</v>
      </c>
      <c r="F2640" s="102">
        <v>0</v>
      </c>
      <c r="G2640" s="98">
        <v>0.41</v>
      </c>
      <c r="H2640" s="115">
        <v>500</v>
      </c>
    </row>
    <row r="2641" spans="1:8" x14ac:dyDescent="0.2">
      <c r="A2641" s="106">
        <v>41664.399236111109</v>
      </c>
      <c r="B2641" s="110">
        <v>758836.56</v>
      </c>
      <c r="C2641" s="100">
        <v>29.734100000000002</v>
      </c>
      <c r="D2641">
        <v>-3.2210000000000003E-2</v>
      </c>
      <c r="E2641" s="108">
        <v>3.7319399999999998</v>
      </c>
      <c r="F2641" s="102">
        <v>0</v>
      </c>
      <c r="G2641" s="98">
        <v>0.41</v>
      </c>
      <c r="H2641" s="115">
        <v>500</v>
      </c>
    </row>
    <row r="2642" spans="1:8" x14ac:dyDescent="0.2">
      <c r="A2642" s="106">
        <v>41664.402708333335</v>
      </c>
      <c r="B2642" s="110">
        <v>759136.56</v>
      </c>
      <c r="C2642" s="100">
        <v>29.716699999999999</v>
      </c>
      <c r="D2642">
        <v>-4.7789999999999999E-2</v>
      </c>
      <c r="E2642" s="108">
        <v>3.7316600000000002</v>
      </c>
      <c r="F2642" s="102">
        <v>0</v>
      </c>
      <c r="G2642" s="98">
        <v>0.41</v>
      </c>
      <c r="H2642" s="115">
        <v>500</v>
      </c>
    </row>
    <row r="2643" spans="1:8" x14ac:dyDescent="0.2">
      <c r="A2643" s="106">
        <v>41664.406180555554</v>
      </c>
      <c r="B2643" s="110">
        <v>759436.56</v>
      </c>
      <c r="C2643" s="100">
        <v>29.6981</v>
      </c>
      <c r="D2643">
        <v>-7.1199999999999996E-3</v>
      </c>
      <c r="E2643" s="108">
        <v>3.7314600000000002</v>
      </c>
      <c r="F2643" s="102">
        <v>0</v>
      </c>
      <c r="G2643" s="98">
        <v>0.41</v>
      </c>
      <c r="H2643" s="115">
        <v>500</v>
      </c>
    </row>
    <row r="2644" spans="1:8" x14ac:dyDescent="0.2">
      <c r="A2644" s="106">
        <v>41664.40965277778</v>
      </c>
      <c r="B2644" s="110">
        <v>759736.56</v>
      </c>
      <c r="C2644" s="100">
        <v>29.686599999999999</v>
      </c>
      <c r="D2644">
        <v>3.083E-2</v>
      </c>
      <c r="E2644" s="108">
        <v>3.7312099999999999</v>
      </c>
      <c r="F2644" s="102">
        <v>0</v>
      </c>
      <c r="G2644" s="98">
        <v>0.41</v>
      </c>
      <c r="H2644" s="115">
        <v>500</v>
      </c>
    </row>
    <row r="2645" spans="1:8" x14ac:dyDescent="0.2">
      <c r="A2645" s="106">
        <v>41664.413124999999</v>
      </c>
      <c r="B2645" s="110">
        <v>760036.56</v>
      </c>
      <c r="C2645" s="100">
        <v>29.677700000000002</v>
      </c>
      <c r="D2645">
        <v>-3.6970000000000003E-2</v>
      </c>
      <c r="E2645" s="108">
        <v>3.73095</v>
      </c>
      <c r="F2645" s="102">
        <v>0</v>
      </c>
      <c r="G2645" s="98">
        <v>0.41</v>
      </c>
      <c r="H2645" s="115">
        <v>500</v>
      </c>
    </row>
    <row r="2646" spans="1:8" x14ac:dyDescent="0.2">
      <c r="A2646" s="106">
        <v>41664.416597222225</v>
      </c>
      <c r="B2646" s="110">
        <v>760336.56</v>
      </c>
      <c r="C2646" s="100">
        <v>29.672000000000001</v>
      </c>
      <c r="D2646">
        <v>-7.9000000000000008E-3</v>
      </c>
      <c r="E2646" s="108">
        <v>3.7307199999999998</v>
      </c>
      <c r="F2646" s="102">
        <v>0</v>
      </c>
      <c r="G2646" s="98">
        <v>0.41</v>
      </c>
      <c r="H2646" s="115">
        <v>500</v>
      </c>
    </row>
    <row r="2647" spans="1:8" x14ac:dyDescent="0.2">
      <c r="A2647" s="106">
        <v>41664.420069444444</v>
      </c>
      <c r="B2647" s="110">
        <v>760636.56</v>
      </c>
      <c r="C2647" s="100">
        <v>29.660799999999998</v>
      </c>
      <c r="D2647">
        <v>-5.0790000000000002E-2</v>
      </c>
      <c r="E2647" s="108">
        <v>3.7304400000000002</v>
      </c>
      <c r="F2647" s="102">
        <v>0</v>
      </c>
      <c r="G2647" s="98">
        <v>0.41</v>
      </c>
      <c r="H2647" s="115">
        <v>500</v>
      </c>
    </row>
    <row r="2648" spans="1:8" x14ac:dyDescent="0.2">
      <c r="A2648" s="106">
        <v>41664.423541666663</v>
      </c>
      <c r="B2648" s="110">
        <v>760936.56</v>
      </c>
      <c r="C2648" s="100">
        <v>29.65</v>
      </c>
      <c r="D2648">
        <v>1.6250000000000001E-2</v>
      </c>
      <c r="E2648" s="108">
        <v>3.7302300000000002</v>
      </c>
      <c r="F2648" s="102">
        <v>0</v>
      </c>
      <c r="G2648" s="98">
        <v>0.41</v>
      </c>
      <c r="H2648" s="115">
        <v>500</v>
      </c>
    </row>
    <row r="2649" spans="1:8" x14ac:dyDescent="0.2">
      <c r="A2649" s="106">
        <v>41664.42701388889</v>
      </c>
      <c r="B2649" s="110">
        <v>761236.56</v>
      </c>
      <c r="C2649" s="100">
        <v>29.6448</v>
      </c>
      <c r="D2649">
        <v>6.0519999999999997E-2</v>
      </c>
      <c r="E2649" s="108">
        <v>3.7300499999999999</v>
      </c>
      <c r="F2649" s="102">
        <v>0</v>
      </c>
      <c r="G2649" s="98">
        <v>0.41</v>
      </c>
      <c r="H2649" s="115">
        <v>500</v>
      </c>
    </row>
    <row r="2650" spans="1:8" x14ac:dyDescent="0.2">
      <c r="A2650" s="106">
        <v>41664.430486111109</v>
      </c>
      <c r="B2650" s="110">
        <v>761536.56</v>
      </c>
      <c r="C2650" s="100">
        <v>29.6372</v>
      </c>
      <c r="D2650">
        <v>4.6530000000000002E-2</v>
      </c>
      <c r="E2650" s="108">
        <v>3.7298200000000001</v>
      </c>
      <c r="F2650" s="102">
        <v>0</v>
      </c>
      <c r="G2650" s="98">
        <v>0.41</v>
      </c>
      <c r="H2650" s="115">
        <v>500</v>
      </c>
    </row>
    <row r="2651" spans="1:8" x14ac:dyDescent="0.2">
      <c r="A2651" s="106">
        <v>41664.433958333335</v>
      </c>
      <c r="B2651" s="110">
        <v>761836.56</v>
      </c>
      <c r="C2651" s="100">
        <v>29.630700000000001</v>
      </c>
      <c r="D2651">
        <v>-6.1839999999999999E-2</v>
      </c>
      <c r="E2651" s="108">
        <v>3.7296999999999998</v>
      </c>
      <c r="F2651" s="102">
        <v>0</v>
      </c>
      <c r="G2651" s="98">
        <v>0.41</v>
      </c>
      <c r="H2651" s="115">
        <v>500</v>
      </c>
    </row>
    <row r="2652" spans="1:8" x14ac:dyDescent="0.2">
      <c r="A2652" s="106">
        <v>41664.437430555554</v>
      </c>
      <c r="B2652" s="110">
        <v>762136.56</v>
      </c>
      <c r="C2652" s="100">
        <v>29.6265</v>
      </c>
      <c r="D2652">
        <v>-2.249E-2</v>
      </c>
      <c r="E2652" s="108">
        <v>3.7296299999999998</v>
      </c>
      <c r="F2652" s="102">
        <v>0</v>
      </c>
      <c r="G2652" s="98">
        <v>0.41</v>
      </c>
      <c r="H2652" s="115">
        <v>500</v>
      </c>
    </row>
    <row r="2653" spans="1:8" x14ac:dyDescent="0.2">
      <c r="A2653" s="106">
        <v>41664.44090277778</v>
      </c>
      <c r="B2653" s="110">
        <v>762436.56</v>
      </c>
      <c r="C2653" s="100">
        <v>29.6234</v>
      </c>
      <c r="D2653">
        <v>-2.4740000000000002E-2</v>
      </c>
      <c r="E2653" s="108">
        <v>3.72953</v>
      </c>
      <c r="F2653" s="102">
        <v>0</v>
      </c>
      <c r="G2653" s="98">
        <v>0.41</v>
      </c>
      <c r="H2653" s="115">
        <v>500</v>
      </c>
    </row>
    <row r="2654" spans="1:8" x14ac:dyDescent="0.2">
      <c r="A2654" s="106">
        <v>41664.444374999999</v>
      </c>
      <c r="B2654" s="110">
        <v>762736.56</v>
      </c>
      <c r="C2654" s="100">
        <v>29.6188</v>
      </c>
      <c r="D2654">
        <v>-1.8530000000000001E-2</v>
      </c>
      <c r="E2654" s="108">
        <v>3.7294900000000002</v>
      </c>
      <c r="F2654" s="102">
        <v>0</v>
      </c>
      <c r="G2654" s="98">
        <v>0.41</v>
      </c>
      <c r="H2654" s="115">
        <v>500</v>
      </c>
    </row>
    <row r="2655" spans="1:8" x14ac:dyDescent="0.2">
      <c r="A2655" s="106">
        <v>41664.447847222225</v>
      </c>
      <c r="B2655" s="110">
        <v>763036.56</v>
      </c>
      <c r="C2655" s="100">
        <v>29.6143</v>
      </c>
      <c r="D2655">
        <v>-3.449E-2</v>
      </c>
      <c r="E2655" s="108">
        <v>3.7294800000000001</v>
      </c>
      <c r="F2655" s="102">
        <v>0</v>
      </c>
      <c r="G2655" s="98">
        <v>0.41</v>
      </c>
      <c r="H2655" s="115">
        <v>500</v>
      </c>
    </row>
    <row r="2656" spans="1:8" x14ac:dyDescent="0.2">
      <c r="A2656" s="106">
        <v>41664.451319444444</v>
      </c>
      <c r="B2656" s="110">
        <v>763336.56</v>
      </c>
      <c r="C2656" s="100">
        <v>29.610499999999998</v>
      </c>
      <c r="D2656">
        <v>-1.8020000000000001E-2</v>
      </c>
      <c r="E2656" s="108">
        <v>3.7293699999999999</v>
      </c>
      <c r="F2656" s="102">
        <v>0</v>
      </c>
      <c r="G2656" s="98">
        <v>0.41</v>
      </c>
      <c r="H2656" s="115">
        <v>500</v>
      </c>
    </row>
    <row r="2657" spans="1:8" x14ac:dyDescent="0.2">
      <c r="A2657" s="106">
        <v>41664.454791666663</v>
      </c>
      <c r="B2657" s="110">
        <v>763636.56</v>
      </c>
      <c r="C2657" s="100">
        <v>29.608699999999999</v>
      </c>
      <c r="D2657">
        <v>4.2590000000000003E-2</v>
      </c>
      <c r="E2657" s="108">
        <v>3.72925</v>
      </c>
      <c r="F2657" s="102">
        <v>0</v>
      </c>
      <c r="G2657" s="98">
        <v>0.41</v>
      </c>
      <c r="H2657" s="115">
        <v>500</v>
      </c>
    </row>
    <row r="2658" spans="1:8" x14ac:dyDescent="0.2">
      <c r="A2658" s="106">
        <v>41664.45826388889</v>
      </c>
      <c r="B2658" s="110">
        <v>763936.56</v>
      </c>
      <c r="C2658" s="100">
        <v>29.6053</v>
      </c>
      <c r="D2658">
        <v>5.9630000000000002E-2</v>
      </c>
      <c r="E2658" s="108">
        <v>3.7288399999999999</v>
      </c>
      <c r="F2658" s="102">
        <v>0</v>
      </c>
      <c r="G2658" s="98">
        <v>0.41</v>
      </c>
      <c r="H2658" s="115">
        <v>500</v>
      </c>
    </row>
    <row r="2659" spans="1:8" x14ac:dyDescent="0.2">
      <c r="A2659" s="106">
        <v>41664.461736111109</v>
      </c>
      <c r="B2659" s="110">
        <v>764236.56</v>
      </c>
      <c r="C2659" s="100">
        <v>29.603899999999999</v>
      </c>
      <c r="D2659">
        <v>-1.073E-2</v>
      </c>
      <c r="E2659" s="108">
        <v>3.7289300000000001</v>
      </c>
      <c r="F2659" s="102">
        <v>0</v>
      </c>
      <c r="G2659" s="98">
        <v>0.41</v>
      </c>
      <c r="H2659" s="115">
        <v>500</v>
      </c>
    </row>
    <row r="2660" spans="1:8" x14ac:dyDescent="0.2">
      <c r="A2660" s="106">
        <v>41664.465208333335</v>
      </c>
      <c r="B2660" s="110">
        <v>764536.56</v>
      </c>
      <c r="C2660" s="100">
        <v>29.601900000000001</v>
      </c>
      <c r="D2660">
        <v>2.2290000000000001E-2</v>
      </c>
      <c r="E2660" s="108">
        <v>3.72919</v>
      </c>
      <c r="F2660" s="102">
        <v>0</v>
      </c>
      <c r="G2660" s="98">
        <v>0.41</v>
      </c>
      <c r="H2660" s="115">
        <v>500</v>
      </c>
    </row>
    <row r="2661" spans="1:8" x14ac:dyDescent="0.2">
      <c r="A2661" s="106">
        <v>41664.468680555554</v>
      </c>
      <c r="B2661" s="110">
        <v>764836.56</v>
      </c>
      <c r="C2661" s="100">
        <v>29.604900000000001</v>
      </c>
      <c r="D2661">
        <v>1.3939999999999999E-2</v>
      </c>
      <c r="E2661" s="108">
        <v>3.7296</v>
      </c>
      <c r="F2661" s="102">
        <v>0</v>
      </c>
      <c r="G2661" s="98">
        <v>0.41</v>
      </c>
      <c r="H2661" s="115">
        <v>500</v>
      </c>
    </row>
    <row r="2662" spans="1:8" x14ac:dyDescent="0.2">
      <c r="A2662" s="106">
        <v>41664.47215277778</v>
      </c>
      <c r="B2662" s="110">
        <v>765136.56</v>
      </c>
      <c r="C2662" s="100">
        <v>29.614100000000001</v>
      </c>
      <c r="D2662">
        <v>2.9669999999999998E-2</v>
      </c>
      <c r="E2662" s="108">
        <v>3.7295799999999999</v>
      </c>
      <c r="F2662" s="102">
        <v>0</v>
      </c>
      <c r="G2662" s="98">
        <v>0.41</v>
      </c>
      <c r="H2662" s="115">
        <v>500</v>
      </c>
    </row>
    <row r="2663" spans="1:8" x14ac:dyDescent="0.2">
      <c r="A2663" s="106">
        <v>41664.475624999999</v>
      </c>
      <c r="B2663" s="110">
        <v>765436.56</v>
      </c>
      <c r="C2663" s="100">
        <v>29.622199999999999</v>
      </c>
      <c r="D2663">
        <v>-7.7999999999999996E-3</v>
      </c>
      <c r="E2663" s="108">
        <v>3.72994</v>
      </c>
      <c r="F2663" s="102">
        <v>0</v>
      </c>
      <c r="G2663" s="98">
        <v>0.41</v>
      </c>
      <c r="H2663" s="115">
        <v>500</v>
      </c>
    </row>
    <row r="2664" spans="1:8" x14ac:dyDescent="0.2">
      <c r="A2664" s="106">
        <v>41664.479097222225</v>
      </c>
      <c r="B2664" s="110">
        <v>765736.56</v>
      </c>
      <c r="C2664" s="100">
        <v>29.638999999999999</v>
      </c>
      <c r="D2664">
        <v>-9.0109999999999996E-2</v>
      </c>
      <c r="E2664" s="108">
        <v>3.73</v>
      </c>
      <c r="F2664" s="102">
        <v>0</v>
      </c>
      <c r="G2664" s="98">
        <v>0.41</v>
      </c>
      <c r="H2664" s="115">
        <v>500</v>
      </c>
    </row>
    <row r="2665" spans="1:8" x14ac:dyDescent="0.2">
      <c r="A2665" s="106">
        <v>41664.482569444444</v>
      </c>
      <c r="B2665" s="110">
        <v>766036.56</v>
      </c>
      <c r="C2665" s="100">
        <v>29.654399999999999</v>
      </c>
      <c r="D2665">
        <v>-5.799E-2</v>
      </c>
      <c r="E2665" s="108">
        <v>3.7301799999999998</v>
      </c>
      <c r="F2665" s="102">
        <v>0</v>
      </c>
      <c r="G2665" s="98">
        <v>0.41</v>
      </c>
      <c r="H2665" s="115">
        <v>500</v>
      </c>
    </row>
    <row r="2666" spans="1:8" x14ac:dyDescent="0.2">
      <c r="A2666" s="106">
        <v>41664.486041666663</v>
      </c>
      <c r="B2666" s="110">
        <v>766336.56</v>
      </c>
      <c r="C2666" s="100">
        <v>29.665400000000002</v>
      </c>
      <c r="D2666">
        <v>-6.2219999999999998E-2</v>
      </c>
      <c r="E2666" s="108">
        <v>3.7305100000000002</v>
      </c>
      <c r="F2666" s="102">
        <v>0</v>
      </c>
      <c r="G2666" s="98">
        <v>0.41</v>
      </c>
      <c r="H2666" s="115">
        <v>500</v>
      </c>
    </row>
    <row r="2667" spans="1:8" x14ac:dyDescent="0.2">
      <c r="A2667" s="106">
        <v>41664.48951388889</v>
      </c>
      <c r="B2667" s="110">
        <v>766636.56</v>
      </c>
      <c r="C2667" s="100">
        <v>29.679600000000001</v>
      </c>
      <c r="D2667">
        <v>3.0599999999999999E-2</v>
      </c>
      <c r="E2667" s="108">
        <v>3.7306599999999999</v>
      </c>
      <c r="F2667" s="102">
        <v>0</v>
      </c>
      <c r="G2667" s="98">
        <v>0.41</v>
      </c>
      <c r="H2667" s="115">
        <v>500</v>
      </c>
    </row>
    <row r="2668" spans="1:8" x14ac:dyDescent="0.2">
      <c r="A2668" s="106">
        <v>41664.492986111109</v>
      </c>
      <c r="B2668" s="110">
        <v>766936.56</v>
      </c>
      <c r="C2668" s="100">
        <v>29.694400000000002</v>
      </c>
      <c r="D2668">
        <v>-9.2380000000000004E-2</v>
      </c>
      <c r="E2668" s="108">
        <v>3.7309199999999998</v>
      </c>
      <c r="F2668" s="102">
        <v>0</v>
      </c>
      <c r="G2668" s="98">
        <v>0.41</v>
      </c>
      <c r="H2668" s="115">
        <v>500</v>
      </c>
    </row>
    <row r="2669" spans="1:8" x14ac:dyDescent="0.2">
      <c r="A2669" s="106">
        <v>41664.496458333335</v>
      </c>
      <c r="B2669" s="110">
        <v>767236.56</v>
      </c>
      <c r="C2669" s="100">
        <v>29.703099999999999</v>
      </c>
      <c r="D2669">
        <v>1.7069999999999998E-2</v>
      </c>
      <c r="E2669" s="108">
        <v>3.7310300000000001</v>
      </c>
      <c r="F2669" s="102">
        <v>0</v>
      </c>
      <c r="G2669" s="98">
        <v>0.41</v>
      </c>
      <c r="H2669" s="115">
        <v>500</v>
      </c>
    </row>
    <row r="2670" spans="1:8" x14ac:dyDescent="0.2">
      <c r="A2670" s="106">
        <v>41664.499930555554</v>
      </c>
      <c r="B2670" s="110">
        <v>767536.56</v>
      </c>
      <c r="C2670" s="100">
        <v>29.709199999999999</v>
      </c>
      <c r="D2670">
        <v>3.8000000000000002E-4</v>
      </c>
      <c r="E2670" s="108">
        <v>3.7313499999999999</v>
      </c>
      <c r="F2670" s="102">
        <v>0</v>
      </c>
      <c r="G2670" s="98">
        <v>0.41</v>
      </c>
      <c r="H2670" s="115">
        <v>500</v>
      </c>
    </row>
    <row r="2671" spans="1:8" x14ac:dyDescent="0.2">
      <c r="A2671" s="106">
        <v>41664.50340277778</v>
      </c>
      <c r="B2671" s="110">
        <v>767836.56</v>
      </c>
      <c r="C2671" s="100">
        <v>29.719799999999999</v>
      </c>
      <c r="D2671">
        <v>-1.8620000000000001E-2</v>
      </c>
      <c r="E2671" s="108">
        <v>3.7311100000000001</v>
      </c>
      <c r="F2671" s="102">
        <v>0</v>
      </c>
      <c r="G2671" s="98">
        <v>0.41</v>
      </c>
      <c r="H2671" s="115">
        <v>500</v>
      </c>
    </row>
    <row r="2672" spans="1:8" x14ac:dyDescent="0.2">
      <c r="A2672" s="106">
        <v>41664.506874999999</v>
      </c>
      <c r="B2672" s="110">
        <v>768136.56</v>
      </c>
      <c r="C2672" s="100">
        <v>29.7288</v>
      </c>
      <c r="D2672">
        <v>-8.3589999999999998E-2</v>
      </c>
      <c r="E2672" s="108">
        <v>3.73156</v>
      </c>
      <c r="F2672" s="102">
        <v>0</v>
      </c>
      <c r="G2672" s="98">
        <v>0.41</v>
      </c>
      <c r="H2672" s="115">
        <v>500</v>
      </c>
    </row>
    <row r="2673" spans="1:8" x14ac:dyDescent="0.2">
      <c r="A2673" s="106">
        <v>41664.510347222225</v>
      </c>
      <c r="B2673" s="110">
        <v>768436.56</v>
      </c>
      <c r="C2673" s="100">
        <v>29.742799999999999</v>
      </c>
      <c r="D2673">
        <v>7.6299999999999996E-3</v>
      </c>
      <c r="E2673" s="108">
        <v>3.7315299999999998</v>
      </c>
      <c r="F2673" s="102">
        <v>0</v>
      </c>
      <c r="G2673" s="98">
        <v>0.41</v>
      </c>
      <c r="H2673" s="115">
        <v>500</v>
      </c>
    </row>
    <row r="2674" spans="1:8" x14ac:dyDescent="0.2">
      <c r="A2674" s="106">
        <v>41664.513819444444</v>
      </c>
      <c r="B2674" s="110">
        <v>768736.56</v>
      </c>
      <c r="C2674" s="100">
        <v>29.742699999999999</v>
      </c>
      <c r="D2674">
        <v>-3.7409999999999999E-2</v>
      </c>
      <c r="E2674" s="108">
        <v>3.73183</v>
      </c>
      <c r="F2674" s="102">
        <v>0</v>
      </c>
      <c r="G2674" s="98">
        <v>0.41</v>
      </c>
      <c r="H2674" s="115">
        <v>500</v>
      </c>
    </row>
    <row r="2675" spans="1:8" x14ac:dyDescent="0.2">
      <c r="A2675" s="106">
        <v>41664.517291666663</v>
      </c>
      <c r="B2675" s="110">
        <v>769036.56</v>
      </c>
      <c r="C2675" s="100">
        <v>29.754999999999999</v>
      </c>
      <c r="D2675">
        <v>-3.1699999999999999E-2</v>
      </c>
      <c r="E2675" s="108">
        <v>3.7318500000000001</v>
      </c>
      <c r="F2675" s="102">
        <v>0</v>
      </c>
      <c r="G2675" s="98">
        <v>0.41</v>
      </c>
      <c r="H2675" s="115">
        <v>500</v>
      </c>
    </row>
    <row r="2676" spans="1:8" x14ac:dyDescent="0.2">
      <c r="A2676" s="106">
        <v>41664.52076388889</v>
      </c>
      <c r="B2676" s="110">
        <v>769336.56</v>
      </c>
      <c r="C2676" s="100">
        <v>29.7607</v>
      </c>
      <c r="D2676">
        <v>-2.8719999999999999E-2</v>
      </c>
      <c r="E2676" s="108">
        <v>3.73197</v>
      </c>
      <c r="F2676" s="102">
        <v>0</v>
      </c>
      <c r="G2676" s="98">
        <v>0.41</v>
      </c>
      <c r="H2676" s="115">
        <v>500</v>
      </c>
    </row>
    <row r="2677" spans="1:8" x14ac:dyDescent="0.2">
      <c r="A2677" s="106">
        <v>41664.524236111109</v>
      </c>
      <c r="B2677" s="110">
        <v>769636.56</v>
      </c>
      <c r="C2677" s="100">
        <v>29.7667</v>
      </c>
      <c r="D2677">
        <v>5.849E-2</v>
      </c>
      <c r="E2677" s="108">
        <v>3.73237</v>
      </c>
      <c r="F2677" s="102">
        <v>0</v>
      </c>
      <c r="G2677" s="98">
        <v>0.41</v>
      </c>
      <c r="H2677" s="115">
        <v>500</v>
      </c>
    </row>
    <row r="2678" spans="1:8" x14ac:dyDescent="0.2">
      <c r="A2678" s="106">
        <v>41664.527708333335</v>
      </c>
      <c r="B2678" s="110">
        <v>769936.56</v>
      </c>
      <c r="C2678" s="100">
        <v>29.7746</v>
      </c>
      <c r="D2678">
        <v>-8.8220000000000007E-2</v>
      </c>
      <c r="E2678" s="108">
        <v>3.7322199999999999</v>
      </c>
      <c r="F2678" s="102">
        <v>0</v>
      </c>
      <c r="G2678" s="98">
        <v>0.41</v>
      </c>
      <c r="H2678" s="115">
        <v>500</v>
      </c>
    </row>
    <row r="2679" spans="1:8" x14ac:dyDescent="0.2">
      <c r="A2679" s="106">
        <v>41664.531180555554</v>
      </c>
      <c r="B2679" s="110">
        <v>770236.56</v>
      </c>
      <c r="C2679" s="100">
        <v>29.7775</v>
      </c>
      <c r="D2679">
        <v>-2.0070000000000001E-2</v>
      </c>
      <c r="E2679" s="108">
        <v>3.7323499999999998</v>
      </c>
      <c r="F2679" s="102">
        <v>0</v>
      </c>
      <c r="G2679" s="98">
        <v>0.41</v>
      </c>
      <c r="H2679" s="115">
        <v>500</v>
      </c>
    </row>
    <row r="2680" spans="1:8" x14ac:dyDescent="0.2">
      <c r="A2680" s="106">
        <v>41664.53465277778</v>
      </c>
      <c r="B2680" s="110">
        <v>770536.56</v>
      </c>
      <c r="C2680" s="100">
        <v>29.781600000000001</v>
      </c>
      <c r="D2680">
        <v>-1.248E-2</v>
      </c>
      <c r="E2680" s="108">
        <v>3.7324199999999998</v>
      </c>
      <c r="F2680" s="102">
        <v>0</v>
      </c>
      <c r="G2680" s="98">
        <v>0.41</v>
      </c>
      <c r="H2680" s="115">
        <v>500</v>
      </c>
    </row>
    <row r="2681" spans="1:8" x14ac:dyDescent="0.2">
      <c r="A2681" s="106">
        <v>41664.538124999999</v>
      </c>
      <c r="B2681" s="110">
        <v>770836.56</v>
      </c>
      <c r="C2681" s="100">
        <v>29.789899999999999</v>
      </c>
      <c r="D2681">
        <v>-3.533E-2</v>
      </c>
      <c r="E2681" s="108">
        <v>3.7324099999999998</v>
      </c>
      <c r="F2681" s="102">
        <v>0</v>
      </c>
      <c r="G2681" s="98">
        <v>0.41</v>
      </c>
      <c r="H2681" s="115">
        <v>500</v>
      </c>
    </row>
    <row r="2682" spans="1:8" x14ac:dyDescent="0.2">
      <c r="A2682" s="106">
        <v>41664.541597222225</v>
      </c>
      <c r="B2682" s="110">
        <v>771136.56</v>
      </c>
      <c r="C2682" s="100">
        <v>29.792899999999999</v>
      </c>
      <c r="D2682">
        <v>-3.5139999999999998E-2</v>
      </c>
      <c r="E2682" s="108">
        <v>3.73244</v>
      </c>
      <c r="F2682" s="102">
        <v>0</v>
      </c>
      <c r="G2682" s="98">
        <v>0.41</v>
      </c>
      <c r="H2682" s="115">
        <v>500</v>
      </c>
    </row>
    <row r="2683" spans="1:8" x14ac:dyDescent="0.2">
      <c r="A2683" s="106">
        <v>41664.545069444444</v>
      </c>
      <c r="B2683" s="110">
        <v>771436.56</v>
      </c>
      <c r="C2683" s="100">
        <v>29.791399999999999</v>
      </c>
      <c r="D2683">
        <v>9.7099999999999999E-3</v>
      </c>
      <c r="E2683" s="108">
        <v>3.73231</v>
      </c>
      <c r="F2683" s="102">
        <v>0</v>
      </c>
      <c r="G2683" s="98">
        <v>0.41</v>
      </c>
      <c r="H2683" s="115">
        <v>500</v>
      </c>
    </row>
    <row r="2684" spans="1:8" x14ac:dyDescent="0.2">
      <c r="A2684" s="106">
        <v>41664.548541666663</v>
      </c>
      <c r="B2684" s="110">
        <v>771736.56</v>
      </c>
      <c r="C2684" s="100">
        <v>29.790900000000001</v>
      </c>
      <c r="D2684">
        <v>-8.6459999999999995E-2</v>
      </c>
      <c r="E2684" s="108">
        <v>3.73245</v>
      </c>
      <c r="F2684" s="102">
        <v>0</v>
      </c>
      <c r="G2684" s="98">
        <v>0.41</v>
      </c>
      <c r="H2684" s="115">
        <v>500</v>
      </c>
    </row>
    <row r="2685" spans="1:8" x14ac:dyDescent="0.2">
      <c r="A2685" s="106">
        <v>41664.55201388889</v>
      </c>
      <c r="B2685" s="110">
        <v>772036.56</v>
      </c>
      <c r="C2685" s="100">
        <v>29.7911</v>
      </c>
      <c r="D2685">
        <v>-4.7669999999999997E-2</v>
      </c>
      <c r="E2685" s="108">
        <v>3.7325699999999999</v>
      </c>
      <c r="F2685" s="102">
        <v>0</v>
      </c>
      <c r="G2685" s="98">
        <v>0.41</v>
      </c>
      <c r="H2685" s="115">
        <v>500</v>
      </c>
    </row>
    <row r="2686" spans="1:8" x14ac:dyDescent="0.2">
      <c r="A2686" s="106">
        <v>41664.555486111109</v>
      </c>
      <c r="B2686" s="110">
        <v>772336.56</v>
      </c>
      <c r="C2686" s="100">
        <v>29.795300000000001</v>
      </c>
      <c r="D2686">
        <v>5.4030000000000002E-2</v>
      </c>
      <c r="E2686" s="108">
        <v>3.73251</v>
      </c>
      <c r="F2686" s="102">
        <v>0</v>
      </c>
      <c r="G2686" s="98">
        <v>0.41</v>
      </c>
      <c r="H2686" s="115">
        <v>500</v>
      </c>
    </row>
    <row r="2687" spans="1:8" x14ac:dyDescent="0.2">
      <c r="A2687" s="106">
        <v>41664.558958333335</v>
      </c>
      <c r="B2687" s="110">
        <v>772636.56</v>
      </c>
      <c r="C2687" s="100">
        <v>29.795100000000001</v>
      </c>
      <c r="D2687">
        <v>-6.1170000000000002E-2</v>
      </c>
      <c r="E2687" s="108">
        <v>3.73271</v>
      </c>
      <c r="F2687" s="102">
        <v>0</v>
      </c>
      <c r="G2687" s="98">
        <v>0.41</v>
      </c>
      <c r="H2687" s="115">
        <v>500</v>
      </c>
    </row>
    <row r="2688" spans="1:8" x14ac:dyDescent="0.2">
      <c r="A2688" s="106">
        <v>41664.562430555554</v>
      </c>
      <c r="B2688" s="110">
        <v>772936.56</v>
      </c>
      <c r="C2688" s="100">
        <v>29.793099999999999</v>
      </c>
      <c r="D2688">
        <v>-3.236E-2</v>
      </c>
      <c r="E2688" s="108">
        <v>3.7326899999999998</v>
      </c>
      <c r="F2688" s="102">
        <v>0</v>
      </c>
      <c r="G2688" s="98">
        <v>0.41</v>
      </c>
      <c r="H2688" s="115">
        <v>500</v>
      </c>
    </row>
    <row r="2689" spans="1:8" x14ac:dyDescent="0.2">
      <c r="A2689" s="106">
        <v>41664.56590277778</v>
      </c>
      <c r="B2689" s="110">
        <v>773236.56</v>
      </c>
      <c r="C2689" s="100">
        <v>29.800899999999999</v>
      </c>
      <c r="D2689">
        <v>-4.1900000000000001E-3</v>
      </c>
      <c r="E2689" s="108">
        <v>3.7328199999999998</v>
      </c>
      <c r="F2689" s="102">
        <v>0</v>
      </c>
      <c r="G2689" s="98">
        <v>0.41</v>
      </c>
      <c r="H2689" s="115">
        <v>500</v>
      </c>
    </row>
    <row r="2690" spans="1:8" x14ac:dyDescent="0.2">
      <c r="A2690" s="106">
        <v>41664.569374999999</v>
      </c>
      <c r="B2690" s="110">
        <v>773536.56</v>
      </c>
      <c r="C2690" s="100">
        <v>29.8</v>
      </c>
      <c r="D2690">
        <v>-3.0710000000000001E-2</v>
      </c>
      <c r="E2690" s="108">
        <v>3.7325900000000001</v>
      </c>
      <c r="F2690" s="102">
        <v>0</v>
      </c>
      <c r="G2690" s="98">
        <v>0.41</v>
      </c>
      <c r="H2690" s="115">
        <v>500</v>
      </c>
    </row>
    <row r="2691" spans="1:8" x14ac:dyDescent="0.2">
      <c r="A2691" s="106">
        <v>41664.572847222225</v>
      </c>
      <c r="B2691" s="110">
        <v>773836.56</v>
      </c>
      <c r="C2691" s="100">
        <v>29.799900000000001</v>
      </c>
      <c r="D2691">
        <v>3.066E-2</v>
      </c>
      <c r="E2691" s="108">
        <v>3.7326600000000001</v>
      </c>
      <c r="F2691" s="102">
        <v>0</v>
      </c>
      <c r="G2691" s="98">
        <v>0.41</v>
      </c>
      <c r="H2691" s="115">
        <v>500</v>
      </c>
    </row>
    <row r="2692" spans="1:8" x14ac:dyDescent="0.2">
      <c r="A2692" s="106">
        <v>41664.576319444444</v>
      </c>
      <c r="B2692" s="110">
        <v>774136.56</v>
      </c>
      <c r="C2692" s="100">
        <v>29.796700000000001</v>
      </c>
      <c r="D2692">
        <v>6.0249999999999998E-2</v>
      </c>
      <c r="E2692" s="108">
        <v>3.7326700000000002</v>
      </c>
      <c r="F2692" s="102">
        <v>0</v>
      </c>
      <c r="G2692" s="98">
        <v>0.41</v>
      </c>
      <c r="H2692" s="115">
        <v>500</v>
      </c>
    </row>
    <row r="2693" spans="1:8" x14ac:dyDescent="0.2">
      <c r="A2693" s="106">
        <v>41664.579791666663</v>
      </c>
      <c r="B2693" s="110">
        <v>774436.56</v>
      </c>
      <c r="C2693" s="100">
        <v>29.8034</v>
      </c>
      <c r="D2693">
        <v>5.9310000000000002E-2</v>
      </c>
      <c r="E2693" s="108">
        <v>3.7328100000000002</v>
      </c>
      <c r="F2693" s="102">
        <v>0</v>
      </c>
      <c r="G2693" s="98">
        <v>0.41</v>
      </c>
      <c r="H2693" s="115">
        <v>500</v>
      </c>
    </row>
    <row r="2694" spans="1:8" x14ac:dyDescent="0.2">
      <c r="A2694" s="106">
        <v>41664.58326388889</v>
      </c>
      <c r="B2694" s="110">
        <v>774736.56</v>
      </c>
      <c r="C2694" s="100">
        <v>29.802099999999999</v>
      </c>
      <c r="D2694">
        <v>6.1499999999999999E-2</v>
      </c>
      <c r="E2694" s="108">
        <v>3.7327900000000001</v>
      </c>
      <c r="F2694" s="102">
        <v>0</v>
      </c>
      <c r="G2694" s="98">
        <v>0.41</v>
      </c>
      <c r="H2694" s="115">
        <v>500</v>
      </c>
    </row>
    <row r="2695" spans="1:8" x14ac:dyDescent="0.2">
      <c r="A2695" s="106">
        <v>41664.586736111109</v>
      </c>
      <c r="B2695" s="110">
        <v>775036.56</v>
      </c>
      <c r="C2695" s="100">
        <v>29.805</v>
      </c>
      <c r="D2695">
        <v>-3.124E-2</v>
      </c>
      <c r="E2695" s="108">
        <v>3.7328000000000001</v>
      </c>
      <c r="F2695" s="102">
        <v>0</v>
      </c>
      <c r="G2695" s="98">
        <v>0.41</v>
      </c>
      <c r="H2695" s="115">
        <v>500</v>
      </c>
    </row>
    <row r="2696" spans="1:8" x14ac:dyDescent="0.2">
      <c r="A2696" s="106">
        <v>41664.590208333335</v>
      </c>
      <c r="B2696" s="110">
        <v>775336.56</v>
      </c>
      <c r="C2696" s="100">
        <v>29.808399999999999</v>
      </c>
      <c r="D2696">
        <v>-1.052E-2</v>
      </c>
      <c r="E2696" s="108">
        <v>3.7328100000000002</v>
      </c>
      <c r="F2696" s="102">
        <v>0</v>
      </c>
      <c r="G2696" s="98">
        <v>0.41</v>
      </c>
      <c r="H2696" s="115">
        <v>500</v>
      </c>
    </row>
    <row r="2697" spans="1:8" x14ac:dyDescent="0.2">
      <c r="A2697" s="106">
        <v>41664.593680555554</v>
      </c>
      <c r="B2697" s="110">
        <v>775636.56</v>
      </c>
      <c r="C2697" s="100">
        <v>29.812000000000001</v>
      </c>
      <c r="D2697">
        <v>-2.8080000000000001E-2</v>
      </c>
      <c r="E2697" s="108">
        <v>3.7328999999999999</v>
      </c>
      <c r="F2697" s="102">
        <v>0</v>
      </c>
      <c r="G2697" s="98">
        <v>0.41</v>
      </c>
      <c r="H2697" s="115">
        <v>500</v>
      </c>
    </row>
    <row r="2698" spans="1:8" x14ac:dyDescent="0.2">
      <c r="A2698" s="106">
        <v>41664.59715277778</v>
      </c>
      <c r="B2698" s="110">
        <v>775936.56</v>
      </c>
      <c r="C2698" s="100">
        <v>29.811</v>
      </c>
      <c r="D2698">
        <v>6.1769999999999999E-2</v>
      </c>
      <c r="E2698" s="108">
        <v>3.7327599999999999</v>
      </c>
      <c r="F2698" s="102">
        <v>0</v>
      </c>
      <c r="G2698" s="98">
        <v>0.41</v>
      </c>
      <c r="H2698" s="115">
        <v>500</v>
      </c>
    </row>
    <row r="2699" spans="1:8" x14ac:dyDescent="0.2">
      <c r="A2699" s="106">
        <v>41664.600624999999</v>
      </c>
      <c r="B2699" s="110">
        <v>776236.56</v>
      </c>
      <c r="C2699" s="100">
        <v>29.8139</v>
      </c>
      <c r="D2699">
        <v>-8.9789999999999995E-2</v>
      </c>
      <c r="E2699" s="108">
        <v>3.7330000000000001</v>
      </c>
      <c r="F2699" s="102">
        <v>0</v>
      </c>
      <c r="G2699" s="98">
        <v>0.41</v>
      </c>
      <c r="H2699" s="115">
        <v>500</v>
      </c>
    </row>
    <row r="2700" spans="1:8" x14ac:dyDescent="0.2">
      <c r="A2700" s="106">
        <v>41664.604097222225</v>
      </c>
      <c r="B2700" s="110">
        <v>776536.56</v>
      </c>
      <c r="C2700" s="100">
        <v>29.823599999999999</v>
      </c>
      <c r="D2700">
        <v>-1.788E-2</v>
      </c>
      <c r="E2700" s="108">
        <v>3.7334000000000001</v>
      </c>
      <c r="F2700" s="102">
        <v>0</v>
      </c>
      <c r="G2700" s="98">
        <v>0.41</v>
      </c>
      <c r="H2700" s="115">
        <v>500</v>
      </c>
    </row>
    <row r="2701" spans="1:8" x14ac:dyDescent="0.2">
      <c r="A2701" s="106">
        <v>41664.607569444444</v>
      </c>
      <c r="B2701" s="110">
        <v>776836.56</v>
      </c>
      <c r="C2701" s="100">
        <v>29.822399999999998</v>
      </c>
      <c r="D2701">
        <v>3.8030000000000001E-2</v>
      </c>
      <c r="E2701" s="108">
        <v>3.7332299999999998</v>
      </c>
      <c r="F2701" s="102">
        <v>0</v>
      </c>
      <c r="G2701" s="98">
        <v>0.41</v>
      </c>
      <c r="H2701" s="115">
        <v>500</v>
      </c>
    </row>
    <row r="2702" spans="1:8" x14ac:dyDescent="0.2">
      <c r="A2702" s="106">
        <v>41664.611041666663</v>
      </c>
      <c r="B2702" s="110">
        <v>777136.56</v>
      </c>
      <c r="C2702" s="100">
        <v>29.8218</v>
      </c>
      <c r="D2702">
        <v>-9.4800000000000006E-3</v>
      </c>
      <c r="E2702" s="108">
        <v>3.7332299999999998</v>
      </c>
      <c r="F2702" s="102">
        <v>0</v>
      </c>
      <c r="G2702" s="98">
        <v>0.41</v>
      </c>
      <c r="H2702" s="115">
        <v>500</v>
      </c>
    </row>
    <row r="2703" spans="1:8" x14ac:dyDescent="0.2">
      <c r="A2703" s="106">
        <v>41664.61451388889</v>
      </c>
      <c r="B2703" s="110">
        <v>777436.56</v>
      </c>
      <c r="C2703" s="100">
        <v>29.833200000000001</v>
      </c>
      <c r="D2703">
        <v>3.9730000000000001E-2</v>
      </c>
      <c r="E2703" s="108">
        <v>3.7334299999999998</v>
      </c>
      <c r="F2703" s="102">
        <v>0</v>
      </c>
      <c r="G2703" s="98">
        <v>0.41</v>
      </c>
      <c r="H2703" s="115">
        <v>500</v>
      </c>
    </row>
    <row r="2704" spans="1:8" x14ac:dyDescent="0.2">
      <c r="A2704" s="106">
        <v>41664.617986111109</v>
      </c>
      <c r="B2704" s="110">
        <v>777736.56</v>
      </c>
      <c r="C2704" s="100">
        <v>29.846699999999998</v>
      </c>
      <c r="D2704">
        <v>-1.6150000000000001E-2</v>
      </c>
      <c r="E2704" s="108">
        <v>3.7334000000000001</v>
      </c>
      <c r="F2704" s="102">
        <v>0</v>
      </c>
      <c r="G2704" s="98">
        <v>0.41</v>
      </c>
      <c r="H2704" s="115">
        <v>500</v>
      </c>
    </row>
    <row r="2705" spans="1:8" x14ac:dyDescent="0.2">
      <c r="A2705" s="106">
        <v>41664.621458333335</v>
      </c>
      <c r="B2705" s="110">
        <v>778036.56</v>
      </c>
      <c r="C2705" s="100">
        <v>29.8459</v>
      </c>
      <c r="D2705">
        <v>-2.171E-2</v>
      </c>
      <c r="E2705" s="108">
        <v>3.7334900000000002</v>
      </c>
      <c r="F2705" s="102">
        <v>0</v>
      </c>
      <c r="G2705" s="98">
        <v>0.41</v>
      </c>
      <c r="H2705" s="115">
        <v>500</v>
      </c>
    </row>
    <row r="2706" spans="1:8" x14ac:dyDescent="0.2">
      <c r="A2706" s="106">
        <v>41664.624930555554</v>
      </c>
      <c r="B2706" s="110">
        <v>778336.56</v>
      </c>
      <c r="C2706" s="100">
        <v>29.835699999999999</v>
      </c>
      <c r="D2706">
        <v>-2.9839999999999998E-2</v>
      </c>
      <c r="E2706" s="108">
        <v>3.7334000000000001</v>
      </c>
      <c r="F2706" s="102">
        <v>0</v>
      </c>
      <c r="G2706" s="98">
        <v>0.41</v>
      </c>
      <c r="H2706" s="115">
        <v>500</v>
      </c>
    </row>
    <row r="2707" spans="1:8" x14ac:dyDescent="0.2">
      <c r="A2707" s="106">
        <v>41664.62840277778</v>
      </c>
      <c r="B2707" s="110">
        <v>778636.56</v>
      </c>
      <c r="C2707" s="100">
        <v>29.844200000000001</v>
      </c>
      <c r="D2707">
        <v>-8.6370000000000002E-2</v>
      </c>
      <c r="E2707" s="108">
        <v>3.7334999999999998</v>
      </c>
      <c r="F2707" s="102">
        <v>0</v>
      </c>
      <c r="G2707" s="98">
        <v>0.41</v>
      </c>
      <c r="H2707" s="115">
        <v>500</v>
      </c>
    </row>
    <row r="2708" spans="1:8" x14ac:dyDescent="0.2">
      <c r="A2708" s="106">
        <v>41664.631874999999</v>
      </c>
      <c r="B2708" s="110">
        <v>778936.56</v>
      </c>
      <c r="C2708" s="100">
        <v>29.8537</v>
      </c>
      <c r="D2708">
        <v>-1.6140000000000002E-2</v>
      </c>
      <c r="E2708" s="108">
        <v>3.7338</v>
      </c>
      <c r="F2708" s="102">
        <v>0</v>
      </c>
      <c r="G2708" s="98">
        <v>0.41</v>
      </c>
      <c r="H2708" s="115">
        <v>500</v>
      </c>
    </row>
    <row r="2709" spans="1:8" x14ac:dyDescent="0.2">
      <c r="A2709" s="106">
        <v>41664.635347222225</v>
      </c>
      <c r="B2709" s="110">
        <v>779236.56</v>
      </c>
      <c r="C2709" s="100">
        <v>29.861899999999999</v>
      </c>
      <c r="D2709">
        <v>5.935E-2</v>
      </c>
      <c r="E2709" s="108">
        <v>3.7339000000000002</v>
      </c>
      <c r="F2709" s="102">
        <v>0</v>
      </c>
      <c r="G2709" s="98">
        <v>0.41</v>
      </c>
      <c r="H2709" s="115">
        <v>500</v>
      </c>
    </row>
    <row r="2710" spans="1:8" x14ac:dyDescent="0.2">
      <c r="A2710" s="106">
        <v>41664.638819444444</v>
      </c>
      <c r="B2710" s="110">
        <v>779536.56</v>
      </c>
      <c r="C2710" s="100">
        <v>29.870999999999999</v>
      </c>
      <c r="D2710">
        <v>-4.6559999999999997E-2</v>
      </c>
      <c r="E2710" s="108">
        <v>3.73434</v>
      </c>
      <c r="F2710" s="102">
        <v>0</v>
      </c>
      <c r="G2710" s="98">
        <v>0.41</v>
      </c>
      <c r="H2710" s="115">
        <v>500</v>
      </c>
    </row>
    <row r="2711" spans="1:8" x14ac:dyDescent="0.2">
      <c r="A2711" s="106">
        <v>41664.642291666663</v>
      </c>
      <c r="B2711" s="110">
        <v>779836.56</v>
      </c>
      <c r="C2711" s="100">
        <v>29.900300000000001</v>
      </c>
      <c r="D2711">
        <v>-1.5730000000000001E-2</v>
      </c>
      <c r="E2711" s="108">
        <v>3.7346400000000002</v>
      </c>
      <c r="F2711" s="102">
        <v>0</v>
      </c>
      <c r="G2711" s="98">
        <v>0.41</v>
      </c>
      <c r="H2711" s="115">
        <v>500</v>
      </c>
    </row>
    <row r="2712" spans="1:8" x14ac:dyDescent="0.2">
      <c r="A2712" s="106">
        <v>41664.64576388889</v>
      </c>
      <c r="B2712" s="110">
        <v>780136.56</v>
      </c>
      <c r="C2712" s="100">
        <v>29.883600000000001</v>
      </c>
      <c r="D2712">
        <v>-2.206E-2</v>
      </c>
      <c r="E2712" s="108">
        <v>3.7347299999999999</v>
      </c>
      <c r="F2712" s="102">
        <v>0</v>
      </c>
      <c r="G2712" s="98">
        <v>0.41</v>
      </c>
      <c r="H2712" s="115">
        <v>500</v>
      </c>
    </row>
    <row r="2713" spans="1:8" x14ac:dyDescent="0.2">
      <c r="A2713" s="106">
        <v>41664.649236111109</v>
      </c>
      <c r="B2713" s="110">
        <v>780436.56</v>
      </c>
      <c r="C2713" s="100">
        <v>29.883800000000001</v>
      </c>
      <c r="D2713">
        <v>4.215E-2</v>
      </c>
      <c r="E2713" s="108">
        <v>3.7347600000000001</v>
      </c>
      <c r="F2713" s="102">
        <v>0</v>
      </c>
      <c r="G2713" s="98">
        <v>0.41</v>
      </c>
      <c r="H2713" s="115">
        <v>500</v>
      </c>
    </row>
    <row r="2714" spans="1:8" x14ac:dyDescent="0.2">
      <c r="A2714" s="106">
        <v>41664.652708333335</v>
      </c>
      <c r="B2714" s="110">
        <v>780736.56</v>
      </c>
      <c r="C2714" s="100">
        <v>29.889299999999999</v>
      </c>
      <c r="D2714">
        <v>6.1650000000000003E-2</v>
      </c>
      <c r="E2714" s="108">
        <v>3.7345799999999998</v>
      </c>
      <c r="F2714" s="102">
        <v>0</v>
      </c>
      <c r="G2714" s="98">
        <v>0.41</v>
      </c>
      <c r="H2714" s="115">
        <v>500</v>
      </c>
    </row>
    <row r="2715" spans="1:8" x14ac:dyDescent="0.2">
      <c r="A2715" s="106">
        <v>41664.656180555554</v>
      </c>
      <c r="B2715" s="110">
        <v>781036.56</v>
      </c>
      <c r="C2715" s="100">
        <v>29.889199999999999</v>
      </c>
      <c r="D2715">
        <v>-8.5550000000000001E-2</v>
      </c>
      <c r="E2715" s="108">
        <v>3.7344900000000001</v>
      </c>
      <c r="F2715" s="102">
        <v>0</v>
      </c>
      <c r="G2715" s="98">
        <v>0.41</v>
      </c>
      <c r="H2715" s="115">
        <v>500</v>
      </c>
    </row>
    <row r="2716" spans="1:8" x14ac:dyDescent="0.2">
      <c r="A2716" s="106">
        <v>41664.65965277778</v>
      </c>
      <c r="B2716" s="110">
        <v>781336.56</v>
      </c>
      <c r="C2716" s="100">
        <v>29.889700000000001</v>
      </c>
      <c r="D2716">
        <v>4.1300000000000003E-2</v>
      </c>
      <c r="E2716" s="108">
        <v>3.7347100000000002</v>
      </c>
      <c r="F2716" s="102">
        <v>0</v>
      </c>
      <c r="G2716" s="98">
        <v>0.41</v>
      </c>
      <c r="H2716" s="115">
        <v>500</v>
      </c>
    </row>
    <row r="2717" spans="1:8" x14ac:dyDescent="0.2">
      <c r="A2717" s="106">
        <v>41664.663124999999</v>
      </c>
      <c r="B2717" s="110">
        <v>781636.56</v>
      </c>
      <c r="C2717" s="100">
        <v>29.886500000000002</v>
      </c>
      <c r="D2717">
        <v>-8.2640000000000005E-2</v>
      </c>
      <c r="E2717" s="108">
        <v>3.7346400000000002</v>
      </c>
      <c r="F2717" s="102">
        <v>0</v>
      </c>
      <c r="G2717" s="98">
        <v>0.41</v>
      </c>
      <c r="H2717" s="115">
        <v>500</v>
      </c>
    </row>
    <row r="2718" spans="1:8" x14ac:dyDescent="0.2">
      <c r="A2718" s="106">
        <v>41664.666597222225</v>
      </c>
      <c r="B2718" s="110">
        <v>781936.56</v>
      </c>
      <c r="C2718" s="100">
        <v>29.8857</v>
      </c>
      <c r="D2718">
        <v>-8.2000000000000007E-3</v>
      </c>
      <c r="E2718" s="108">
        <v>3.7345700000000002</v>
      </c>
      <c r="F2718" s="102">
        <v>0</v>
      </c>
      <c r="G2718" s="98">
        <v>0.41</v>
      </c>
      <c r="H2718" s="115">
        <v>500</v>
      </c>
    </row>
    <row r="2719" spans="1:8" x14ac:dyDescent="0.2">
      <c r="A2719" s="106">
        <v>41664.670069444444</v>
      </c>
      <c r="B2719" s="110">
        <v>782236.56</v>
      </c>
      <c r="C2719" s="100">
        <v>29.8872</v>
      </c>
      <c r="D2719">
        <v>5.3359999999999998E-2</v>
      </c>
      <c r="E2719" s="108">
        <v>3.7344300000000001</v>
      </c>
      <c r="F2719" s="102">
        <v>0</v>
      </c>
      <c r="G2719" s="98">
        <v>0.41</v>
      </c>
      <c r="H2719" s="115">
        <v>500</v>
      </c>
    </row>
    <row r="2720" spans="1:8" x14ac:dyDescent="0.2">
      <c r="A2720" s="106">
        <v>41664.673541666663</v>
      </c>
      <c r="B2720" s="110">
        <v>782536.56</v>
      </c>
      <c r="C2720" s="100">
        <v>29.883600000000001</v>
      </c>
      <c r="D2720">
        <v>-2.15E-3</v>
      </c>
      <c r="E2720" s="108">
        <v>3.7345199999999998</v>
      </c>
      <c r="F2720" s="102">
        <v>0</v>
      </c>
      <c r="G2720" s="98">
        <v>0.41</v>
      </c>
      <c r="H2720" s="115">
        <v>500</v>
      </c>
    </row>
    <row r="2721" spans="1:8" x14ac:dyDescent="0.2">
      <c r="A2721" s="106">
        <v>41664.67701388889</v>
      </c>
      <c r="B2721" s="110">
        <v>782836.56</v>
      </c>
      <c r="C2721" s="100">
        <v>29.888500000000001</v>
      </c>
      <c r="D2721">
        <v>5.8680000000000003E-2</v>
      </c>
      <c r="E2721" s="108">
        <v>3.73434</v>
      </c>
      <c r="F2721" s="102">
        <v>0</v>
      </c>
      <c r="G2721" s="98">
        <v>0.41</v>
      </c>
      <c r="H2721" s="115">
        <v>500</v>
      </c>
    </row>
    <row r="2722" spans="1:8" x14ac:dyDescent="0.2">
      <c r="A2722" s="106">
        <v>41664.680486111109</v>
      </c>
      <c r="B2722" s="110">
        <v>783136.56</v>
      </c>
      <c r="C2722" s="100">
        <v>29.8858</v>
      </c>
      <c r="D2722">
        <v>-7.5749999999999998E-2</v>
      </c>
      <c r="E2722" s="108">
        <v>3.7345199999999998</v>
      </c>
      <c r="F2722" s="102">
        <v>0</v>
      </c>
      <c r="G2722" s="98">
        <v>0.41</v>
      </c>
      <c r="H2722" s="115">
        <v>500</v>
      </c>
    </row>
    <row r="2723" spans="1:8" x14ac:dyDescent="0.2">
      <c r="A2723" s="106">
        <v>41664.683958333335</v>
      </c>
      <c r="B2723" s="110">
        <v>783436.56</v>
      </c>
      <c r="C2723" s="100">
        <v>29.885200000000001</v>
      </c>
      <c r="D2723">
        <v>4.7600000000000003E-2</v>
      </c>
      <c r="E2723" s="108">
        <v>3.7345199999999998</v>
      </c>
      <c r="F2723" s="102">
        <v>0</v>
      </c>
      <c r="G2723" s="98">
        <v>0.41</v>
      </c>
      <c r="H2723" s="115">
        <v>500</v>
      </c>
    </row>
    <row r="2724" spans="1:8" x14ac:dyDescent="0.2">
      <c r="A2724" s="106">
        <v>41664.687430555554</v>
      </c>
      <c r="B2724" s="110">
        <v>783736.56</v>
      </c>
      <c r="C2724" s="100">
        <v>29.8796</v>
      </c>
      <c r="D2724">
        <v>-2.1680000000000001E-2</v>
      </c>
      <c r="E2724" s="108">
        <v>3.7343700000000002</v>
      </c>
      <c r="F2724" s="102">
        <v>0</v>
      </c>
      <c r="G2724" s="98">
        <v>0.41</v>
      </c>
      <c r="H2724" s="115">
        <v>500</v>
      </c>
    </row>
    <row r="2725" spans="1:8" x14ac:dyDescent="0.2">
      <c r="A2725" s="106">
        <v>41664.69090277778</v>
      </c>
      <c r="B2725" s="110">
        <v>784036.56</v>
      </c>
      <c r="C2725" s="100">
        <v>29.887499999999999</v>
      </c>
      <c r="D2725">
        <v>-2.5729999999999999E-2</v>
      </c>
      <c r="E2725" s="108">
        <v>3.7345299999999999</v>
      </c>
      <c r="F2725" s="102">
        <v>0</v>
      </c>
      <c r="G2725" s="98">
        <v>0.41</v>
      </c>
      <c r="H2725" s="115">
        <v>500</v>
      </c>
    </row>
    <row r="2726" spans="1:8" x14ac:dyDescent="0.2">
      <c r="A2726" s="106">
        <v>41664.694374999999</v>
      </c>
      <c r="B2726" s="110">
        <v>784336.56</v>
      </c>
      <c r="C2726" s="100">
        <v>29.880199999999999</v>
      </c>
      <c r="D2726">
        <v>-6.25E-2</v>
      </c>
      <c r="E2726" s="108">
        <v>3.7344599999999999</v>
      </c>
      <c r="F2726" s="102">
        <v>0</v>
      </c>
      <c r="G2726" s="98">
        <v>0.41</v>
      </c>
      <c r="H2726" s="115">
        <v>500</v>
      </c>
    </row>
    <row r="2727" spans="1:8" x14ac:dyDescent="0.2">
      <c r="A2727" s="106">
        <v>41664.697847222225</v>
      </c>
      <c r="B2727" s="110">
        <v>784636.56</v>
      </c>
      <c r="C2727" s="100">
        <v>29.881499999999999</v>
      </c>
      <c r="D2727">
        <v>2.5190000000000001E-2</v>
      </c>
      <c r="E2727" s="108">
        <v>3.7344599999999999</v>
      </c>
      <c r="F2727" s="102">
        <v>0</v>
      </c>
      <c r="G2727" s="98">
        <v>0.41</v>
      </c>
      <c r="H2727" s="115">
        <v>500</v>
      </c>
    </row>
    <row r="2728" spans="1:8" x14ac:dyDescent="0.2">
      <c r="A2728" s="106">
        <v>41664.701319444444</v>
      </c>
      <c r="B2728" s="110">
        <v>784936.56</v>
      </c>
      <c r="C2728" s="100">
        <v>29.873999999999999</v>
      </c>
      <c r="D2728">
        <v>-7.2590000000000002E-2</v>
      </c>
      <c r="E2728" s="108">
        <v>3.7343799999999998</v>
      </c>
      <c r="F2728" s="102">
        <v>0</v>
      </c>
      <c r="G2728" s="98">
        <v>0.41</v>
      </c>
      <c r="H2728" s="115">
        <v>500</v>
      </c>
    </row>
    <row r="2729" spans="1:8" x14ac:dyDescent="0.2">
      <c r="A2729" s="106">
        <v>41664.704791666663</v>
      </c>
      <c r="B2729" s="110">
        <v>785236.56</v>
      </c>
      <c r="C2729" s="100">
        <v>29.872599999999998</v>
      </c>
      <c r="D2729">
        <v>-8.6669999999999997E-2</v>
      </c>
      <c r="E2729" s="108">
        <v>3.7344200000000001</v>
      </c>
      <c r="F2729" s="102">
        <v>0</v>
      </c>
      <c r="G2729" s="98">
        <v>0.41</v>
      </c>
      <c r="H2729" s="115">
        <v>500</v>
      </c>
    </row>
    <row r="2730" spans="1:8" x14ac:dyDescent="0.2">
      <c r="A2730" s="106">
        <v>41664.70826388889</v>
      </c>
      <c r="B2730" s="110">
        <v>785536.56</v>
      </c>
      <c r="C2730" s="100">
        <v>29.8705</v>
      </c>
      <c r="D2730">
        <v>-9.2689999999999995E-2</v>
      </c>
      <c r="E2730" s="108">
        <v>3.73427</v>
      </c>
      <c r="F2730" s="102">
        <v>0</v>
      </c>
      <c r="G2730" s="98">
        <v>0.41</v>
      </c>
      <c r="H2730" s="115">
        <v>500</v>
      </c>
    </row>
    <row r="2731" spans="1:8" x14ac:dyDescent="0.2">
      <c r="A2731" s="106">
        <v>41664.711736111109</v>
      </c>
      <c r="B2731" s="110">
        <v>785836.56</v>
      </c>
      <c r="C2731" s="100">
        <v>29.860800000000001</v>
      </c>
      <c r="D2731">
        <v>5.7189999999999998E-2</v>
      </c>
      <c r="E2731" s="108">
        <v>3.7341700000000002</v>
      </c>
      <c r="F2731" s="102">
        <v>0</v>
      </c>
      <c r="G2731" s="98">
        <v>0.41</v>
      </c>
      <c r="H2731" s="115">
        <v>500</v>
      </c>
    </row>
    <row r="2732" spans="1:8" x14ac:dyDescent="0.2">
      <c r="A2732" s="106">
        <v>41664.715208333335</v>
      </c>
      <c r="B2732" s="110">
        <v>786136.56</v>
      </c>
      <c r="C2732" s="100">
        <v>29.8627</v>
      </c>
      <c r="D2732">
        <v>-2.2769999999999999E-2</v>
      </c>
      <c r="E2732" s="108">
        <v>3.7340900000000001</v>
      </c>
      <c r="F2732" s="102">
        <v>0</v>
      </c>
      <c r="G2732" s="98">
        <v>0.41</v>
      </c>
      <c r="H2732" s="115">
        <v>500</v>
      </c>
    </row>
    <row r="2733" spans="1:8" x14ac:dyDescent="0.2">
      <c r="A2733" s="106">
        <v>41664.718680555554</v>
      </c>
      <c r="B2733" s="110">
        <v>786436.56</v>
      </c>
      <c r="C2733" s="100">
        <v>29.8581</v>
      </c>
      <c r="D2733">
        <v>3.2829999999999998E-2</v>
      </c>
      <c r="E2733" s="108">
        <v>3.734</v>
      </c>
      <c r="F2733" s="102">
        <v>0</v>
      </c>
      <c r="G2733" s="98">
        <v>0.41</v>
      </c>
      <c r="H2733" s="115">
        <v>500</v>
      </c>
    </row>
    <row r="2734" spans="1:8" x14ac:dyDescent="0.2">
      <c r="A2734" s="106">
        <v>41664.72215277778</v>
      </c>
      <c r="B2734" s="110">
        <v>786736.56</v>
      </c>
      <c r="C2734" s="100">
        <v>29.851099999999999</v>
      </c>
      <c r="D2734">
        <v>4.7299999999999998E-3</v>
      </c>
      <c r="E2734" s="108">
        <v>3.7339899999999999</v>
      </c>
      <c r="F2734" s="102">
        <v>0</v>
      </c>
      <c r="G2734" s="98">
        <v>0.41</v>
      </c>
      <c r="H2734" s="115">
        <v>500</v>
      </c>
    </row>
    <row r="2735" spans="1:8" x14ac:dyDescent="0.2">
      <c r="A2735" s="106">
        <v>41664.725624999999</v>
      </c>
      <c r="B2735" s="110">
        <v>787036.56</v>
      </c>
      <c r="C2735" s="100">
        <v>29.838000000000001</v>
      </c>
      <c r="D2735">
        <v>3.0079999999999999E-2</v>
      </c>
      <c r="E2735" s="108">
        <v>3.73393</v>
      </c>
      <c r="F2735" s="102">
        <v>0</v>
      </c>
      <c r="G2735" s="98">
        <v>0.41</v>
      </c>
      <c r="H2735" s="115">
        <v>500</v>
      </c>
    </row>
    <row r="2736" spans="1:8" x14ac:dyDescent="0.2">
      <c r="A2736" s="106">
        <v>41664.729097222225</v>
      </c>
      <c r="B2736" s="110">
        <v>787336.56</v>
      </c>
      <c r="C2736" s="100">
        <v>29.839500000000001</v>
      </c>
      <c r="D2736">
        <v>-7.0930000000000007E-2</v>
      </c>
      <c r="E2736" s="108">
        <v>3.73387</v>
      </c>
      <c r="F2736" s="102">
        <v>0</v>
      </c>
      <c r="G2736" s="98">
        <v>0.41</v>
      </c>
      <c r="H2736" s="115">
        <v>500</v>
      </c>
    </row>
    <row r="2737" spans="1:8" x14ac:dyDescent="0.2">
      <c r="A2737" s="106">
        <v>41664.732569444444</v>
      </c>
      <c r="B2737" s="110">
        <v>787636.56</v>
      </c>
      <c r="C2737" s="100">
        <v>29.834599999999998</v>
      </c>
      <c r="D2737">
        <v>-2.2870000000000001E-2</v>
      </c>
      <c r="E2737" s="108">
        <v>3.7337699999999998</v>
      </c>
      <c r="F2737" s="102">
        <v>0</v>
      </c>
      <c r="G2737" s="98">
        <v>0.41</v>
      </c>
      <c r="H2737" s="115">
        <v>500</v>
      </c>
    </row>
    <row r="2738" spans="1:8" x14ac:dyDescent="0.2">
      <c r="A2738" s="106">
        <v>41664.736041666663</v>
      </c>
      <c r="B2738" s="110">
        <v>787936.56</v>
      </c>
      <c r="C2738" s="100">
        <v>29.834599999999998</v>
      </c>
      <c r="D2738">
        <v>3.8370000000000001E-2</v>
      </c>
      <c r="E2738" s="108">
        <v>3.7337600000000002</v>
      </c>
      <c r="F2738" s="102">
        <v>0</v>
      </c>
      <c r="G2738" s="98">
        <v>0.41</v>
      </c>
      <c r="H2738" s="115">
        <v>500</v>
      </c>
    </row>
    <row r="2739" spans="1:8" x14ac:dyDescent="0.2">
      <c r="A2739" s="106">
        <v>41664.73951388889</v>
      </c>
      <c r="B2739" s="110">
        <v>788236.56</v>
      </c>
      <c r="C2739" s="100">
        <v>29.8355</v>
      </c>
      <c r="D2739">
        <v>-1.924E-2</v>
      </c>
      <c r="E2739" s="108">
        <v>3.7337099999999999</v>
      </c>
      <c r="F2739" s="102">
        <v>0</v>
      </c>
      <c r="G2739" s="98">
        <v>0.41</v>
      </c>
      <c r="H2739" s="115">
        <v>500</v>
      </c>
    </row>
    <row r="2740" spans="1:8" x14ac:dyDescent="0.2">
      <c r="A2740" s="106">
        <v>41664.742986111109</v>
      </c>
      <c r="B2740" s="110">
        <v>788536.56</v>
      </c>
      <c r="C2740" s="100">
        <v>29.8294</v>
      </c>
      <c r="D2740">
        <v>5.6959999999999997E-2</v>
      </c>
      <c r="E2740" s="108">
        <v>3.7336999999999998</v>
      </c>
      <c r="F2740" s="102">
        <v>0</v>
      </c>
      <c r="G2740" s="98">
        <v>0.41</v>
      </c>
      <c r="H2740" s="115">
        <v>500</v>
      </c>
    </row>
    <row r="2741" spans="1:8" x14ac:dyDescent="0.2">
      <c r="A2741" s="106">
        <v>41664.746458333335</v>
      </c>
      <c r="B2741" s="110">
        <v>788836.56</v>
      </c>
      <c r="C2741" s="100">
        <v>29.851800000000001</v>
      </c>
      <c r="D2741">
        <v>-6.9419999999999996E-2</v>
      </c>
      <c r="E2741" s="108">
        <v>3.7335099999999999</v>
      </c>
      <c r="F2741" s="102">
        <v>0</v>
      </c>
      <c r="G2741" s="98">
        <v>0.41</v>
      </c>
      <c r="H2741" s="115">
        <v>500</v>
      </c>
    </row>
    <row r="2742" spans="1:8" x14ac:dyDescent="0.2">
      <c r="A2742" s="106">
        <v>41664.749930555554</v>
      </c>
      <c r="B2742" s="110">
        <v>789136.56</v>
      </c>
      <c r="C2742" s="100">
        <v>29.824100000000001</v>
      </c>
      <c r="D2742">
        <v>-8.9160000000000003E-2</v>
      </c>
      <c r="E2742" s="108">
        <v>3.7335600000000002</v>
      </c>
      <c r="F2742" s="102">
        <v>0</v>
      </c>
      <c r="G2742" s="98">
        <v>0.41</v>
      </c>
      <c r="H2742" s="115">
        <v>500</v>
      </c>
    </row>
    <row r="2743" spans="1:8" x14ac:dyDescent="0.2">
      <c r="A2743" s="106">
        <v>41664.75340277778</v>
      </c>
      <c r="B2743" s="110">
        <v>789436.56</v>
      </c>
      <c r="C2743" s="100">
        <v>29.8201</v>
      </c>
      <c r="D2743">
        <v>-2.2440000000000002E-2</v>
      </c>
      <c r="E2743" s="108">
        <v>3.7334700000000001</v>
      </c>
      <c r="F2743" s="102">
        <v>0</v>
      </c>
      <c r="G2743" s="98">
        <v>0.41</v>
      </c>
      <c r="H2743" s="115">
        <v>500</v>
      </c>
    </row>
    <row r="2744" spans="1:8" x14ac:dyDescent="0.2">
      <c r="A2744" s="106">
        <v>41664.756874999999</v>
      </c>
      <c r="B2744" s="110">
        <v>789736.56</v>
      </c>
      <c r="C2744" s="100">
        <v>29.844200000000001</v>
      </c>
      <c r="D2744">
        <v>-2.5340000000000001E-2</v>
      </c>
      <c r="E2744" s="108">
        <v>3.7334000000000001</v>
      </c>
      <c r="F2744" s="102">
        <v>0</v>
      </c>
      <c r="G2744" s="98">
        <v>0.41</v>
      </c>
      <c r="H2744" s="115">
        <v>500</v>
      </c>
    </row>
    <row r="2745" spans="1:8" x14ac:dyDescent="0.2">
      <c r="A2745" s="106">
        <v>41664.760347222225</v>
      </c>
      <c r="B2745" s="110">
        <v>790036.56</v>
      </c>
      <c r="C2745" s="100">
        <v>29.816600000000001</v>
      </c>
      <c r="D2745">
        <v>-2.8240000000000001E-2</v>
      </c>
      <c r="E2745" s="108">
        <v>3.7336100000000001</v>
      </c>
      <c r="F2745" s="102">
        <v>0</v>
      </c>
      <c r="G2745" s="98">
        <v>0.41</v>
      </c>
      <c r="H2745" s="115">
        <v>500</v>
      </c>
    </row>
    <row r="2746" spans="1:8" x14ac:dyDescent="0.2">
      <c r="A2746" s="106">
        <v>41664.763819444444</v>
      </c>
      <c r="B2746" s="110">
        <v>790336.56</v>
      </c>
      <c r="C2746" s="100">
        <v>29.8325</v>
      </c>
      <c r="D2746">
        <v>1.8400000000000001E-3</v>
      </c>
      <c r="E2746" s="108">
        <v>3.7335199999999999</v>
      </c>
      <c r="F2746" s="102">
        <v>0</v>
      </c>
      <c r="G2746" s="98">
        <v>0.41</v>
      </c>
      <c r="H2746" s="115">
        <v>500</v>
      </c>
    </row>
    <row r="2747" spans="1:8" x14ac:dyDescent="0.2">
      <c r="A2747" s="106">
        <v>41664.767291666663</v>
      </c>
      <c r="B2747" s="110">
        <v>790636.56</v>
      </c>
      <c r="C2747" s="100">
        <v>29.826699999999999</v>
      </c>
      <c r="D2747">
        <v>-3.841E-2</v>
      </c>
      <c r="E2747" s="108">
        <v>3.7336100000000001</v>
      </c>
      <c r="F2747" s="102">
        <v>0</v>
      </c>
      <c r="G2747" s="98">
        <v>0.41</v>
      </c>
      <c r="H2747" s="115">
        <v>500</v>
      </c>
    </row>
    <row r="2748" spans="1:8" x14ac:dyDescent="0.2">
      <c r="A2748" s="106">
        <v>41664.77076388889</v>
      </c>
      <c r="B2748" s="110">
        <v>790936.56</v>
      </c>
      <c r="C2748" s="100">
        <v>29.831900000000001</v>
      </c>
      <c r="D2748">
        <v>-3.6249999999999998E-2</v>
      </c>
      <c r="E2748" s="108">
        <v>3.7335600000000002</v>
      </c>
      <c r="F2748" s="102">
        <v>0</v>
      </c>
      <c r="G2748" s="98">
        <v>0.41</v>
      </c>
      <c r="H2748" s="115">
        <v>500</v>
      </c>
    </row>
    <row r="2749" spans="1:8" x14ac:dyDescent="0.2">
      <c r="A2749" s="106">
        <v>41664.774236111109</v>
      </c>
      <c r="B2749" s="110">
        <v>791236.56</v>
      </c>
      <c r="C2749" s="100">
        <v>29.8231</v>
      </c>
      <c r="D2749">
        <v>-9.1219999999999996E-2</v>
      </c>
      <c r="E2749" s="108">
        <v>3.7336999999999998</v>
      </c>
      <c r="F2749" s="102">
        <v>0</v>
      </c>
      <c r="G2749" s="98">
        <v>0.41</v>
      </c>
      <c r="H2749" s="115">
        <v>500</v>
      </c>
    </row>
    <row r="2750" spans="1:8" x14ac:dyDescent="0.2">
      <c r="A2750" s="106">
        <v>41664.777708333335</v>
      </c>
      <c r="B2750" s="110">
        <v>791536.56</v>
      </c>
      <c r="C2750" s="100">
        <v>29.843900000000001</v>
      </c>
      <c r="D2750">
        <v>-8.387E-2</v>
      </c>
      <c r="E2750" s="108">
        <v>3.7335699999999998</v>
      </c>
      <c r="F2750" s="102">
        <v>0</v>
      </c>
      <c r="G2750" s="98">
        <v>0.41</v>
      </c>
      <c r="H2750" s="115">
        <v>500</v>
      </c>
    </row>
    <row r="2751" spans="1:8" x14ac:dyDescent="0.2">
      <c r="A2751" s="106">
        <v>41664.781180555554</v>
      </c>
      <c r="B2751" s="110">
        <v>791836.56</v>
      </c>
      <c r="C2751" s="100">
        <v>29.8428</v>
      </c>
      <c r="D2751">
        <v>6.1859999999999998E-2</v>
      </c>
      <c r="E2751" s="108">
        <v>3.7337799999999999</v>
      </c>
      <c r="F2751" s="102">
        <v>0</v>
      </c>
      <c r="G2751" s="98">
        <v>0.41</v>
      </c>
      <c r="H2751" s="115">
        <v>500</v>
      </c>
    </row>
    <row r="2752" spans="1:8" x14ac:dyDescent="0.2">
      <c r="A2752" s="106">
        <v>41664.78465277778</v>
      </c>
      <c r="B2752" s="110">
        <v>792136.56</v>
      </c>
      <c r="C2752" s="100">
        <v>29.834800000000001</v>
      </c>
      <c r="D2752">
        <v>5.3990000000000003E-2</v>
      </c>
      <c r="E2752" s="108">
        <v>3.73386</v>
      </c>
      <c r="F2752" s="102">
        <v>0</v>
      </c>
      <c r="G2752" s="98">
        <v>0.41</v>
      </c>
      <c r="H2752" s="115">
        <v>500</v>
      </c>
    </row>
    <row r="2753" spans="1:8" x14ac:dyDescent="0.2">
      <c r="A2753" s="106">
        <v>41664.788124999999</v>
      </c>
      <c r="B2753" s="110">
        <v>792436.56</v>
      </c>
      <c r="C2753" s="100">
        <v>29.840699999999998</v>
      </c>
      <c r="D2753">
        <v>-5.3499999999999999E-2</v>
      </c>
      <c r="E2753" s="108">
        <v>3.7339000000000002</v>
      </c>
      <c r="F2753" s="102">
        <v>0</v>
      </c>
      <c r="G2753" s="98">
        <v>0.41</v>
      </c>
      <c r="H2753" s="115">
        <v>500</v>
      </c>
    </row>
    <row r="2754" spans="1:8" x14ac:dyDescent="0.2">
      <c r="A2754" s="106">
        <v>41664.791597222225</v>
      </c>
      <c r="B2754" s="110">
        <v>792736.56</v>
      </c>
      <c r="C2754" s="100">
        <v>29.863600000000002</v>
      </c>
      <c r="D2754">
        <v>-5.6939999999999998E-2</v>
      </c>
      <c r="E2754" s="108">
        <v>3.7340499999999999</v>
      </c>
      <c r="F2754" s="102">
        <v>0</v>
      </c>
      <c r="G2754" s="98">
        <v>0.41</v>
      </c>
      <c r="H2754" s="115">
        <v>500</v>
      </c>
    </row>
    <row r="2755" spans="1:8" x14ac:dyDescent="0.2">
      <c r="A2755" s="106">
        <v>41664.795069444444</v>
      </c>
      <c r="B2755" s="110">
        <v>793036.56</v>
      </c>
      <c r="C2755" s="100">
        <v>29.8553</v>
      </c>
      <c r="D2755">
        <v>3.952E-2</v>
      </c>
      <c r="E2755" s="108">
        <v>3.7341899999999999</v>
      </c>
      <c r="F2755" s="102">
        <v>0</v>
      </c>
      <c r="G2755" s="98">
        <v>0.41</v>
      </c>
      <c r="H2755" s="115">
        <v>500</v>
      </c>
    </row>
    <row r="2756" spans="1:8" x14ac:dyDescent="0.2">
      <c r="A2756" s="106">
        <v>41664.798541666663</v>
      </c>
      <c r="B2756" s="110">
        <v>793336.56</v>
      </c>
      <c r="C2756" s="100">
        <v>29.8599</v>
      </c>
      <c r="D2756">
        <v>4.0149999999999998E-2</v>
      </c>
      <c r="E2756" s="108">
        <v>3.7342499999999998</v>
      </c>
      <c r="F2756" s="102">
        <v>0</v>
      </c>
      <c r="G2756" s="98">
        <v>0.41</v>
      </c>
      <c r="H2756" s="115">
        <v>500</v>
      </c>
    </row>
    <row r="2757" spans="1:8" x14ac:dyDescent="0.2">
      <c r="A2757" s="106">
        <v>41664.80201388889</v>
      </c>
      <c r="B2757" s="110">
        <v>793636.56</v>
      </c>
      <c r="C2757" s="100">
        <v>29.863499999999998</v>
      </c>
      <c r="D2757">
        <v>5.8599999999999999E-2</v>
      </c>
      <c r="E2757" s="108">
        <v>3.73455</v>
      </c>
      <c r="F2757" s="102">
        <v>0</v>
      </c>
      <c r="G2757" s="98">
        <v>0.41</v>
      </c>
      <c r="H2757" s="115">
        <v>500</v>
      </c>
    </row>
    <row r="2758" spans="1:8" x14ac:dyDescent="0.2">
      <c r="A2758" s="106">
        <v>41664.805486111109</v>
      </c>
      <c r="B2758" s="110">
        <v>793936.56</v>
      </c>
      <c r="C2758" s="100">
        <v>29.876300000000001</v>
      </c>
      <c r="D2758">
        <v>-4.9790000000000001E-2</v>
      </c>
      <c r="E2758" s="108">
        <v>3.7344599999999999</v>
      </c>
      <c r="F2758" s="102">
        <v>0</v>
      </c>
      <c r="G2758" s="98">
        <v>0.41</v>
      </c>
      <c r="H2758" s="115">
        <v>500</v>
      </c>
    </row>
    <row r="2759" spans="1:8" x14ac:dyDescent="0.2">
      <c r="A2759" s="106">
        <v>41664.808958333335</v>
      </c>
      <c r="B2759" s="110">
        <v>794236.56</v>
      </c>
      <c r="C2759" s="100">
        <v>29.904900000000001</v>
      </c>
      <c r="D2759">
        <v>-6.1539999999999997E-2</v>
      </c>
      <c r="E2759" s="108">
        <v>3.7345100000000002</v>
      </c>
      <c r="F2759" s="102">
        <v>0</v>
      </c>
      <c r="G2759" s="98">
        <v>0.41</v>
      </c>
      <c r="H2759" s="115">
        <v>500</v>
      </c>
    </row>
    <row r="2760" spans="1:8" x14ac:dyDescent="0.2">
      <c r="A2760" s="106">
        <v>41664.812430555554</v>
      </c>
      <c r="B2760" s="110">
        <v>794536.56</v>
      </c>
      <c r="C2760" s="100">
        <v>29.883800000000001</v>
      </c>
      <c r="D2760">
        <v>4.0499999999999998E-3</v>
      </c>
      <c r="E2760" s="108">
        <v>3.7345199999999998</v>
      </c>
      <c r="F2760" s="102">
        <v>0</v>
      </c>
      <c r="G2760" s="98">
        <v>0.41</v>
      </c>
      <c r="H2760" s="115">
        <v>500</v>
      </c>
    </row>
    <row r="2761" spans="1:8" x14ac:dyDescent="0.2">
      <c r="A2761" s="106">
        <v>41664.81590277778</v>
      </c>
      <c r="B2761" s="110">
        <v>794836.56</v>
      </c>
      <c r="C2761" s="100">
        <v>29.895700000000001</v>
      </c>
      <c r="D2761">
        <v>-0.06</v>
      </c>
      <c r="E2761" s="108">
        <v>3.7344900000000001</v>
      </c>
      <c r="F2761" s="102">
        <v>0</v>
      </c>
      <c r="G2761" s="98">
        <v>0.41</v>
      </c>
      <c r="H2761" s="115">
        <v>500</v>
      </c>
    </row>
    <row r="2762" spans="1:8" x14ac:dyDescent="0.2">
      <c r="A2762" s="106">
        <v>41664.819374999999</v>
      </c>
      <c r="B2762" s="110">
        <v>795136.56</v>
      </c>
      <c r="C2762" s="100">
        <v>29.8935</v>
      </c>
      <c r="D2762">
        <v>4.342E-2</v>
      </c>
      <c r="E2762" s="108">
        <v>3.7347000000000001</v>
      </c>
      <c r="F2762" s="102">
        <v>0</v>
      </c>
      <c r="G2762" s="98">
        <v>0.41</v>
      </c>
      <c r="H2762" s="115">
        <v>500</v>
      </c>
    </row>
    <row r="2763" spans="1:8" x14ac:dyDescent="0.2">
      <c r="A2763" s="106">
        <v>41664.822847222225</v>
      </c>
      <c r="B2763" s="110">
        <v>795436.56</v>
      </c>
      <c r="C2763" s="100">
        <v>29.890799999999999</v>
      </c>
      <c r="D2763">
        <v>-1.0670000000000001E-2</v>
      </c>
      <c r="E2763" s="108">
        <v>3.7345999999999999</v>
      </c>
      <c r="F2763" s="102">
        <v>0</v>
      </c>
      <c r="G2763" s="98">
        <v>0.41</v>
      </c>
      <c r="H2763" s="115">
        <v>500</v>
      </c>
    </row>
    <row r="2764" spans="1:8" x14ac:dyDescent="0.2">
      <c r="A2764" s="106">
        <v>41664.826319444444</v>
      </c>
      <c r="B2764" s="110">
        <v>795736.56</v>
      </c>
      <c r="C2764" s="100">
        <v>29.893699999999999</v>
      </c>
      <c r="D2764">
        <v>6.4909999999999995E-2</v>
      </c>
      <c r="E2764" s="108">
        <v>3.7345799999999998</v>
      </c>
      <c r="F2764" s="102">
        <v>0</v>
      </c>
      <c r="G2764" s="98">
        <v>0.41</v>
      </c>
      <c r="H2764" s="115">
        <v>500</v>
      </c>
    </row>
    <row r="2765" spans="1:8" x14ac:dyDescent="0.2">
      <c r="A2765" s="106">
        <v>41664.829791666663</v>
      </c>
      <c r="B2765" s="110">
        <v>796036.56</v>
      </c>
      <c r="C2765" s="100">
        <v>29.899100000000001</v>
      </c>
      <c r="D2765">
        <v>-8.6809999999999998E-2</v>
      </c>
      <c r="E2765" s="108">
        <v>3.7347899999999998</v>
      </c>
      <c r="F2765" s="102">
        <v>0</v>
      </c>
      <c r="G2765" s="98">
        <v>0.41</v>
      </c>
      <c r="H2765" s="115">
        <v>500</v>
      </c>
    </row>
    <row r="2766" spans="1:8" x14ac:dyDescent="0.2">
      <c r="A2766" s="106">
        <v>41664.83326388889</v>
      </c>
      <c r="B2766" s="110">
        <v>796336.56</v>
      </c>
      <c r="C2766" s="100">
        <v>29.898800000000001</v>
      </c>
      <c r="D2766">
        <v>-4.8619999999999997E-2</v>
      </c>
      <c r="E2766" s="108">
        <v>3.73475</v>
      </c>
      <c r="F2766" s="102">
        <v>0</v>
      </c>
      <c r="G2766" s="98">
        <v>0.41</v>
      </c>
      <c r="H2766" s="115">
        <v>500</v>
      </c>
    </row>
    <row r="2767" spans="1:8" x14ac:dyDescent="0.2">
      <c r="A2767" s="106">
        <v>41664.836736111109</v>
      </c>
      <c r="B2767" s="110">
        <v>796636.56</v>
      </c>
      <c r="C2767" s="100">
        <v>29.900099999999998</v>
      </c>
      <c r="D2767">
        <v>5.382E-2</v>
      </c>
      <c r="E2767" s="108">
        <v>3.7346599999999999</v>
      </c>
      <c r="F2767" s="102">
        <v>0</v>
      </c>
      <c r="G2767" s="98">
        <v>0.41</v>
      </c>
      <c r="H2767" s="115">
        <v>500</v>
      </c>
    </row>
    <row r="2768" spans="1:8" x14ac:dyDescent="0.2">
      <c r="A2768" s="106">
        <v>41664.840208333335</v>
      </c>
      <c r="B2768" s="110">
        <v>796936.56</v>
      </c>
      <c r="C2768" s="100">
        <v>29.898900000000001</v>
      </c>
      <c r="D2768">
        <v>-1.8429999999999998E-2</v>
      </c>
      <c r="E2768" s="108">
        <v>3.7347800000000002</v>
      </c>
      <c r="F2768" s="102">
        <v>0</v>
      </c>
      <c r="G2768" s="98">
        <v>0.41</v>
      </c>
      <c r="H2768" s="115">
        <v>500</v>
      </c>
    </row>
    <row r="2769" spans="1:8" x14ac:dyDescent="0.2">
      <c r="A2769" s="106">
        <v>41664.843680555554</v>
      </c>
      <c r="B2769" s="110">
        <v>797236.56</v>
      </c>
      <c r="C2769" s="100">
        <v>29.897400000000001</v>
      </c>
      <c r="D2769">
        <v>-2.0559999999999998E-2</v>
      </c>
      <c r="E2769" s="108">
        <v>3.7346900000000001</v>
      </c>
      <c r="F2769" s="102">
        <v>0</v>
      </c>
      <c r="G2769" s="98">
        <v>0.41</v>
      </c>
      <c r="H2769" s="115">
        <v>500</v>
      </c>
    </row>
    <row r="2770" spans="1:8" x14ac:dyDescent="0.2">
      <c r="A2770" s="106">
        <v>41664.84715277778</v>
      </c>
      <c r="B2770" s="110">
        <v>797536.56</v>
      </c>
      <c r="C2770" s="100">
        <v>29.903099999999998</v>
      </c>
      <c r="D2770">
        <v>-2.1000000000000001E-2</v>
      </c>
      <c r="E2770" s="108">
        <v>3.7345799999999998</v>
      </c>
      <c r="F2770" s="102">
        <v>0</v>
      </c>
      <c r="G2770" s="98">
        <v>0.41</v>
      </c>
      <c r="H2770" s="115">
        <v>500</v>
      </c>
    </row>
    <row r="2771" spans="1:8" x14ac:dyDescent="0.2">
      <c r="A2771" s="106">
        <v>41664.850624999999</v>
      </c>
      <c r="B2771" s="110">
        <v>797836.56</v>
      </c>
      <c r="C2771" s="100">
        <v>29.927299999999999</v>
      </c>
      <c r="D2771">
        <v>1.3010000000000001E-2</v>
      </c>
      <c r="E2771" s="108">
        <v>3.7347299999999999</v>
      </c>
      <c r="F2771" s="102">
        <v>0</v>
      </c>
      <c r="G2771" s="98">
        <v>0.41</v>
      </c>
      <c r="H2771" s="115">
        <v>500</v>
      </c>
    </row>
    <row r="2772" spans="1:8" x14ac:dyDescent="0.2">
      <c r="A2772" s="106">
        <v>41664.854097222225</v>
      </c>
      <c r="B2772" s="110">
        <v>798136.56</v>
      </c>
      <c r="C2772" s="100">
        <v>29.895800000000001</v>
      </c>
      <c r="D2772">
        <v>-3.1130000000000001E-2</v>
      </c>
      <c r="E2772" s="108">
        <v>3.7346499999999998</v>
      </c>
      <c r="F2772" s="102">
        <v>0</v>
      </c>
      <c r="G2772" s="98">
        <v>0.41</v>
      </c>
      <c r="H2772" s="115">
        <v>500</v>
      </c>
    </row>
    <row r="2773" spans="1:8" x14ac:dyDescent="0.2">
      <c r="A2773" s="106">
        <v>41664.857569444444</v>
      </c>
      <c r="B2773" s="110">
        <v>798436.56</v>
      </c>
      <c r="C2773" s="100">
        <v>29.900600000000001</v>
      </c>
      <c r="D2773">
        <v>-2.12E-2</v>
      </c>
      <c r="E2773" s="108">
        <v>3.73475</v>
      </c>
      <c r="F2773" s="102">
        <v>0</v>
      </c>
      <c r="G2773" s="98">
        <v>0.41</v>
      </c>
      <c r="H2773" s="115">
        <v>500</v>
      </c>
    </row>
    <row r="2774" spans="1:8" x14ac:dyDescent="0.2">
      <c r="A2774" s="106">
        <v>41664.861041666663</v>
      </c>
      <c r="B2774" s="110">
        <v>798736.56</v>
      </c>
      <c r="C2774" s="100">
        <v>29.8978</v>
      </c>
      <c r="D2774">
        <v>-5.4960000000000002E-2</v>
      </c>
      <c r="E2774" s="108">
        <v>3.7345899999999999</v>
      </c>
      <c r="F2774" s="102">
        <v>0</v>
      </c>
      <c r="G2774" s="98">
        <v>0.41</v>
      </c>
      <c r="H2774" s="115">
        <v>500</v>
      </c>
    </row>
    <row r="2775" spans="1:8" x14ac:dyDescent="0.2">
      <c r="A2775" s="106">
        <v>41664.86451388889</v>
      </c>
      <c r="B2775" s="110">
        <v>799036.56</v>
      </c>
      <c r="C2775" s="100">
        <v>29.916</v>
      </c>
      <c r="D2775">
        <v>-7.2309999999999999E-2</v>
      </c>
      <c r="E2775" s="108">
        <v>3.7346900000000001</v>
      </c>
      <c r="F2775" s="102">
        <v>0</v>
      </c>
      <c r="G2775" s="98">
        <v>0.41</v>
      </c>
      <c r="H2775" s="115">
        <v>500</v>
      </c>
    </row>
    <row r="2776" spans="1:8" x14ac:dyDescent="0.2">
      <c r="A2776" s="106">
        <v>41664.867986111109</v>
      </c>
      <c r="B2776" s="110">
        <v>799336.56</v>
      </c>
      <c r="C2776" s="100">
        <v>29.9053</v>
      </c>
      <c r="D2776">
        <v>-1.882E-2</v>
      </c>
      <c r="E2776" s="108">
        <v>3.7346699999999999</v>
      </c>
      <c r="F2776" s="102">
        <v>0</v>
      </c>
      <c r="G2776" s="98">
        <v>0.41</v>
      </c>
      <c r="H2776" s="115">
        <v>500</v>
      </c>
    </row>
    <row r="2777" spans="1:8" x14ac:dyDescent="0.2">
      <c r="A2777" s="106">
        <v>41664.871458333335</v>
      </c>
      <c r="B2777" s="110">
        <v>799636.56</v>
      </c>
      <c r="C2777" s="100">
        <v>29.908000000000001</v>
      </c>
      <c r="D2777">
        <v>-9.8200000000000006E-3</v>
      </c>
      <c r="E2777" s="108">
        <v>3.7346499999999998</v>
      </c>
      <c r="F2777" s="102">
        <v>0</v>
      </c>
      <c r="G2777" s="98">
        <v>0.41</v>
      </c>
      <c r="H2777" s="115">
        <v>500</v>
      </c>
    </row>
    <row r="2778" spans="1:8" x14ac:dyDescent="0.2">
      <c r="A2778" s="106">
        <v>41664.874930555554</v>
      </c>
      <c r="B2778" s="110">
        <v>799936.56</v>
      </c>
      <c r="C2778" s="100">
        <v>29.898700000000002</v>
      </c>
      <c r="D2778">
        <v>6.1510000000000002E-2</v>
      </c>
      <c r="E2778" s="108">
        <v>3.7348300000000001</v>
      </c>
      <c r="F2778" s="102">
        <v>0</v>
      </c>
      <c r="G2778" s="98">
        <v>0.41</v>
      </c>
      <c r="H2778" s="115">
        <v>500</v>
      </c>
    </row>
    <row r="2779" spans="1:8" x14ac:dyDescent="0.2">
      <c r="A2779" s="106">
        <v>41664.87840277778</v>
      </c>
      <c r="B2779" s="110">
        <v>800236.56</v>
      </c>
      <c r="C2779" s="100">
        <v>29.895499999999998</v>
      </c>
      <c r="D2779">
        <v>-4.7840000000000001E-2</v>
      </c>
      <c r="E2779" s="108">
        <v>3.7347299999999999</v>
      </c>
      <c r="F2779" s="102">
        <v>0</v>
      </c>
      <c r="G2779" s="98">
        <v>0.41</v>
      </c>
      <c r="H2779" s="115">
        <v>500</v>
      </c>
    </row>
    <row r="2780" spans="1:8" x14ac:dyDescent="0.2">
      <c r="A2780" s="106">
        <v>41664.881874999999</v>
      </c>
      <c r="B2780" s="110">
        <v>800536.56</v>
      </c>
      <c r="C2780" s="100">
        <v>29.8918</v>
      </c>
      <c r="D2780">
        <v>-1.5630000000000002E-2</v>
      </c>
      <c r="E2780" s="108">
        <v>3.7347100000000002</v>
      </c>
      <c r="F2780" s="102">
        <v>0</v>
      </c>
      <c r="G2780" s="98">
        <v>0.41</v>
      </c>
      <c r="H2780" s="115">
        <v>500</v>
      </c>
    </row>
    <row r="2781" spans="1:8" x14ac:dyDescent="0.2">
      <c r="A2781" s="106">
        <v>41664.885347222225</v>
      </c>
      <c r="B2781" s="110">
        <v>800836.56</v>
      </c>
      <c r="C2781" s="100">
        <v>29.893899999999999</v>
      </c>
      <c r="D2781">
        <v>5.321E-2</v>
      </c>
      <c r="E2781" s="108">
        <v>3.7346499999999998</v>
      </c>
      <c r="F2781" s="102">
        <v>0</v>
      </c>
      <c r="G2781" s="98">
        <v>0.41</v>
      </c>
      <c r="H2781" s="115">
        <v>500</v>
      </c>
    </row>
    <row r="2782" spans="1:8" x14ac:dyDescent="0.2">
      <c r="A2782" s="106">
        <v>41664.888819444444</v>
      </c>
      <c r="B2782" s="110">
        <v>801136.56</v>
      </c>
      <c r="C2782" s="100">
        <v>29.8947</v>
      </c>
      <c r="D2782">
        <v>-8.4440000000000001E-2</v>
      </c>
      <c r="E2782" s="108">
        <v>3.7346699999999999</v>
      </c>
      <c r="F2782" s="102">
        <v>0</v>
      </c>
      <c r="G2782" s="98">
        <v>0.41</v>
      </c>
      <c r="H2782" s="115">
        <v>500</v>
      </c>
    </row>
    <row r="2783" spans="1:8" x14ac:dyDescent="0.2">
      <c r="A2783" s="106">
        <v>41664.892291666663</v>
      </c>
      <c r="B2783" s="110">
        <v>801436.56</v>
      </c>
      <c r="C2783" s="100">
        <v>29.894400000000001</v>
      </c>
      <c r="D2783">
        <v>6.7790000000000003E-2</v>
      </c>
      <c r="E2783" s="108">
        <v>3.7347800000000002</v>
      </c>
      <c r="F2783" s="102">
        <v>0</v>
      </c>
      <c r="G2783" s="98">
        <v>0.41</v>
      </c>
      <c r="H2783" s="115">
        <v>500</v>
      </c>
    </row>
    <row r="2784" spans="1:8" x14ac:dyDescent="0.2">
      <c r="A2784" s="106">
        <v>41664.89576388889</v>
      </c>
      <c r="B2784" s="110">
        <v>801736.56</v>
      </c>
      <c r="C2784" s="100">
        <v>29.8916</v>
      </c>
      <c r="D2784">
        <v>-8.7099999999999997E-2</v>
      </c>
      <c r="E2784" s="108">
        <v>3.7347299999999999</v>
      </c>
      <c r="F2784" s="102">
        <v>0</v>
      </c>
      <c r="G2784" s="98">
        <v>0.41</v>
      </c>
      <c r="H2784" s="115">
        <v>500</v>
      </c>
    </row>
    <row r="2785" spans="1:8" x14ac:dyDescent="0.2">
      <c r="A2785" s="106">
        <v>41664.899236111109</v>
      </c>
      <c r="B2785" s="110">
        <v>802036.56</v>
      </c>
      <c r="C2785" s="100">
        <v>29.890899999999998</v>
      </c>
      <c r="D2785">
        <v>-8.9349999999999999E-2</v>
      </c>
      <c r="E2785" s="108">
        <v>3.7345999999999999</v>
      </c>
      <c r="F2785" s="102">
        <v>0</v>
      </c>
      <c r="G2785" s="98">
        <v>0.41</v>
      </c>
      <c r="H2785" s="115">
        <v>500</v>
      </c>
    </row>
    <row r="2786" spans="1:8" x14ac:dyDescent="0.2">
      <c r="A2786" s="106">
        <v>41664.902708333335</v>
      </c>
      <c r="B2786" s="110">
        <v>802336.56</v>
      </c>
      <c r="C2786" s="100">
        <v>29.886099999999999</v>
      </c>
      <c r="D2786">
        <v>-8.9499999999999996E-3</v>
      </c>
      <c r="E2786" s="108">
        <v>3.7343199999999999</v>
      </c>
      <c r="F2786" s="102">
        <v>0</v>
      </c>
      <c r="G2786" s="98">
        <v>0.41</v>
      </c>
      <c r="H2786" s="115">
        <v>500</v>
      </c>
    </row>
    <row r="2787" spans="1:8" x14ac:dyDescent="0.2">
      <c r="A2787" s="106">
        <v>41664.906180555554</v>
      </c>
      <c r="B2787" s="110">
        <v>802636.56</v>
      </c>
      <c r="C2787" s="100">
        <v>29.887899999999998</v>
      </c>
      <c r="D2787">
        <v>-2.9989999999999999E-2</v>
      </c>
      <c r="E2787" s="108">
        <v>3.73447</v>
      </c>
      <c r="F2787" s="102">
        <v>0</v>
      </c>
      <c r="G2787" s="98">
        <v>0.41</v>
      </c>
      <c r="H2787" s="115">
        <v>500</v>
      </c>
    </row>
    <row r="2788" spans="1:8" x14ac:dyDescent="0.2">
      <c r="A2788" s="106">
        <v>41664.90965277778</v>
      </c>
      <c r="B2788" s="110">
        <v>802936.56</v>
      </c>
      <c r="C2788" s="100">
        <v>29.8765</v>
      </c>
      <c r="D2788">
        <v>-8.0909999999999996E-2</v>
      </c>
      <c r="E2788" s="108">
        <v>3.7343700000000002</v>
      </c>
      <c r="F2788" s="102">
        <v>0</v>
      </c>
      <c r="G2788" s="98">
        <v>0.41</v>
      </c>
      <c r="H2788" s="115">
        <v>500</v>
      </c>
    </row>
    <row r="2789" spans="1:8" x14ac:dyDescent="0.2">
      <c r="A2789" s="106">
        <v>41664.913124999999</v>
      </c>
      <c r="B2789" s="110">
        <v>803236.56</v>
      </c>
      <c r="C2789" s="100">
        <v>29.8657</v>
      </c>
      <c r="D2789">
        <v>-8.9940000000000006E-2</v>
      </c>
      <c r="E2789" s="108">
        <v>3.7341899999999999</v>
      </c>
      <c r="F2789" s="102">
        <v>0</v>
      </c>
      <c r="G2789" s="98">
        <v>0.41</v>
      </c>
      <c r="H2789" s="115">
        <v>500</v>
      </c>
    </row>
    <row r="2790" spans="1:8" x14ac:dyDescent="0.2">
      <c r="A2790" s="106">
        <v>41664.916597222225</v>
      </c>
      <c r="B2790" s="110">
        <v>803536.56</v>
      </c>
      <c r="C2790" s="100">
        <v>29.857900000000001</v>
      </c>
      <c r="D2790">
        <v>-9.1499999999999998E-2</v>
      </c>
      <c r="E2790" s="108">
        <v>3.73427</v>
      </c>
      <c r="F2790" s="102">
        <v>0</v>
      </c>
      <c r="G2790" s="98">
        <v>0.41</v>
      </c>
      <c r="H2790" s="115">
        <v>500</v>
      </c>
    </row>
    <row r="2791" spans="1:8" x14ac:dyDescent="0.2">
      <c r="A2791" s="106">
        <v>41664.920069444444</v>
      </c>
      <c r="B2791" s="110">
        <v>803836.56</v>
      </c>
      <c r="C2791" s="100">
        <v>29.854600000000001</v>
      </c>
      <c r="D2791">
        <v>-8.3199999999999993E-3</v>
      </c>
      <c r="E2791" s="108">
        <v>3.7343700000000002</v>
      </c>
      <c r="F2791" s="102">
        <v>0</v>
      </c>
      <c r="G2791" s="98">
        <v>0.41</v>
      </c>
      <c r="H2791" s="115">
        <v>500</v>
      </c>
    </row>
    <row r="2792" spans="1:8" x14ac:dyDescent="0.2">
      <c r="A2792" s="106">
        <v>41664.923541666663</v>
      </c>
      <c r="B2792" s="110">
        <v>804136.56</v>
      </c>
      <c r="C2792" s="100">
        <v>29.8522</v>
      </c>
      <c r="D2792">
        <v>-1.91E-3</v>
      </c>
      <c r="E2792" s="108">
        <v>3.7343799999999998</v>
      </c>
      <c r="F2792" s="102">
        <v>0</v>
      </c>
      <c r="G2792" s="98">
        <v>0.41</v>
      </c>
      <c r="H2792" s="115">
        <v>500</v>
      </c>
    </row>
    <row r="2793" spans="1:8" x14ac:dyDescent="0.2">
      <c r="A2793" s="106">
        <v>41664.92701388889</v>
      </c>
      <c r="B2793" s="110">
        <v>804436.56</v>
      </c>
      <c r="C2793" s="100">
        <v>29.853100000000001</v>
      </c>
      <c r="D2793">
        <v>6.1460000000000001E-2</v>
      </c>
      <c r="E2793" s="108">
        <v>3.7343500000000001</v>
      </c>
      <c r="F2793" s="102">
        <v>0</v>
      </c>
      <c r="G2793" s="98">
        <v>0.41</v>
      </c>
      <c r="H2793" s="115">
        <v>500</v>
      </c>
    </row>
    <row r="2794" spans="1:8" x14ac:dyDescent="0.2">
      <c r="A2794" s="106">
        <v>41664.930486111109</v>
      </c>
      <c r="B2794" s="110">
        <v>804736.56</v>
      </c>
      <c r="C2794" s="100">
        <v>29.851099999999999</v>
      </c>
      <c r="D2794">
        <v>-2.9739999999999999E-2</v>
      </c>
      <c r="E2794" s="108">
        <v>3.7343000000000002</v>
      </c>
      <c r="F2794" s="102">
        <v>0</v>
      </c>
      <c r="G2794" s="98">
        <v>0.41</v>
      </c>
      <c r="H2794" s="115">
        <v>500</v>
      </c>
    </row>
    <row r="2795" spans="1:8" x14ac:dyDescent="0.2">
      <c r="A2795" s="106">
        <v>41664.933958333335</v>
      </c>
      <c r="B2795" s="110">
        <v>805036.56</v>
      </c>
      <c r="C2795" s="100">
        <v>29.846</v>
      </c>
      <c r="D2795">
        <v>5.5E-2</v>
      </c>
      <c r="E2795" s="108">
        <v>3.7342200000000001</v>
      </c>
      <c r="F2795" s="102">
        <v>0</v>
      </c>
      <c r="G2795" s="98">
        <v>0.41</v>
      </c>
      <c r="H2795" s="115">
        <v>500</v>
      </c>
    </row>
    <row r="2796" spans="1:8" x14ac:dyDescent="0.2">
      <c r="A2796" s="106">
        <v>41664.937430555554</v>
      </c>
      <c r="B2796" s="110">
        <v>805336.56</v>
      </c>
      <c r="C2796" s="100">
        <v>29.844100000000001</v>
      </c>
      <c r="D2796">
        <v>3.2250000000000001E-2</v>
      </c>
      <c r="E2796" s="108">
        <v>3.7343000000000002</v>
      </c>
      <c r="F2796" s="102">
        <v>0</v>
      </c>
      <c r="G2796" s="98">
        <v>0.41</v>
      </c>
      <c r="H2796" s="115">
        <v>500</v>
      </c>
    </row>
    <row r="2797" spans="1:8" x14ac:dyDescent="0.2">
      <c r="A2797" s="106">
        <v>41664.94090277778</v>
      </c>
      <c r="B2797" s="110">
        <v>805636.56</v>
      </c>
      <c r="C2797" s="100">
        <v>29.844899999999999</v>
      </c>
      <c r="D2797">
        <v>-1.9959999999999999E-2</v>
      </c>
      <c r="E2797" s="108">
        <v>3.7343000000000002</v>
      </c>
      <c r="F2797" s="102">
        <v>0</v>
      </c>
      <c r="G2797" s="98">
        <v>0.41</v>
      </c>
      <c r="H2797" s="115">
        <v>500</v>
      </c>
    </row>
    <row r="2798" spans="1:8" x14ac:dyDescent="0.2">
      <c r="A2798" s="106">
        <v>41664.944374999999</v>
      </c>
      <c r="B2798" s="110">
        <v>805936.56</v>
      </c>
      <c r="C2798" s="100">
        <v>29.845600000000001</v>
      </c>
      <c r="D2798">
        <v>-3.092E-2</v>
      </c>
      <c r="E2798" s="108">
        <v>3.73428</v>
      </c>
      <c r="F2798" s="102">
        <v>0</v>
      </c>
      <c r="G2798" s="98">
        <v>0.41</v>
      </c>
      <c r="H2798" s="115">
        <v>500</v>
      </c>
    </row>
    <row r="2799" spans="1:8" x14ac:dyDescent="0.2">
      <c r="A2799" s="106">
        <v>41664.947847222225</v>
      </c>
      <c r="B2799" s="110">
        <v>806236.56</v>
      </c>
      <c r="C2799" s="100">
        <v>29.8447</v>
      </c>
      <c r="D2799">
        <v>5.5019999999999999E-2</v>
      </c>
      <c r="E2799" s="108">
        <v>3.7343600000000001</v>
      </c>
      <c r="F2799" s="102">
        <v>0</v>
      </c>
      <c r="G2799" s="98">
        <v>0.41</v>
      </c>
      <c r="H2799" s="115">
        <v>500</v>
      </c>
    </row>
    <row r="2800" spans="1:8" x14ac:dyDescent="0.2">
      <c r="A2800" s="106">
        <v>41664.951319444444</v>
      </c>
      <c r="B2800" s="110">
        <v>806536.56</v>
      </c>
      <c r="C2800" s="100">
        <v>29.843399999999999</v>
      </c>
      <c r="D2800">
        <v>-1.6160000000000001E-2</v>
      </c>
      <c r="E2800" s="108">
        <v>3.7344300000000001</v>
      </c>
      <c r="F2800" s="102">
        <v>0</v>
      </c>
      <c r="G2800" s="98">
        <v>0.41</v>
      </c>
      <c r="H2800" s="115">
        <v>500</v>
      </c>
    </row>
    <row r="2801" spans="1:8" x14ac:dyDescent="0.2">
      <c r="A2801" s="106">
        <v>41664.954791666663</v>
      </c>
      <c r="B2801" s="110">
        <v>806836.56</v>
      </c>
      <c r="C2801" s="100">
        <v>29.867799999999999</v>
      </c>
      <c r="D2801">
        <v>4.4019999999999997E-2</v>
      </c>
      <c r="E2801" s="108">
        <v>3.7343299999999999</v>
      </c>
      <c r="F2801" s="102">
        <v>0</v>
      </c>
      <c r="G2801" s="98">
        <v>0.41</v>
      </c>
      <c r="H2801" s="115">
        <v>500</v>
      </c>
    </row>
    <row r="2802" spans="1:8" x14ac:dyDescent="0.2">
      <c r="A2802" s="106">
        <v>41664.95826388889</v>
      </c>
      <c r="B2802" s="110">
        <v>807136.56</v>
      </c>
      <c r="C2802" s="100">
        <v>29.851400000000002</v>
      </c>
      <c r="D2802">
        <v>-3.5229999999999997E-2</v>
      </c>
      <c r="E2802" s="108">
        <v>3.7343199999999999</v>
      </c>
      <c r="F2802" s="102">
        <v>0</v>
      </c>
      <c r="G2802" s="98">
        <v>0.41</v>
      </c>
      <c r="H2802" s="115">
        <v>500</v>
      </c>
    </row>
    <row r="2803" spans="1:8" x14ac:dyDescent="0.2">
      <c r="A2803" s="106">
        <v>41664.961736111109</v>
      </c>
      <c r="B2803" s="110">
        <v>807436.56</v>
      </c>
      <c r="C2803" s="100">
        <v>29.855399999999999</v>
      </c>
      <c r="D2803">
        <v>-2.5649999999999999E-2</v>
      </c>
      <c r="E2803" s="108">
        <v>3.7343899999999999</v>
      </c>
      <c r="F2803" s="102">
        <v>0</v>
      </c>
      <c r="G2803" s="98">
        <v>0.41</v>
      </c>
      <c r="H2803" s="115">
        <v>500</v>
      </c>
    </row>
    <row r="2804" spans="1:8" x14ac:dyDescent="0.2">
      <c r="A2804" s="106">
        <v>41664.965208333335</v>
      </c>
      <c r="B2804" s="110">
        <v>807736.56</v>
      </c>
      <c r="C2804" s="100">
        <v>29.846399999999999</v>
      </c>
      <c r="D2804">
        <v>-8.5790000000000005E-2</v>
      </c>
      <c r="E2804" s="108">
        <v>3.73428</v>
      </c>
      <c r="F2804" s="102">
        <v>0</v>
      </c>
      <c r="G2804" s="98">
        <v>0.41</v>
      </c>
      <c r="H2804" s="115">
        <v>500</v>
      </c>
    </row>
    <row r="2805" spans="1:8" x14ac:dyDescent="0.2">
      <c r="A2805" s="106">
        <v>41664.968680555554</v>
      </c>
      <c r="B2805" s="110">
        <v>808036.56</v>
      </c>
      <c r="C2805" s="100">
        <v>29.848299999999998</v>
      </c>
      <c r="D2805">
        <v>-6.7999999999999996E-3</v>
      </c>
      <c r="E2805" s="108">
        <v>3.7345199999999998</v>
      </c>
      <c r="F2805" s="102">
        <v>0</v>
      </c>
      <c r="G2805" s="98">
        <v>0.41</v>
      </c>
      <c r="H2805" s="115">
        <v>500</v>
      </c>
    </row>
    <row r="2806" spans="1:8" x14ac:dyDescent="0.2">
      <c r="A2806" s="106">
        <v>41664.97215277778</v>
      </c>
      <c r="B2806" s="110">
        <v>808336.56</v>
      </c>
      <c r="C2806" s="100">
        <v>29.846</v>
      </c>
      <c r="D2806">
        <v>5.169E-2</v>
      </c>
      <c r="E2806" s="108">
        <v>3.73434</v>
      </c>
      <c r="F2806" s="102">
        <v>0</v>
      </c>
      <c r="G2806" s="98">
        <v>0.41</v>
      </c>
      <c r="H2806" s="115">
        <v>500</v>
      </c>
    </row>
    <row r="2807" spans="1:8" x14ac:dyDescent="0.2">
      <c r="A2807" s="106">
        <v>41664.975624999999</v>
      </c>
      <c r="B2807" s="110">
        <v>808636.56</v>
      </c>
      <c r="C2807" s="100">
        <v>29.854600000000001</v>
      </c>
      <c r="D2807">
        <v>5.7599999999999998E-2</v>
      </c>
      <c r="E2807" s="108">
        <v>3.7343700000000002</v>
      </c>
      <c r="F2807" s="102">
        <v>0</v>
      </c>
      <c r="G2807" s="98">
        <v>0.41</v>
      </c>
      <c r="H2807" s="115">
        <v>500</v>
      </c>
    </row>
    <row r="2808" spans="1:8" x14ac:dyDescent="0.2">
      <c r="A2808" s="106">
        <v>41664.979097222225</v>
      </c>
      <c r="B2808" s="110">
        <v>808936.56</v>
      </c>
      <c r="C2808" s="100">
        <v>29.8523</v>
      </c>
      <c r="D2808">
        <v>5.493E-2</v>
      </c>
      <c r="E2808" s="108">
        <v>3.73428</v>
      </c>
      <c r="F2808" s="102">
        <v>0</v>
      </c>
      <c r="G2808" s="98">
        <v>0.41</v>
      </c>
      <c r="H2808" s="115">
        <v>500</v>
      </c>
    </row>
    <row r="2809" spans="1:8" x14ac:dyDescent="0.2">
      <c r="A2809" s="106">
        <v>41664.982569444444</v>
      </c>
      <c r="B2809" s="110">
        <v>809236.56</v>
      </c>
      <c r="C2809" s="100">
        <v>29.8584</v>
      </c>
      <c r="D2809">
        <v>6.164E-2</v>
      </c>
      <c r="E2809" s="108">
        <v>3.73447</v>
      </c>
      <c r="F2809" s="102">
        <v>0</v>
      </c>
      <c r="G2809" s="98">
        <v>0.41</v>
      </c>
      <c r="H2809" s="115">
        <v>500</v>
      </c>
    </row>
    <row r="2810" spans="1:8" x14ac:dyDescent="0.2">
      <c r="A2810" s="106">
        <v>41664.986041666663</v>
      </c>
      <c r="B2810" s="110">
        <v>809536.56</v>
      </c>
      <c r="C2810" s="100">
        <v>29.844799999999999</v>
      </c>
      <c r="D2810">
        <v>6.9409999999999999E-2</v>
      </c>
      <c r="E2810" s="108">
        <v>3.73441</v>
      </c>
      <c r="F2810" s="102">
        <v>0</v>
      </c>
      <c r="G2810" s="98">
        <v>0.41</v>
      </c>
      <c r="H2810" s="115">
        <v>500</v>
      </c>
    </row>
    <row r="2811" spans="1:8" x14ac:dyDescent="0.2">
      <c r="A2811" s="106">
        <v>41664.98951388889</v>
      </c>
      <c r="B2811" s="110">
        <v>809836.56</v>
      </c>
      <c r="C2811" s="100">
        <v>29.8477</v>
      </c>
      <c r="D2811">
        <v>-2.538E-2</v>
      </c>
      <c r="E2811" s="108">
        <v>3.7343600000000001</v>
      </c>
      <c r="F2811" s="102">
        <v>0</v>
      </c>
      <c r="G2811" s="98">
        <v>0.41</v>
      </c>
      <c r="H2811" s="115">
        <v>500</v>
      </c>
    </row>
    <row r="2812" spans="1:8" x14ac:dyDescent="0.2">
      <c r="A2812" s="106">
        <v>41664.992986111109</v>
      </c>
      <c r="B2812" s="110">
        <v>810136.56</v>
      </c>
      <c r="C2812" s="100">
        <v>29.844100000000001</v>
      </c>
      <c r="D2812">
        <v>-6.2399999999999999E-3</v>
      </c>
      <c r="E2812" s="108">
        <v>3.7342599999999999</v>
      </c>
      <c r="F2812" s="102">
        <v>0</v>
      </c>
      <c r="G2812" s="98">
        <v>0.41</v>
      </c>
      <c r="H2812" s="115">
        <v>500</v>
      </c>
    </row>
    <row r="2813" spans="1:8" x14ac:dyDescent="0.2">
      <c r="A2813" s="106">
        <v>41664.996458333335</v>
      </c>
      <c r="B2813" s="110">
        <v>810436.56</v>
      </c>
      <c r="C2813" s="100">
        <v>29.844000000000001</v>
      </c>
      <c r="D2813">
        <v>-9.5700000000000004E-3</v>
      </c>
      <c r="E2813" s="108">
        <v>3.73428</v>
      </c>
      <c r="F2813" s="102">
        <v>0</v>
      </c>
      <c r="G2813" s="98">
        <v>0.41</v>
      </c>
      <c r="H2813" s="115">
        <v>500</v>
      </c>
    </row>
    <row r="2814" spans="1:8" x14ac:dyDescent="0.2">
      <c r="A2814" s="106">
        <v>41664.999930555554</v>
      </c>
      <c r="B2814" s="110">
        <v>810736.56</v>
      </c>
      <c r="C2814" s="100">
        <v>29.8446</v>
      </c>
      <c r="D2814">
        <v>-4.5999999999999999E-3</v>
      </c>
      <c r="E2814" s="108">
        <v>3.7341700000000002</v>
      </c>
      <c r="F2814" s="102">
        <v>0</v>
      </c>
      <c r="G2814" s="98">
        <v>0.41</v>
      </c>
      <c r="H2814" s="115">
        <v>500</v>
      </c>
    </row>
    <row r="2815" spans="1:8" x14ac:dyDescent="0.2">
      <c r="A2815" s="106">
        <v>41665.00340277778</v>
      </c>
      <c r="B2815" s="110">
        <v>811036.56</v>
      </c>
      <c r="C2815" s="100">
        <v>29.8462</v>
      </c>
      <c r="D2815">
        <v>-9.0000000000000006E-5</v>
      </c>
      <c r="E2815" s="108">
        <v>3.73447</v>
      </c>
      <c r="F2815" s="102">
        <v>0</v>
      </c>
      <c r="G2815" s="98">
        <v>0.41</v>
      </c>
      <c r="H2815" s="115">
        <v>500</v>
      </c>
    </row>
    <row r="2816" spans="1:8" x14ac:dyDescent="0.2">
      <c r="A2816" s="106">
        <v>41665.006874999999</v>
      </c>
      <c r="B2816" s="110">
        <v>811336.56</v>
      </c>
      <c r="C2816" s="100">
        <v>29.873899999999999</v>
      </c>
      <c r="D2816">
        <v>-2.0629999999999999E-2</v>
      </c>
      <c r="E2816" s="108">
        <v>3.73441</v>
      </c>
      <c r="F2816" s="102">
        <v>0</v>
      </c>
      <c r="G2816" s="98">
        <v>0.41</v>
      </c>
      <c r="H2816" s="115">
        <v>500</v>
      </c>
    </row>
    <row r="2817" spans="1:8" x14ac:dyDescent="0.2">
      <c r="A2817" s="106">
        <v>41665.010347222225</v>
      </c>
      <c r="B2817" s="110">
        <v>811636.56</v>
      </c>
      <c r="C2817" s="100">
        <v>29.834800000000001</v>
      </c>
      <c r="D2817">
        <v>-2.9530000000000001E-2</v>
      </c>
      <c r="E2817" s="108">
        <v>3.73421</v>
      </c>
      <c r="F2817" s="102">
        <v>0</v>
      </c>
      <c r="G2817" s="98">
        <v>0.41</v>
      </c>
      <c r="H2817" s="115">
        <v>500</v>
      </c>
    </row>
    <row r="2818" spans="1:8" x14ac:dyDescent="0.2">
      <c r="A2818" s="106">
        <v>41665.013819444444</v>
      </c>
      <c r="B2818" s="110">
        <v>811936.56</v>
      </c>
      <c r="C2818" s="100">
        <v>29.847300000000001</v>
      </c>
      <c r="D2818">
        <v>-3.7530000000000001E-2</v>
      </c>
      <c r="E2818" s="108">
        <v>3.73407</v>
      </c>
      <c r="F2818" s="102">
        <v>0</v>
      </c>
      <c r="G2818" s="98">
        <v>0.41</v>
      </c>
      <c r="H2818" s="115">
        <v>500</v>
      </c>
    </row>
    <row r="2819" spans="1:8" x14ac:dyDescent="0.2">
      <c r="A2819" s="106">
        <v>41665.017291666663</v>
      </c>
      <c r="B2819" s="110">
        <v>812236.56</v>
      </c>
      <c r="C2819" s="100">
        <v>29.839099999999998</v>
      </c>
      <c r="D2819">
        <v>-1.9820000000000001E-2</v>
      </c>
      <c r="E2819" s="108">
        <v>3.7338100000000001</v>
      </c>
      <c r="F2819" s="102">
        <v>0</v>
      </c>
      <c r="G2819" s="98">
        <v>0.41</v>
      </c>
      <c r="H2819" s="115">
        <v>500</v>
      </c>
    </row>
    <row r="2820" spans="1:8" x14ac:dyDescent="0.2">
      <c r="A2820" s="106">
        <v>41665.02076388889</v>
      </c>
      <c r="B2820" s="110">
        <v>812536.56</v>
      </c>
      <c r="C2820" s="100">
        <v>29.833300000000001</v>
      </c>
      <c r="D2820">
        <v>6.1170000000000002E-2</v>
      </c>
      <c r="E2820" s="108">
        <v>3.73366</v>
      </c>
      <c r="F2820" s="102">
        <v>0</v>
      </c>
      <c r="G2820" s="98">
        <v>0.41</v>
      </c>
      <c r="H2820" s="115">
        <v>500</v>
      </c>
    </row>
    <row r="2821" spans="1:8" x14ac:dyDescent="0.2">
      <c r="A2821" s="106">
        <v>41665.024236111109</v>
      </c>
      <c r="B2821" s="110">
        <v>812836.56</v>
      </c>
      <c r="C2821" s="100">
        <v>29.817599999999999</v>
      </c>
      <c r="D2821">
        <v>-8.813E-2</v>
      </c>
      <c r="E2821" s="108">
        <v>3.73325</v>
      </c>
      <c r="F2821" s="102">
        <v>0</v>
      </c>
      <c r="G2821" s="98">
        <v>0.41</v>
      </c>
      <c r="H2821" s="115">
        <v>500</v>
      </c>
    </row>
    <row r="2822" spans="1:8" x14ac:dyDescent="0.2">
      <c r="A2822" s="106">
        <v>41665.027708333335</v>
      </c>
      <c r="B2822" s="110">
        <v>813136.56</v>
      </c>
      <c r="C2822" s="100">
        <v>29.82</v>
      </c>
      <c r="D2822">
        <v>-6.5599999999999999E-3</v>
      </c>
      <c r="E2822" s="108">
        <v>3.7330299999999998</v>
      </c>
      <c r="F2822" s="102">
        <v>0</v>
      </c>
      <c r="G2822" s="98">
        <v>0.41</v>
      </c>
      <c r="H2822" s="115">
        <v>500</v>
      </c>
    </row>
    <row r="2823" spans="1:8" x14ac:dyDescent="0.2">
      <c r="A2823" s="106">
        <v>41665.031180555554</v>
      </c>
      <c r="B2823" s="110">
        <v>813436.56</v>
      </c>
      <c r="C2823" s="100">
        <v>29.795999999999999</v>
      </c>
      <c r="D2823">
        <v>5.6149999999999999E-2</v>
      </c>
      <c r="E2823" s="108">
        <v>3.73264</v>
      </c>
      <c r="F2823" s="102">
        <v>0</v>
      </c>
      <c r="G2823" s="98">
        <v>0.41</v>
      </c>
      <c r="H2823" s="115">
        <v>500</v>
      </c>
    </row>
    <row r="2824" spans="1:8" x14ac:dyDescent="0.2">
      <c r="A2824" s="106">
        <v>41665.03465277778</v>
      </c>
      <c r="B2824" s="110">
        <v>813736.56</v>
      </c>
      <c r="C2824" s="100">
        <v>29.771599999999999</v>
      </c>
      <c r="D2824">
        <v>-3.5300000000000002E-3</v>
      </c>
      <c r="E2824" s="108">
        <v>3.7324000000000002</v>
      </c>
      <c r="F2824" s="102">
        <v>0</v>
      </c>
      <c r="G2824" s="98">
        <v>0.41</v>
      </c>
      <c r="H2824" s="115">
        <v>500</v>
      </c>
    </row>
    <row r="2825" spans="1:8" x14ac:dyDescent="0.2">
      <c r="A2825" s="106">
        <v>41665.038124999999</v>
      </c>
      <c r="B2825" s="110">
        <v>814036.56</v>
      </c>
      <c r="C2825" s="100">
        <v>29.761900000000001</v>
      </c>
      <c r="D2825">
        <v>-7.0349999999999996E-2</v>
      </c>
      <c r="E2825" s="108">
        <v>3.7315999999999998</v>
      </c>
      <c r="F2825" s="102">
        <v>0</v>
      </c>
      <c r="G2825" s="98">
        <v>0.41</v>
      </c>
      <c r="H2825" s="115">
        <v>500</v>
      </c>
    </row>
    <row r="2826" spans="1:8" x14ac:dyDescent="0.2">
      <c r="A2826" s="106">
        <v>41665.041597222225</v>
      </c>
      <c r="B2826" s="110">
        <v>814336.56</v>
      </c>
      <c r="C2826" s="100">
        <v>29.743500000000001</v>
      </c>
      <c r="D2826">
        <v>-8.5720000000000005E-2</v>
      </c>
      <c r="E2826" s="108">
        <v>3.73156</v>
      </c>
      <c r="F2826" s="102">
        <v>0</v>
      </c>
      <c r="G2826" s="98">
        <v>0.41</v>
      </c>
      <c r="H2826" s="115">
        <v>500</v>
      </c>
    </row>
    <row r="2827" spans="1:8" x14ac:dyDescent="0.2">
      <c r="A2827" s="106">
        <v>41665.045069444444</v>
      </c>
      <c r="B2827" s="110">
        <v>814636.56</v>
      </c>
      <c r="C2827" s="100">
        <v>29.743400000000001</v>
      </c>
      <c r="D2827">
        <v>2.9219999999999999E-2</v>
      </c>
      <c r="E2827" s="108">
        <v>3.7318699999999998</v>
      </c>
      <c r="F2827" s="102">
        <v>0</v>
      </c>
      <c r="G2827" s="98">
        <v>0.41</v>
      </c>
      <c r="H2827" s="115">
        <v>500</v>
      </c>
    </row>
    <row r="2828" spans="1:8" x14ac:dyDescent="0.2">
      <c r="A2828" s="106">
        <v>41665.048541666663</v>
      </c>
      <c r="B2828" s="110">
        <v>814936.56</v>
      </c>
      <c r="C2828" s="100">
        <v>29.7255</v>
      </c>
      <c r="D2828">
        <v>-1.567E-2</v>
      </c>
      <c r="E2828" s="108">
        <v>3.7319900000000001</v>
      </c>
      <c r="F2828" s="102">
        <v>0</v>
      </c>
      <c r="G2828" s="98">
        <v>0.41</v>
      </c>
      <c r="H2828" s="115">
        <v>500</v>
      </c>
    </row>
    <row r="2829" spans="1:8" x14ac:dyDescent="0.2">
      <c r="A2829" s="106">
        <v>41665.05201388889</v>
      </c>
      <c r="B2829" s="110">
        <v>815236.56</v>
      </c>
      <c r="C2829" s="100">
        <v>29.727900000000002</v>
      </c>
      <c r="D2829">
        <v>-6.9519999999999998E-2</v>
      </c>
      <c r="E2829" s="108">
        <v>3.7319599999999999</v>
      </c>
      <c r="F2829" s="102">
        <v>0</v>
      </c>
      <c r="G2829" s="98">
        <v>0.41</v>
      </c>
      <c r="H2829" s="115">
        <v>500</v>
      </c>
    </row>
    <row r="2830" spans="1:8" x14ac:dyDescent="0.2">
      <c r="A2830" s="106">
        <v>41665.055486111109</v>
      </c>
      <c r="B2830" s="110">
        <v>815536.56</v>
      </c>
      <c r="C2830" s="100">
        <v>29.720400000000001</v>
      </c>
      <c r="D2830">
        <v>-4.2599999999999999E-2</v>
      </c>
      <c r="E2830" s="108">
        <v>3.7322000000000002</v>
      </c>
      <c r="F2830" s="102">
        <v>0</v>
      </c>
      <c r="G2830" s="98">
        <v>0.41</v>
      </c>
      <c r="H2830" s="115">
        <v>500</v>
      </c>
    </row>
    <row r="2831" spans="1:8" x14ac:dyDescent="0.2">
      <c r="A2831" s="106">
        <v>41665.058958333335</v>
      </c>
      <c r="B2831" s="110">
        <v>815836.56</v>
      </c>
      <c r="C2831" s="100">
        <v>29.733699999999999</v>
      </c>
      <c r="D2831">
        <v>-1.5800000000000002E-2</v>
      </c>
      <c r="E2831" s="108">
        <v>3.7321599999999999</v>
      </c>
      <c r="F2831" s="102">
        <v>0</v>
      </c>
      <c r="G2831" s="98">
        <v>0.41</v>
      </c>
      <c r="H2831" s="115">
        <v>500</v>
      </c>
    </row>
    <row r="2832" spans="1:8" x14ac:dyDescent="0.2">
      <c r="A2832" s="106">
        <v>41665.062430555554</v>
      </c>
      <c r="B2832" s="110">
        <v>816136.56</v>
      </c>
      <c r="C2832" s="100">
        <v>29.7455</v>
      </c>
      <c r="D2832">
        <v>-2.3910000000000001E-2</v>
      </c>
      <c r="E2832" s="108">
        <v>3.7324199999999998</v>
      </c>
      <c r="F2832" s="102">
        <v>0</v>
      </c>
      <c r="G2832" s="98">
        <v>0.41</v>
      </c>
      <c r="H2832" s="115">
        <v>500</v>
      </c>
    </row>
    <row r="2833" spans="1:8" x14ac:dyDescent="0.2">
      <c r="A2833" s="106">
        <v>41665.06590277778</v>
      </c>
      <c r="B2833" s="110">
        <v>816436.56</v>
      </c>
      <c r="C2833" s="100">
        <v>29.7608</v>
      </c>
      <c r="D2833">
        <v>-8.9829999999999993E-2</v>
      </c>
      <c r="E2833" s="108">
        <v>3.7324000000000002</v>
      </c>
      <c r="F2833" s="102">
        <v>0</v>
      </c>
      <c r="G2833" s="98">
        <v>0.41</v>
      </c>
      <c r="H2833" s="115">
        <v>500</v>
      </c>
    </row>
    <row r="2834" spans="1:8" x14ac:dyDescent="0.2">
      <c r="A2834" s="106">
        <v>41665.069374999999</v>
      </c>
      <c r="B2834" s="110">
        <v>816736.56</v>
      </c>
      <c r="C2834" s="100">
        <v>29.776399999999999</v>
      </c>
      <c r="D2834">
        <v>-8.9749999999999996E-2</v>
      </c>
      <c r="E2834" s="108">
        <v>3.7327400000000002</v>
      </c>
      <c r="F2834" s="102">
        <v>0</v>
      </c>
      <c r="G2834" s="98">
        <v>0.41</v>
      </c>
      <c r="H2834" s="115">
        <v>500</v>
      </c>
    </row>
    <row r="2835" spans="1:8" x14ac:dyDescent="0.2">
      <c r="A2835" s="106">
        <v>41665.072847222225</v>
      </c>
      <c r="B2835" s="110">
        <v>817036.56</v>
      </c>
      <c r="C2835" s="100">
        <v>29.782399999999999</v>
      </c>
      <c r="D2835">
        <v>-7.6060000000000003E-2</v>
      </c>
      <c r="E2835" s="108">
        <v>3.73278</v>
      </c>
      <c r="F2835" s="102">
        <v>0</v>
      </c>
      <c r="G2835" s="98">
        <v>0.41</v>
      </c>
      <c r="H2835" s="115">
        <v>500</v>
      </c>
    </row>
    <row r="2836" spans="1:8" x14ac:dyDescent="0.2">
      <c r="A2836" s="106">
        <v>41665.076319444444</v>
      </c>
      <c r="B2836" s="110">
        <v>817336.56</v>
      </c>
      <c r="C2836" s="100">
        <v>29.790400000000002</v>
      </c>
      <c r="D2836">
        <v>-1.949E-2</v>
      </c>
      <c r="E2836" s="108">
        <v>3.7329400000000001</v>
      </c>
      <c r="F2836" s="102">
        <v>0</v>
      </c>
      <c r="G2836" s="98">
        <v>0.41</v>
      </c>
      <c r="H2836" s="115">
        <v>500</v>
      </c>
    </row>
    <row r="2837" spans="1:8" x14ac:dyDescent="0.2">
      <c r="A2837" s="106">
        <v>41665.079791666663</v>
      </c>
      <c r="B2837" s="110">
        <v>817636.56</v>
      </c>
      <c r="C2837" s="100">
        <v>29.782800000000002</v>
      </c>
      <c r="D2837">
        <v>-2.9149999999999999E-2</v>
      </c>
      <c r="E2837" s="108">
        <v>3.7330399999999999</v>
      </c>
      <c r="F2837" s="102">
        <v>0</v>
      </c>
      <c r="G2837" s="98">
        <v>0.41</v>
      </c>
      <c r="H2837" s="115">
        <v>500</v>
      </c>
    </row>
    <row r="2838" spans="1:8" x14ac:dyDescent="0.2">
      <c r="A2838" s="106">
        <v>41665.08326388889</v>
      </c>
      <c r="B2838" s="110">
        <v>817936.56</v>
      </c>
      <c r="C2838" s="100">
        <v>29.8002</v>
      </c>
      <c r="D2838">
        <v>-1.3780000000000001E-2</v>
      </c>
      <c r="E2838" s="108">
        <v>3.7329599999999998</v>
      </c>
      <c r="F2838" s="102">
        <v>0</v>
      </c>
      <c r="G2838" s="98">
        <v>0.41</v>
      </c>
      <c r="H2838" s="115">
        <v>500</v>
      </c>
    </row>
    <row r="2839" spans="1:8" x14ac:dyDescent="0.2">
      <c r="A2839" s="106">
        <v>41665.086736111109</v>
      </c>
      <c r="B2839" s="110">
        <v>818236.56</v>
      </c>
      <c r="C2839" s="100">
        <v>29.8048</v>
      </c>
      <c r="D2839">
        <v>-6.2199999999999998E-2</v>
      </c>
      <c r="E2839" s="108">
        <v>3.7327900000000001</v>
      </c>
      <c r="F2839" s="102">
        <v>0</v>
      </c>
      <c r="G2839" s="98">
        <v>0.41</v>
      </c>
      <c r="H2839" s="115">
        <v>500</v>
      </c>
    </row>
    <row r="2840" spans="1:8" x14ac:dyDescent="0.2">
      <c r="A2840" s="106">
        <v>41665.090208333335</v>
      </c>
      <c r="B2840" s="110">
        <v>818536.56</v>
      </c>
      <c r="C2840" s="100">
        <v>29.799700000000001</v>
      </c>
      <c r="D2840">
        <v>-1.6889999999999999E-2</v>
      </c>
      <c r="E2840" s="108">
        <v>3.73306</v>
      </c>
      <c r="F2840" s="102">
        <v>0</v>
      </c>
      <c r="G2840" s="98">
        <v>0.41</v>
      </c>
      <c r="H2840" s="115">
        <v>500</v>
      </c>
    </row>
    <row r="2841" spans="1:8" x14ac:dyDescent="0.2">
      <c r="A2841" s="106">
        <v>41665.093680555554</v>
      </c>
      <c r="B2841" s="110">
        <v>818836.56</v>
      </c>
      <c r="C2841" s="100">
        <v>29.8081</v>
      </c>
      <c r="D2841">
        <v>-1.9460000000000002E-2</v>
      </c>
      <c r="E2841" s="108">
        <v>3.7330899999999998</v>
      </c>
      <c r="F2841" s="102">
        <v>0</v>
      </c>
      <c r="G2841" s="98">
        <v>0.41</v>
      </c>
      <c r="H2841" s="115">
        <v>500</v>
      </c>
    </row>
    <row r="2842" spans="1:8" x14ac:dyDescent="0.2">
      <c r="A2842" s="106">
        <v>41665.09715277778</v>
      </c>
      <c r="B2842" s="110">
        <v>819136.56</v>
      </c>
      <c r="C2842" s="100">
        <v>29.807099999999998</v>
      </c>
      <c r="D2842">
        <v>5.8860000000000003E-2</v>
      </c>
      <c r="E2842" s="108">
        <v>3.73298</v>
      </c>
      <c r="F2842" s="102">
        <v>0</v>
      </c>
      <c r="G2842" s="98">
        <v>0.41</v>
      </c>
      <c r="H2842" s="115">
        <v>500</v>
      </c>
    </row>
    <row r="2843" spans="1:8" x14ac:dyDescent="0.2">
      <c r="A2843" s="106">
        <v>41665.100624999999</v>
      </c>
      <c r="B2843" s="110">
        <v>819436.56</v>
      </c>
      <c r="C2843" s="100">
        <v>29.809100000000001</v>
      </c>
      <c r="D2843">
        <v>-2.1260000000000001E-2</v>
      </c>
      <c r="E2843" s="108">
        <v>3.7328299999999999</v>
      </c>
      <c r="F2843" s="102">
        <v>0</v>
      </c>
      <c r="G2843" s="98">
        <v>0.41</v>
      </c>
      <c r="H2843" s="115">
        <v>500</v>
      </c>
    </row>
    <row r="2844" spans="1:8" x14ac:dyDescent="0.2">
      <c r="A2844" s="106">
        <v>41665.104097222225</v>
      </c>
      <c r="B2844" s="110">
        <v>819736.56</v>
      </c>
      <c r="C2844" s="100">
        <v>29.807500000000001</v>
      </c>
      <c r="D2844">
        <v>-8.3760000000000001E-2</v>
      </c>
      <c r="E2844" s="108">
        <v>3.7331500000000002</v>
      </c>
      <c r="F2844" s="102">
        <v>0</v>
      </c>
      <c r="G2844" s="98">
        <v>0.41</v>
      </c>
      <c r="H2844" s="115">
        <v>500</v>
      </c>
    </row>
    <row r="2845" spans="1:8" x14ac:dyDescent="0.2">
      <c r="A2845" s="106">
        <v>41665.107569444444</v>
      </c>
      <c r="B2845" s="110">
        <v>820036.56</v>
      </c>
      <c r="C2845" s="100">
        <v>29.7989</v>
      </c>
      <c r="D2845">
        <v>-2.477E-2</v>
      </c>
      <c r="E2845" s="108">
        <v>3.7331699999999999</v>
      </c>
      <c r="F2845" s="102">
        <v>0</v>
      </c>
      <c r="G2845" s="98">
        <v>0.41</v>
      </c>
      <c r="H2845" s="115">
        <v>500</v>
      </c>
    </row>
    <row r="2846" spans="1:8" x14ac:dyDescent="0.2">
      <c r="A2846" s="106">
        <v>41665.111041666663</v>
      </c>
      <c r="B2846" s="110">
        <v>820336.56</v>
      </c>
      <c r="C2846" s="100">
        <v>29.8049</v>
      </c>
      <c r="D2846">
        <v>4.4089999999999997E-2</v>
      </c>
      <c r="E2846" s="108">
        <v>3.7332999999999998</v>
      </c>
      <c r="F2846" s="102">
        <v>0</v>
      </c>
      <c r="G2846" s="98">
        <v>0.41</v>
      </c>
      <c r="H2846" s="115">
        <v>500</v>
      </c>
    </row>
    <row r="2847" spans="1:8" x14ac:dyDescent="0.2">
      <c r="A2847" s="106">
        <v>41665.11451388889</v>
      </c>
      <c r="B2847" s="110">
        <v>820636.56</v>
      </c>
      <c r="C2847" s="100">
        <v>29.791699999999999</v>
      </c>
      <c r="D2847">
        <v>-4.3929999999999997E-2</v>
      </c>
      <c r="E2847" s="108">
        <v>3.73291</v>
      </c>
      <c r="F2847" s="102">
        <v>0</v>
      </c>
      <c r="G2847" s="98">
        <v>0.41</v>
      </c>
      <c r="H2847" s="115">
        <v>500</v>
      </c>
    </row>
    <row r="2848" spans="1:8" x14ac:dyDescent="0.2">
      <c r="A2848" s="106">
        <v>41665.117986111109</v>
      </c>
      <c r="B2848" s="110">
        <v>820936.56</v>
      </c>
      <c r="C2848" s="100">
        <v>29.797599999999999</v>
      </c>
      <c r="D2848">
        <v>3.0980000000000001E-2</v>
      </c>
      <c r="E2848" s="108">
        <v>3.7328299999999999</v>
      </c>
      <c r="F2848" s="102">
        <v>0</v>
      </c>
      <c r="G2848" s="98">
        <v>0.41</v>
      </c>
      <c r="H2848" s="115">
        <v>500</v>
      </c>
    </row>
    <row r="2849" spans="1:8" x14ac:dyDescent="0.2">
      <c r="A2849" s="106">
        <v>41665.121458333335</v>
      </c>
      <c r="B2849" s="110">
        <v>821236.56</v>
      </c>
      <c r="C2849" s="100">
        <v>29.79</v>
      </c>
      <c r="D2849">
        <v>-3.6479999999999999E-2</v>
      </c>
      <c r="E2849" s="108">
        <v>3.7326700000000002</v>
      </c>
      <c r="F2849" s="102">
        <v>0</v>
      </c>
      <c r="G2849" s="98">
        <v>0.41</v>
      </c>
      <c r="H2849" s="115">
        <v>500</v>
      </c>
    </row>
    <row r="2850" spans="1:8" x14ac:dyDescent="0.2">
      <c r="A2850" s="106">
        <v>41665.124930555554</v>
      </c>
      <c r="B2850" s="110">
        <v>821536.56</v>
      </c>
      <c r="C2850" s="100">
        <v>29.799199999999999</v>
      </c>
      <c r="D2850">
        <v>-8.4409999999999999E-2</v>
      </c>
      <c r="E2850" s="108">
        <v>3.73245</v>
      </c>
      <c r="F2850" s="102">
        <v>0</v>
      </c>
      <c r="G2850" s="98">
        <v>0.41</v>
      </c>
      <c r="H2850" s="115">
        <v>500</v>
      </c>
    </row>
    <row r="2851" spans="1:8" x14ac:dyDescent="0.2">
      <c r="A2851" s="106">
        <v>41665.12840277778</v>
      </c>
      <c r="B2851" s="110">
        <v>821836.56</v>
      </c>
      <c r="C2851" s="100">
        <v>29.772300000000001</v>
      </c>
      <c r="D2851">
        <v>-3.4729999999999997E-2</v>
      </c>
      <c r="E2851" s="108">
        <v>3.73231</v>
      </c>
      <c r="F2851" s="102">
        <v>0</v>
      </c>
      <c r="G2851" s="98">
        <v>0.41</v>
      </c>
      <c r="H2851" s="115">
        <v>500</v>
      </c>
    </row>
    <row r="2852" spans="1:8" x14ac:dyDescent="0.2">
      <c r="A2852" s="106">
        <v>41665.131874999999</v>
      </c>
      <c r="B2852" s="110">
        <v>822136.56</v>
      </c>
      <c r="C2852" s="100">
        <v>29.759</v>
      </c>
      <c r="D2852">
        <v>-2.206E-2</v>
      </c>
      <c r="E2852" s="108">
        <v>3.73211</v>
      </c>
      <c r="F2852" s="102">
        <v>0</v>
      </c>
      <c r="G2852" s="98">
        <v>0.41</v>
      </c>
      <c r="H2852" s="115">
        <v>500</v>
      </c>
    </row>
    <row r="2853" spans="1:8" x14ac:dyDescent="0.2">
      <c r="A2853" s="106">
        <v>41665.135347222225</v>
      </c>
      <c r="B2853" s="110">
        <v>822436.56</v>
      </c>
      <c r="C2853" s="100">
        <v>29.750800000000002</v>
      </c>
      <c r="D2853">
        <v>-7.7840000000000006E-2</v>
      </c>
      <c r="E2853" s="108">
        <v>3.7319200000000001</v>
      </c>
      <c r="F2853" s="102">
        <v>0</v>
      </c>
      <c r="G2853" s="98">
        <v>0.41</v>
      </c>
      <c r="H2853" s="115">
        <v>500</v>
      </c>
    </row>
    <row r="2854" spans="1:8" x14ac:dyDescent="0.2">
      <c r="A2854" s="106">
        <v>41665.138819444444</v>
      </c>
      <c r="B2854" s="110">
        <v>822736.56</v>
      </c>
      <c r="C2854" s="100">
        <v>29.739899999999999</v>
      </c>
      <c r="D2854">
        <v>-6.0949999999999997E-2</v>
      </c>
      <c r="E2854" s="108">
        <v>3.7316099999999999</v>
      </c>
      <c r="F2854" s="102">
        <v>0</v>
      </c>
      <c r="G2854" s="98">
        <v>0.41</v>
      </c>
      <c r="H2854" s="115">
        <v>500</v>
      </c>
    </row>
    <row r="2855" spans="1:8" x14ac:dyDescent="0.2">
      <c r="A2855" s="106">
        <v>41665.142291666663</v>
      </c>
      <c r="B2855" s="110">
        <v>823036.56</v>
      </c>
      <c r="C2855" s="100">
        <v>29.729299999999999</v>
      </c>
      <c r="D2855">
        <v>-1.515E-2</v>
      </c>
      <c r="E2855" s="108">
        <v>3.7313800000000001</v>
      </c>
      <c r="F2855" s="102">
        <v>0</v>
      </c>
      <c r="G2855" s="98">
        <v>0.41</v>
      </c>
      <c r="H2855" s="115">
        <v>500</v>
      </c>
    </row>
    <row r="2856" spans="1:8" x14ac:dyDescent="0.2">
      <c r="A2856" s="106">
        <v>41665.14576388889</v>
      </c>
      <c r="B2856" s="110">
        <v>823336.56</v>
      </c>
      <c r="C2856" s="100">
        <v>29.709900000000001</v>
      </c>
      <c r="D2856">
        <v>-1.729E-2</v>
      </c>
      <c r="E2856" s="108">
        <v>3.7314799999999999</v>
      </c>
      <c r="F2856" s="102">
        <v>0</v>
      </c>
      <c r="G2856" s="98">
        <v>0.41</v>
      </c>
      <c r="H2856" s="115">
        <v>500</v>
      </c>
    </row>
    <row r="2857" spans="1:8" x14ac:dyDescent="0.2">
      <c r="A2857" s="106">
        <v>41665.149236111109</v>
      </c>
      <c r="B2857" s="110">
        <v>823636.56</v>
      </c>
      <c r="C2857" s="100">
        <v>29.707999999999998</v>
      </c>
      <c r="D2857">
        <v>-8.1530000000000005E-2</v>
      </c>
      <c r="E2857" s="108">
        <v>3.7318699999999998</v>
      </c>
      <c r="F2857" s="102">
        <v>0</v>
      </c>
      <c r="G2857" s="98">
        <v>0.41</v>
      </c>
      <c r="H2857" s="115">
        <v>500</v>
      </c>
    </row>
    <row r="2858" spans="1:8" x14ac:dyDescent="0.2">
      <c r="A2858" s="106">
        <v>41665.152708333335</v>
      </c>
      <c r="B2858" s="110">
        <v>823936.56</v>
      </c>
      <c r="C2858" s="100">
        <v>29.707999999999998</v>
      </c>
      <c r="D2858">
        <v>-1.4449999999999999E-2</v>
      </c>
      <c r="E2858" s="108">
        <v>3.7315800000000001</v>
      </c>
      <c r="F2858" s="102">
        <v>0</v>
      </c>
      <c r="G2858" s="98">
        <v>0.41</v>
      </c>
      <c r="H2858" s="115">
        <v>500</v>
      </c>
    </row>
    <row r="2859" spans="1:8" x14ac:dyDescent="0.2">
      <c r="A2859" s="106">
        <v>41665.156180555554</v>
      </c>
      <c r="B2859" s="110">
        <v>824236.56</v>
      </c>
      <c r="C2859" s="100">
        <v>29.7102</v>
      </c>
      <c r="D2859">
        <v>-2.307E-2</v>
      </c>
      <c r="E2859" s="108">
        <v>3.7318600000000002</v>
      </c>
      <c r="F2859" s="102">
        <v>0</v>
      </c>
      <c r="G2859" s="98">
        <v>0.41</v>
      </c>
      <c r="H2859" s="115">
        <v>500</v>
      </c>
    </row>
    <row r="2860" spans="1:8" x14ac:dyDescent="0.2">
      <c r="A2860" s="106">
        <v>41665.15965277778</v>
      </c>
      <c r="B2860" s="110">
        <v>824536.56</v>
      </c>
      <c r="C2860" s="100">
        <v>29.708500000000001</v>
      </c>
      <c r="D2860">
        <v>4.13E-3</v>
      </c>
      <c r="E2860" s="108">
        <v>3.7317499999999999</v>
      </c>
      <c r="F2860" s="102">
        <v>0</v>
      </c>
      <c r="G2860" s="98">
        <v>0.41</v>
      </c>
      <c r="H2860" s="115">
        <v>500</v>
      </c>
    </row>
    <row r="2861" spans="1:8" x14ac:dyDescent="0.2">
      <c r="A2861" s="106">
        <v>41665.163124999999</v>
      </c>
      <c r="B2861" s="110">
        <v>824836.56</v>
      </c>
      <c r="C2861" s="100">
        <v>29.7118</v>
      </c>
      <c r="D2861">
        <v>-8.2100000000000003E-3</v>
      </c>
      <c r="E2861" s="108">
        <v>3.7319599999999999</v>
      </c>
      <c r="F2861" s="102">
        <v>0</v>
      </c>
      <c r="G2861" s="98">
        <v>0.41</v>
      </c>
      <c r="H2861" s="115">
        <v>500</v>
      </c>
    </row>
    <row r="2862" spans="1:8" x14ac:dyDescent="0.2">
      <c r="A2862" s="106">
        <v>41665.166597222225</v>
      </c>
      <c r="B2862" s="110">
        <v>825136.56</v>
      </c>
      <c r="C2862" s="100">
        <v>29.733799999999999</v>
      </c>
      <c r="D2862">
        <v>-2.8070000000000001E-2</v>
      </c>
      <c r="E2862" s="108">
        <v>3.7320600000000002</v>
      </c>
      <c r="F2862" s="102">
        <v>0</v>
      </c>
      <c r="G2862" s="98">
        <v>0.41</v>
      </c>
      <c r="H2862" s="115">
        <v>500</v>
      </c>
    </row>
    <row r="2863" spans="1:8" x14ac:dyDescent="0.2">
      <c r="A2863" s="106">
        <v>41665.170069444444</v>
      </c>
      <c r="B2863" s="110">
        <v>825436.56</v>
      </c>
      <c r="C2863" s="100">
        <v>29.736799999999999</v>
      </c>
      <c r="D2863">
        <v>6.0589999999999998E-2</v>
      </c>
      <c r="E2863" s="108">
        <v>3.73217</v>
      </c>
      <c r="F2863" s="102">
        <v>0</v>
      </c>
      <c r="G2863" s="98">
        <v>0.41</v>
      </c>
      <c r="H2863" s="115">
        <v>500</v>
      </c>
    </row>
    <row r="2864" spans="1:8" x14ac:dyDescent="0.2">
      <c r="A2864" s="106">
        <v>41665.173541666663</v>
      </c>
      <c r="B2864" s="110">
        <v>825736.56</v>
      </c>
      <c r="C2864" s="100">
        <v>29.751799999999999</v>
      </c>
      <c r="D2864">
        <v>5.8040000000000001E-2</v>
      </c>
      <c r="E2864" s="108">
        <v>3.7323900000000001</v>
      </c>
      <c r="F2864" s="102">
        <v>0</v>
      </c>
      <c r="G2864" s="98">
        <v>0.41</v>
      </c>
      <c r="H2864" s="115">
        <v>500</v>
      </c>
    </row>
    <row r="2865" spans="1:8" x14ac:dyDescent="0.2">
      <c r="A2865" s="106">
        <v>41665.17701388889</v>
      </c>
      <c r="B2865" s="110">
        <v>826036.56</v>
      </c>
      <c r="C2865" s="100">
        <v>29.761199999999999</v>
      </c>
      <c r="D2865">
        <v>-6.7799999999999996E-3</v>
      </c>
      <c r="E2865" s="108">
        <v>3.7326100000000002</v>
      </c>
      <c r="F2865" s="102">
        <v>0</v>
      </c>
      <c r="G2865" s="98">
        <v>0.41</v>
      </c>
      <c r="H2865" s="115">
        <v>500</v>
      </c>
    </row>
    <row r="2866" spans="1:8" x14ac:dyDescent="0.2">
      <c r="A2866" s="106">
        <v>41665.180486111109</v>
      </c>
      <c r="B2866" s="110">
        <v>826336.56</v>
      </c>
      <c r="C2866" s="100">
        <v>29.772099999999998</v>
      </c>
      <c r="D2866">
        <v>-1.9650000000000001E-2</v>
      </c>
      <c r="E2866" s="108">
        <v>3.7326100000000002</v>
      </c>
      <c r="F2866" s="102">
        <v>0</v>
      </c>
      <c r="G2866" s="98">
        <v>0.41</v>
      </c>
      <c r="H2866" s="115">
        <v>500</v>
      </c>
    </row>
    <row r="2867" spans="1:8" x14ac:dyDescent="0.2">
      <c r="A2867" s="106">
        <v>41665.183958333335</v>
      </c>
      <c r="B2867" s="110">
        <v>826636.56</v>
      </c>
      <c r="C2867" s="100">
        <v>29.781500000000001</v>
      </c>
      <c r="D2867">
        <v>5.8990000000000001E-2</v>
      </c>
      <c r="E2867" s="108">
        <v>3.7327300000000001</v>
      </c>
      <c r="F2867" s="102">
        <v>0</v>
      </c>
      <c r="G2867" s="98">
        <v>0.41</v>
      </c>
      <c r="H2867" s="115">
        <v>500</v>
      </c>
    </row>
    <row r="2868" spans="1:8" x14ac:dyDescent="0.2">
      <c r="A2868" s="106">
        <v>41665.187430555554</v>
      </c>
      <c r="B2868" s="110">
        <v>826936.56</v>
      </c>
      <c r="C2868" s="100">
        <v>29.785499999999999</v>
      </c>
      <c r="D2868">
        <v>2.5319999999999999E-2</v>
      </c>
      <c r="E2868" s="108">
        <v>3.73292</v>
      </c>
      <c r="F2868" s="102">
        <v>0</v>
      </c>
      <c r="G2868" s="98">
        <v>0.41</v>
      </c>
      <c r="H2868" s="115">
        <v>500</v>
      </c>
    </row>
    <row r="2869" spans="1:8" x14ac:dyDescent="0.2">
      <c r="A2869" s="106">
        <v>41665.19090277778</v>
      </c>
      <c r="B2869" s="110">
        <v>827236.56</v>
      </c>
      <c r="C2869" s="100">
        <v>29.787500000000001</v>
      </c>
      <c r="D2869">
        <v>-8.5440000000000002E-2</v>
      </c>
      <c r="E2869" s="108">
        <v>3.7328000000000001</v>
      </c>
      <c r="F2869" s="102">
        <v>0</v>
      </c>
      <c r="G2869" s="98">
        <v>0.41</v>
      </c>
      <c r="H2869" s="115">
        <v>500</v>
      </c>
    </row>
    <row r="2870" spans="1:8" x14ac:dyDescent="0.2">
      <c r="A2870" s="106">
        <v>41665.194374999999</v>
      </c>
      <c r="B2870" s="110">
        <v>827536.56</v>
      </c>
      <c r="C2870" s="100">
        <v>29.801500000000001</v>
      </c>
      <c r="D2870">
        <v>-7.5569999999999998E-2</v>
      </c>
      <c r="E2870" s="108">
        <v>3.7329400000000001</v>
      </c>
      <c r="F2870" s="102">
        <v>0</v>
      </c>
      <c r="G2870" s="98">
        <v>0.41</v>
      </c>
      <c r="H2870" s="115">
        <v>500</v>
      </c>
    </row>
    <row r="2871" spans="1:8" x14ac:dyDescent="0.2">
      <c r="A2871" s="106">
        <v>41665.197847222225</v>
      </c>
      <c r="B2871" s="110">
        <v>827836.56</v>
      </c>
      <c r="C2871" s="100">
        <v>29.8019</v>
      </c>
      <c r="D2871">
        <v>-3.202E-2</v>
      </c>
      <c r="E2871" s="108">
        <v>3.7327900000000001</v>
      </c>
      <c r="F2871" s="102">
        <v>0</v>
      </c>
      <c r="G2871" s="98">
        <v>0.41</v>
      </c>
      <c r="H2871" s="115">
        <v>500</v>
      </c>
    </row>
    <row r="2872" spans="1:8" x14ac:dyDescent="0.2">
      <c r="A2872" s="106">
        <v>41665.201319444444</v>
      </c>
      <c r="B2872" s="110">
        <v>828136.56</v>
      </c>
      <c r="C2872" s="100">
        <v>29.8079</v>
      </c>
      <c r="D2872">
        <v>-2.809E-2</v>
      </c>
      <c r="E2872" s="108">
        <v>3.7330199999999998</v>
      </c>
      <c r="F2872" s="102">
        <v>0</v>
      </c>
      <c r="G2872" s="98">
        <v>0.41</v>
      </c>
      <c r="H2872" s="115">
        <v>500</v>
      </c>
    </row>
    <row r="2873" spans="1:8" x14ac:dyDescent="0.2">
      <c r="A2873" s="106">
        <v>41665.204791666663</v>
      </c>
      <c r="B2873" s="110">
        <v>828436.56</v>
      </c>
      <c r="C2873" s="100">
        <v>29.810099999999998</v>
      </c>
      <c r="D2873">
        <v>5.8369999999999998E-2</v>
      </c>
      <c r="E2873" s="108">
        <v>3.7330399999999999</v>
      </c>
      <c r="F2873" s="102">
        <v>0</v>
      </c>
      <c r="G2873" s="98">
        <v>0.41</v>
      </c>
      <c r="H2873" s="115">
        <v>500</v>
      </c>
    </row>
    <row r="2874" spans="1:8" x14ac:dyDescent="0.2">
      <c r="A2874" s="106">
        <v>41665.20826388889</v>
      </c>
      <c r="B2874" s="110">
        <v>828736.56</v>
      </c>
      <c r="C2874" s="100">
        <v>29.807300000000001</v>
      </c>
      <c r="D2874">
        <v>-5.339E-2</v>
      </c>
      <c r="E2874" s="108">
        <v>3.73285</v>
      </c>
      <c r="F2874" s="102">
        <v>0</v>
      </c>
      <c r="G2874" s="98">
        <v>0.41</v>
      </c>
      <c r="H2874" s="115">
        <v>500</v>
      </c>
    </row>
    <row r="2875" spans="1:8" x14ac:dyDescent="0.2">
      <c r="A2875" s="106">
        <v>41665.211736111109</v>
      </c>
      <c r="B2875" s="110">
        <v>829036.56</v>
      </c>
      <c r="C2875" s="100">
        <v>29.811699999999998</v>
      </c>
      <c r="D2875">
        <v>-2.7089999999999999E-2</v>
      </c>
      <c r="E2875" s="108">
        <v>3.7329500000000002</v>
      </c>
      <c r="F2875" s="102">
        <v>0</v>
      </c>
      <c r="G2875" s="98">
        <v>0.41</v>
      </c>
      <c r="H2875" s="115">
        <v>500</v>
      </c>
    </row>
    <row r="2876" spans="1:8" x14ac:dyDescent="0.2">
      <c r="A2876" s="106">
        <v>41665.215208333335</v>
      </c>
      <c r="B2876" s="110">
        <v>829336.56</v>
      </c>
      <c r="C2876" s="100">
        <v>29.797499999999999</v>
      </c>
      <c r="D2876">
        <v>-8.7359999999999993E-2</v>
      </c>
      <c r="E2876" s="108">
        <v>3.7329500000000002</v>
      </c>
      <c r="F2876" s="102">
        <v>0</v>
      </c>
      <c r="G2876" s="98">
        <v>0.41</v>
      </c>
      <c r="H2876" s="115">
        <v>500</v>
      </c>
    </row>
    <row r="2877" spans="1:8" x14ac:dyDescent="0.2">
      <c r="A2877" s="106">
        <v>41665.218680555554</v>
      </c>
      <c r="B2877" s="110">
        <v>829636.56</v>
      </c>
      <c r="C2877" s="100">
        <v>29.7972</v>
      </c>
      <c r="D2877">
        <v>-7.7579999999999996E-2</v>
      </c>
      <c r="E2877" s="108">
        <v>3.73299</v>
      </c>
      <c r="F2877" s="102">
        <v>0</v>
      </c>
      <c r="G2877" s="98">
        <v>0.41</v>
      </c>
      <c r="H2877" s="115">
        <v>500</v>
      </c>
    </row>
    <row r="2878" spans="1:8" x14ac:dyDescent="0.2">
      <c r="A2878" s="106">
        <v>41665.22215277778</v>
      </c>
      <c r="B2878" s="110">
        <v>829936.56</v>
      </c>
      <c r="C2878" s="100">
        <v>29.8139</v>
      </c>
      <c r="D2878">
        <v>-4.3740000000000001E-2</v>
      </c>
      <c r="E2878" s="108">
        <v>3.73291</v>
      </c>
      <c r="F2878" s="102">
        <v>0</v>
      </c>
      <c r="G2878" s="98">
        <v>0.41</v>
      </c>
      <c r="H2878" s="115">
        <v>500</v>
      </c>
    </row>
    <row r="2879" spans="1:8" x14ac:dyDescent="0.2">
      <c r="A2879" s="106">
        <v>41665.225624999999</v>
      </c>
      <c r="B2879" s="110">
        <v>830236.56</v>
      </c>
      <c r="C2879" s="100">
        <v>29.800999999999998</v>
      </c>
      <c r="D2879">
        <v>-3.1419999999999997E-2</v>
      </c>
      <c r="E2879" s="108">
        <v>3.7329500000000002</v>
      </c>
      <c r="F2879" s="102">
        <v>0</v>
      </c>
      <c r="G2879" s="98">
        <v>0.41</v>
      </c>
      <c r="H2879" s="115">
        <v>500</v>
      </c>
    </row>
    <row r="2880" spans="1:8" x14ac:dyDescent="0.2">
      <c r="A2880" s="106">
        <v>41665.229097222225</v>
      </c>
      <c r="B2880" s="110">
        <v>830536.56</v>
      </c>
      <c r="C2880" s="100">
        <v>29.807200000000002</v>
      </c>
      <c r="D2880">
        <v>-2.4559999999999998E-2</v>
      </c>
      <c r="E2880" s="108">
        <v>3.7327499999999998</v>
      </c>
      <c r="F2880" s="102">
        <v>0</v>
      </c>
      <c r="G2880" s="98">
        <v>0.41</v>
      </c>
      <c r="H2880" s="115">
        <v>500</v>
      </c>
    </row>
    <row r="2881" spans="1:8" x14ac:dyDescent="0.2">
      <c r="A2881" s="106">
        <v>41665.232569444444</v>
      </c>
      <c r="B2881" s="110">
        <v>830836.56</v>
      </c>
      <c r="C2881" s="100">
        <v>29.814900000000002</v>
      </c>
      <c r="D2881">
        <v>-9.0160000000000004E-2</v>
      </c>
      <c r="E2881" s="108">
        <v>3.7329500000000002</v>
      </c>
      <c r="F2881" s="102">
        <v>0</v>
      </c>
      <c r="G2881" s="98">
        <v>0.41</v>
      </c>
      <c r="H2881" s="115">
        <v>500</v>
      </c>
    </row>
    <row r="2882" spans="1:8" x14ac:dyDescent="0.2">
      <c r="A2882" s="106">
        <v>41665.236041666663</v>
      </c>
      <c r="B2882" s="110">
        <v>831136.56</v>
      </c>
      <c r="C2882" s="100">
        <v>29.803799999999999</v>
      </c>
      <c r="D2882">
        <v>-7.8939999999999996E-2</v>
      </c>
      <c r="E2882" s="108">
        <v>3.73278</v>
      </c>
      <c r="F2882" s="102">
        <v>0</v>
      </c>
      <c r="G2882" s="98">
        <v>0.41</v>
      </c>
      <c r="H2882" s="115">
        <v>500</v>
      </c>
    </row>
    <row r="2883" spans="1:8" x14ac:dyDescent="0.2">
      <c r="A2883" s="106">
        <v>41665.23951388889</v>
      </c>
      <c r="B2883" s="110">
        <v>831436.56</v>
      </c>
      <c r="C2883" s="100">
        <v>29.788499999999999</v>
      </c>
      <c r="D2883">
        <v>-8.5470000000000004E-2</v>
      </c>
      <c r="E2883" s="108">
        <v>3.7325200000000001</v>
      </c>
      <c r="F2883" s="102">
        <v>0</v>
      </c>
      <c r="G2883" s="98">
        <v>0.41</v>
      </c>
      <c r="H2883" s="115">
        <v>500</v>
      </c>
    </row>
    <row r="2884" spans="1:8" x14ac:dyDescent="0.2">
      <c r="A2884" s="106">
        <v>41665.242986111109</v>
      </c>
      <c r="B2884" s="110">
        <v>831736.56</v>
      </c>
      <c r="C2884" s="100">
        <v>29.781199999999998</v>
      </c>
      <c r="D2884">
        <v>-7.9269999999999993E-2</v>
      </c>
      <c r="E2884" s="108">
        <v>3.7323599999999999</v>
      </c>
      <c r="F2884" s="102">
        <v>0</v>
      </c>
      <c r="G2884" s="98">
        <v>0.41</v>
      </c>
      <c r="H2884" s="115">
        <v>500</v>
      </c>
    </row>
    <row r="2885" spans="1:8" x14ac:dyDescent="0.2">
      <c r="A2885" s="106">
        <v>41665.246458333335</v>
      </c>
      <c r="B2885" s="110">
        <v>832036.56</v>
      </c>
      <c r="C2885" s="100">
        <v>29.766500000000001</v>
      </c>
      <c r="D2885">
        <v>-8.6999999999999994E-2</v>
      </c>
      <c r="E2885" s="108">
        <v>3.73217</v>
      </c>
      <c r="F2885" s="102">
        <v>0</v>
      </c>
      <c r="G2885" s="98">
        <v>0.41</v>
      </c>
      <c r="H2885" s="115">
        <v>500</v>
      </c>
    </row>
    <row r="2886" spans="1:8" x14ac:dyDescent="0.2">
      <c r="A2886" s="106">
        <v>41665.249930555554</v>
      </c>
      <c r="B2886" s="110">
        <v>832336.56</v>
      </c>
      <c r="C2886" s="100">
        <v>29.764199999999999</v>
      </c>
      <c r="D2886">
        <v>3.9140000000000001E-2</v>
      </c>
      <c r="E2886" s="108">
        <v>3.73197</v>
      </c>
      <c r="F2886" s="102">
        <v>0</v>
      </c>
      <c r="G2886" s="98">
        <v>0.41</v>
      </c>
      <c r="H2886" s="115">
        <v>500</v>
      </c>
    </row>
    <row r="2887" spans="1:8" x14ac:dyDescent="0.2">
      <c r="A2887" s="106">
        <v>41665.25340277778</v>
      </c>
      <c r="B2887" s="110">
        <v>832636.56</v>
      </c>
      <c r="C2887" s="100">
        <v>29.752400000000002</v>
      </c>
      <c r="D2887">
        <v>-1.8790000000000001E-2</v>
      </c>
      <c r="E2887" s="108">
        <v>3.73176</v>
      </c>
      <c r="F2887" s="102">
        <v>0</v>
      </c>
      <c r="G2887" s="98">
        <v>0.41</v>
      </c>
      <c r="H2887" s="115">
        <v>500</v>
      </c>
    </row>
    <row r="2888" spans="1:8" x14ac:dyDescent="0.2">
      <c r="A2888" s="106">
        <v>41665.256874999999</v>
      </c>
      <c r="B2888" s="110">
        <v>832936.56</v>
      </c>
      <c r="C2888" s="100">
        <v>29.759899999999998</v>
      </c>
      <c r="D2888">
        <v>-6.447E-2</v>
      </c>
      <c r="E2888" s="108">
        <v>3.7318899999999999</v>
      </c>
      <c r="F2888" s="102">
        <v>0</v>
      </c>
      <c r="G2888" s="98">
        <v>0.41</v>
      </c>
      <c r="H2888" s="115">
        <v>500</v>
      </c>
    </row>
    <row r="2889" spans="1:8" x14ac:dyDescent="0.2">
      <c r="A2889" s="106">
        <v>41665.260347222225</v>
      </c>
      <c r="B2889" s="110">
        <v>833236.56</v>
      </c>
      <c r="C2889" s="100">
        <v>29.741599999999998</v>
      </c>
      <c r="D2889">
        <v>-6.2019999999999999E-2</v>
      </c>
      <c r="E2889" s="108">
        <v>3.7316199999999999</v>
      </c>
      <c r="F2889" s="102">
        <v>0</v>
      </c>
      <c r="G2889" s="98">
        <v>0.41</v>
      </c>
      <c r="H2889" s="115">
        <v>500</v>
      </c>
    </row>
    <row r="2890" spans="1:8" x14ac:dyDescent="0.2">
      <c r="A2890" s="106">
        <v>41665.263819444444</v>
      </c>
      <c r="B2890" s="110">
        <v>833536.56</v>
      </c>
      <c r="C2890" s="100">
        <v>29.718599999999999</v>
      </c>
      <c r="D2890">
        <v>4.4450000000000003E-2</v>
      </c>
      <c r="E2890" s="108">
        <v>3.7314099999999999</v>
      </c>
      <c r="F2890" s="102">
        <v>0</v>
      </c>
      <c r="G2890" s="98">
        <v>0.41</v>
      </c>
      <c r="H2890" s="115">
        <v>500</v>
      </c>
    </row>
    <row r="2891" spans="1:8" x14ac:dyDescent="0.2">
      <c r="A2891" s="106">
        <v>41665.267291666663</v>
      </c>
      <c r="B2891" s="110">
        <v>833836.56</v>
      </c>
      <c r="C2891" s="100">
        <v>29.716000000000001</v>
      </c>
      <c r="D2891">
        <v>6.1830000000000003E-2</v>
      </c>
      <c r="E2891" s="108">
        <v>3.7314600000000002</v>
      </c>
      <c r="F2891" s="102">
        <v>0</v>
      </c>
      <c r="G2891" s="98">
        <v>0.41</v>
      </c>
      <c r="H2891" s="115">
        <v>500</v>
      </c>
    </row>
    <row r="2892" spans="1:8" x14ac:dyDescent="0.2">
      <c r="A2892" s="106">
        <v>41665.27076388889</v>
      </c>
      <c r="B2892" s="110">
        <v>834136.56</v>
      </c>
      <c r="C2892" s="100">
        <v>29.717700000000001</v>
      </c>
      <c r="D2892">
        <v>-9.0079999999999993E-2</v>
      </c>
      <c r="E2892" s="108">
        <v>3.7319300000000002</v>
      </c>
      <c r="F2892" s="102">
        <v>0</v>
      </c>
      <c r="G2892" s="98">
        <v>0.41</v>
      </c>
      <c r="H2892" s="115">
        <v>500</v>
      </c>
    </row>
    <row r="2893" spans="1:8" x14ac:dyDescent="0.2">
      <c r="A2893" s="106">
        <v>41665.274236111109</v>
      </c>
      <c r="B2893" s="110">
        <v>834436.56</v>
      </c>
      <c r="C2893" s="100">
        <v>29.7211</v>
      </c>
      <c r="D2893">
        <v>4.9899999999999996E-3</v>
      </c>
      <c r="E2893" s="108">
        <v>3.7316799999999999</v>
      </c>
      <c r="F2893" s="102">
        <v>0</v>
      </c>
      <c r="G2893" s="98">
        <v>0.41</v>
      </c>
      <c r="H2893" s="115">
        <v>500</v>
      </c>
    </row>
    <row r="2894" spans="1:8" x14ac:dyDescent="0.2">
      <c r="A2894" s="106">
        <v>41665.277708333335</v>
      </c>
      <c r="B2894" s="110">
        <v>834736.56</v>
      </c>
      <c r="C2894" s="100">
        <v>29.722999999999999</v>
      </c>
      <c r="D2894">
        <v>-6.3240000000000005E-2</v>
      </c>
      <c r="E2894" s="108">
        <v>3.7321</v>
      </c>
      <c r="F2894" s="102">
        <v>0</v>
      </c>
      <c r="G2894" s="98">
        <v>0.41</v>
      </c>
      <c r="H2894" s="115">
        <v>500</v>
      </c>
    </row>
    <row r="2895" spans="1:8" x14ac:dyDescent="0.2">
      <c r="A2895" s="106">
        <v>41665.281180555554</v>
      </c>
      <c r="B2895" s="110">
        <v>835036.56</v>
      </c>
      <c r="C2895" s="100">
        <v>29.714400000000001</v>
      </c>
      <c r="D2895">
        <v>-2.8000000000000001E-2</v>
      </c>
      <c r="E2895" s="108">
        <v>3.7321200000000001</v>
      </c>
      <c r="F2895" s="102">
        <v>0</v>
      </c>
      <c r="G2895" s="98">
        <v>0.41</v>
      </c>
      <c r="H2895" s="115">
        <v>500</v>
      </c>
    </row>
    <row r="2896" spans="1:8" x14ac:dyDescent="0.2">
      <c r="A2896" s="106">
        <v>41665.28465277778</v>
      </c>
      <c r="B2896" s="110">
        <v>835336.56</v>
      </c>
      <c r="C2896" s="100">
        <v>29.740500000000001</v>
      </c>
      <c r="D2896">
        <v>4.555E-2</v>
      </c>
      <c r="E2896" s="108">
        <v>3.73211</v>
      </c>
      <c r="F2896" s="102">
        <v>0</v>
      </c>
      <c r="G2896" s="98">
        <v>0.41</v>
      </c>
      <c r="H2896" s="115">
        <v>500</v>
      </c>
    </row>
    <row r="2897" spans="1:8" x14ac:dyDescent="0.2">
      <c r="A2897" s="106">
        <v>41665.288124999999</v>
      </c>
      <c r="B2897" s="110">
        <v>835636.56</v>
      </c>
      <c r="C2897" s="100">
        <v>29.748799999999999</v>
      </c>
      <c r="D2897">
        <v>1.035E-2</v>
      </c>
      <c r="E2897" s="108">
        <v>3.7324099999999998</v>
      </c>
      <c r="F2897" s="102">
        <v>0</v>
      </c>
      <c r="G2897" s="98">
        <v>0.41</v>
      </c>
      <c r="H2897" s="115">
        <v>500</v>
      </c>
    </row>
    <row r="2898" spans="1:8" x14ac:dyDescent="0.2">
      <c r="A2898" s="106">
        <v>41665.291597222225</v>
      </c>
      <c r="B2898" s="110">
        <v>835936.56</v>
      </c>
      <c r="C2898" s="100">
        <v>29.7499</v>
      </c>
      <c r="D2898">
        <v>5.7299999999999999E-3</v>
      </c>
      <c r="E2898" s="108">
        <v>3.7324299999999999</v>
      </c>
      <c r="F2898" s="102">
        <v>0</v>
      </c>
      <c r="G2898" s="98">
        <v>0.41</v>
      </c>
      <c r="H2898" s="115">
        <v>500</v>
      </c>
    </row>
    <row r="2899" spans="1:8" x14ac:dyDescent="0.2">
      <c r="A2899" s="106">
        <v>41665.295069444444</v>
      </c>
      <c r="B2899" s="110">
        <v>836236.56</v>
      </c>
      <c r="C2899" s="100">
        <v>29.761199999999999</v>
      </c>
      <c r="D2899">
        <v>-8.3769999999999997E-2</v>
      </c>
      <c r="E2899" s="108">
        <v>3.7326199999999998</v>
      </c>
      <c r="F2899" s="102">
        <v>0</v>
      </c>
      <c r="G2899" s="98">
        <v>0.41</v>
      </c>
      <c r="H2899" s="115">
        <v>500</v>
      </c>
    </row>
    <row r="2900" spans="1:8" x14ac:dyDescent="0.2">
      <c r="A2900" s="106">
        <v>41665.298541666663</v>
      </c>
      <c r="B2900" s="110">
        <v>836536.56</v>
      </c>
      <c r="C2900" s="100">
        <v>29.776900000000001</v>
      </c>
      <c r="D2900">
        <v>-2.8830000000000001E-2</v>
      </c>
      <c r="E2900" s="108">
        <v>3.7328000000000001</v>
      </c>
      <c r="F2900" s="102">
        <v>0</v>
      </c>
      <c r="G2900" s="98">
        <v>0.41</v>
      </c>
      <c r="H2900" s="115">
        <v>500</v>
      </c>
    </row>
    <row r="2901" spans="1:8" x14ac:dyDescent="0.2">
      <c r="A2901" s="106">
        <v>41665.30201388889</v>
      </c>
      <c r="B2901" s="110">
        <v>836836.56</v>
      </c>
      <c r="C2901" s="100">
        <v>29.7867</v>
      </c>
      <c r="D2901">
        <v>3.5700000000000003E-2</v>
      </c>
      <c r="E2901" s="108">
        <v>3.7329300000000001</v>
      </c>
      <c r="F2901" s="102">
        <v>0</v>
      </c>
      <c r="G2901" s="98">
        <v>0.41</v>
      </c>
      <c r="H2901" s="115">
        <v>500</v>
      </c>
    </row>
    <row r="2902" spans="1:8" x14ac:dyDescent="0.2">
      <c r="A2902" s="106">
        <v>41665.305486111109</v>
      </c>
      <c r="B2902" s="110">
        <v>837136.56</v>
      </c>
      <c r="C2902" s="100">
        <v>29.796800000000001</v>
      </c>
      <c r="D2902">
        <v>-1.023E-2</v>
      </c>
      <c r="E2902" s="108">
        <v>3.73306</v>
      </c>
      <c r="F2902" s="102">
        <v>0</v>
      </c>
      <c r="G2902" s="98">
        <v>0.41</v>
      </c>
      <c r="H2902" s="115">
        <v>500</v>
      </c>
    </row>
    <row r="2903" spans="1:8" x14ac:dyDescent="0.2">
      <c r="A2903" s="106">
        <v>41665.308958333335</v>
      </c>
      <c r="B2903" s="110">
        <v>837436.56</v>
      </c>
      <c r="C2903" s="100">
        <v>29.803799999999999</v>
      </c>
      <c r="D2903">
        <v>-2.426E-2</v>
      </c>
      <c r="E2903" s="108">
        <v>3.7330100000000002</v>
      </c>
      <c r="F2903" s="102">
        <v>0</v>
      </c>
      <c r="G2903" s="98">
        <v>0.41</v>
      </c>
      <c r="H2903" s="115">
        <v>500</v>
      </c>
    </row>
    <row r="2904" spans="1:8" x14ac:dyDescent="0.2">
      <c r="A2904" s="106">
        <v>41665.312430555554</v>
      </c>
      <c r="B2904" s="110">
        <v>837736.56</v>
      </c>
      <c r="C2904" s="100">
        <v>29.823499999999999</v>
      </c>
      <c r="D2904">
        <v>-2.5690000000000001E-2</v>
      </c>
      <c r="E2904" s="108">
        <v>3.73312</v>
      </c>
      <c r="F2904" s="102">
        <v>0</v>
      </c>
      <c r="G2904" s="98">
        <v>0.41</v>
      </c>
      <c r="H2904" s="115">
        <v>500</v>
      </c>
    </row>
    <row r="2905" spans="1:8" x14ac:dyDescent="0.2">
      <c r="A2905" s="106">
        <v>41665.31590277778</v>
      </c>
      <c r="B2905" s="110">
        <v>838036.56</v>
      </c>
      <c r="C2905" s="100">
        <v>29.840399999999999</v>
      </c>
      <c r="D2905">
        <v>-1.619E-2</v>
      </c>
      <c r="E2905" s="108">
        <v>3.73326</v>
      </c>
      <c r="F2905" s="102">
        <v>0</v>
      </c>
      <c r="G2905" s="98">
        <v>0.41</v>
      </c>
      <c r="H2905" s="115">
        <v>500</v>
      </c>
    </row>
    <row r="2906" spans="1:8" x14ac:dyDescent="0.2">
      <c r="A2906" s="106">
        <v>41665.319374999999</v>
      </c>
      <c r="B2906" s="110">
        <v>838336.56</v>
      </c>
      <c r="C2906" s="100">
        <v>29.838000000000001</v>
      </c>
      <c r="D2906">
        <v>-6.7320000000000005E-2</v>
      </c>
      <c r="E2906" s="108">
        <v>3.7334800000000001</v>
      </c>
      <c r="F2906" s="102">
        <v>0</v>
      </c>
      <c r="G2906" s="98">
        <v>0.41</v>
      </c>
      <c r="H2906" s="115">
        <v>500</v>
      </c>
    </row>
    <row r="2907" spans="1:8" x14ac:dyDescent="0.2">
      <c r="A2907" s="106">
        <v>41665.322847222225</v>
      </c>
      <c r="B2907" s="110">
        <v>838636.56</v>
      </c>
      <c r="C2907" s="100">
        <v>29.829599999999999</v>
      </c>
      <c r="D2907">
        <v>6.1339999999999999E-2</v>
      </c>
      <c r="E2907" s="108">
        <v>3.7335799999999999</v>
      </c>
      <c r="F2907" s="102">
        <v>0</v>
      </c>
      <c r="G2907" s="98">
        <v>0.41</v>
      </c>
      <c r="H2907" s="115">
        <v>500</v>
      </c>
    </row>
    <row r="2908" spans="1:8" x14ac:dyDescent="0.2">
      <c r="A2908" s="106">
        <v>41665.326319444444</v>
      </c>
      <c r="B2908" s="110">
        <v>838936.56</v>
      </c>
      <c r="C2908" s="100">
        <v>29.833300000000001</v>
      </c>
      <c r="D2908">
        <v>-7.7939999999999995E-2</v>
      </c>
      <c r="E2908" s="108">
        <v>3.73346</v>
      </c>
      <c r="F2908" s="102">
        <v>0</v>
      </c>
      <c r="G2908" s="98">
        <v>0.41</v>
      </c>
      <c r="H2908" s="115">
        <v>500</v>
      </c>
    </row>
    <row r="2909" spans="1:8" x14ac:dyDescent="0.2">
      <c r="A2909" s="106">
        <v>41665.329791666663</v>
      </c>
      <c r="B2909" s="110">
        <v>839236.56</v>
      </c>
      <c r="C2909" s="100">
        <v>29.838999999999999</v>
      </c>
      <c r="D2909">
        <v>-8.3229999999999998E-2</v>
      </c>
      <c r="E2909" s="108">
        <v>3.7336399999999998</v>
      </c>
      <c r="F2909" s="102">
        <v>0</v>
      </c>
      <c r="G2909" s="98">
        <v>0.41</v>
      </c>
      <c r="H2909" s="115">
        <v>500</v>
      </c>
    </row>
    <row r="2910" spans="1:8" x14ac:dyDescent="0.2">
      <c r="A2910" s="106">
        <v>41665.33326388889</v>
      </c>
      <c r="B2910" s="110">
        <v>839536.56</v>
      </c>
      <c r="C2910" s="100">
        <v>29.8277</v>
      </c>
      <c r="D2910">
        <v>4.2819999999999997E-2</v>
      </c>
      <c r="E2910" s="108">
        <v>3.7331699999999999</v>
      </c>
      <c r="F2910" s="102">
        <v>0</v>
      </c>
      <c r="G2910" s="98">
        <v>0.41</v>
      </c>
      <c r="H2910" s="115">
        <v>500</v>
      </c>
    </row>
    <row r="2911" spans="1:8" x14ac:dyDescent="0.2">
      <c r="A2911" s="106">
        <v>41665.336736111109</v>
      </c>
      <c r="B2911" s="110">
        <v>839836.56</v>
      </c>
      <c r="C2911" s="100">
        <v>29.815300000000001</v>
      </c>
      <c r="D2911">
        <v>1.695E-2</v>
      </c>
      <c r="E2911" s="108">
        <v>3.73306</v>
      </c>
      <c r="F2911" s="102">
        <v>0</v>
      </c>
      <c r="G2911" s="98">
        <v>0.41</v>
      </c>
      <c r="H2911" s="115">
        <v>500</v>
      </c>
    </row>
    <row r="2912" spans="1:8" x14ac:dyDescent="0.2">
      <c r="A2912" s="106">
        <v>41665.340208333335</v>
      </c>
      <c r="B2912" s="110">
        <v>840136.56</v>
      </c>
      <c r="C2912" s="100">
        <v>29.8155</v>
      </c>
      <c r="D2912">
        <v>5.5489999999999998E-2</v>
      </c>
      <c r="E2912" s="108">
        <v>3.7328299999999999</v>
      </c>
      <c r="F2912" s="102">
        <v>0</v>
      </c>
      <c r="G2912" s="98">
        <v>0.41</v>
      </c>
      <c r="H2912" s="115">
        <v>500</v>
      </c>
    </row>
    <row r="2913" spans="1:8" x14ac:dyDescent="0.2">
      <c r="A2913" s="106">
        <v>41665.343680555554</v>
      </c>
      <c r="B2913" s="110">
        <v>840436.56</v>
      </c>
      <c r="C2913" s="100">
        <v>29.822199999999999</v>
      </c>
      <c r="D2913">
        <v>-2.0670000000000001E-2</v>
      </c>
      <c r="E2913" s="108">
        <v>3.73258</v>
      </c>
      <c r="F2913" s="102">
        <v>0</v>
      </c>
      <c r="G2913" s="98">
        <v>0.41</v>
      </c>
      <c r="H2913" s="115">
        <v>500</v>
      </c>
    </row>
    <row r="2914" spans="1:8" x14ac:dyDescent="0.2">
      <c r="A2914" s="106">
        <v>41665.34715277778</v>
      </c>
      <c r="B2914" s="110">
        <v>840736.56</v>
      </c>
      <c r="C2914" s="100">
        <v>29.798300000000001</v>
      </c>
      <c r="D2914">
        <v>1.703E-2</v>
      </c>
      <c r="E2914" s="108">
        <v>3.73231</v>
      </c>
      <c r="F2914" s="102">
        <v>0</v>
      </c>
      <c r="G2914" s="98">
        <v>0.41</v>
      </c>
      <c r="H2914" s="115">
        <v>500</v>
      </c>
    </row>
    <row r="2915" spans="1:8" x14ac:dyDescent="0.2">
      <c r="A2915" s="106">
        <v>41665.350624999999</v>
      </c>
      <c r="B2915" s="110">
        <v>841036.56</v>
      </c>
      <c r="C2915" s="100">
        <v>29.7758</v>
      </c>
      <c r="D2915">
        <v>-1.0449999999999999E-2</v>
      </c>
      <c r="E2915" s="108">
        <v>3.7320600000000002</v>
      </c>
      <c r="F2915" s="102">
        <v>0</v>
      </c>
      <c r="G2915" s="98">
        <v>0.41</v>
      </c>
      <c r="H2915" s="115">
        <v>500</v>
      </c>
    </row>
    <row r="2916" spans="1:8" x14ac:dyDescent="0.2">
      <c r="A2916" s="106">
        <v>41665.354097222225</v>
      </c>
      <c r="B2916" s="110">
        <v>841336.56</v>
      </c>
      <c r="C2916" s="100">
        <v>29.793299999999999</v>
      </c>
      <c r="D2916">
        <v>6.5250000000000002E-2</v>
      </c>
      <c r="E2916" s="108">
        <v>3.73184</v>
      </c>
      <c r="F2916" s="102">
        <v>0</v>
      </c>
      <c r="G2916" s="98">
        <v>0.41</v>
      </c>
      <c r="H2916" s="115">
        <v>500</v>
      </c>
    </row>
    <row r="2917" spans="1:8" x14ac:dyDescent="0.2">
      <c r="A2917" s="106">
        <v>41665.357569444444</v>
      </c>
      <c r="B2917" s="110">
        <v>841636.56</v>
      </c>
      <c r="C2917" s="100">
        <v>29.7563</v>
      </c>
      <c r="D2917">
        <v>-8.3059999999999995E-2</v>
      </c>
      <c r="E2917" s="108">
        <v>3.73183</v>
      </c>
      <c r="F2917" s="102">
        <v>0</v>
      </c>
      <c r="G2917" s="98">
        <v>0.41</v>
      </c>
      <c r="H2917" s="115">
        <v>500</v>
      </c>
    </row>
    <row r="2918" spans="1:8" x14ac:dyDescent="0.2">
      <c r="A2918" s="106">
        <v>41665.361041666663</v>
      </c>
      <c r="B2918" s="110">
        <v>841936.56</v>
      </c>
      <c r="C2918" s="100">
        <v>29.751899999999999</v>
      </c>
      <c r="D2918">
        <v>5.0930000000000003E-2</v>
      </c>
      <c r="E2918" s="108">
        <v>3.7315299999999998</v>
      </c>
      <c r="F2918" s="102">
        <v>0</v>
      </c>
      <c r="G2918" s="98">
        <v>0.41</v>
      </c>
      <c r="H2918" s="115">
        <v>500</v>
      </c>
    </row>
    <row r="2919" spans="1:8" x14ac:dyDescent="0.2">
      <c r="A2919" s="106">
        <v>41665.36451388889</v>
      </c>
      <c r="B2919" s="110">
        <v>842236.56</v>
      </c>
      <c r="C2919" s="100">
        <v>29.732900000000001</v>
      </c>
      <c r="D2919">
        <v>6.3020000000000007E-2</v>
      </c>
      <c r="E2919" s="108">
        <v>3.7316500000000001</v>
      </c>
      <c r="F2919" s="102">
        <v>0</v>
      </c>
      <c r="G2919" s="98">
        <v>0.41</v>
      </c>
      <c r="H2919" s="115">
        <v>500</v>
      </c>
    </row>
    <row r="2920" spans="1:8" x14ac:dyDescent="0.2">
      <c r="A2920" s="106">
        <v>41665.367986111109</v>
      </c>
      <c r="B2920" s="110">
        <v>842536.56</v>
      </c>
      <c r="C2920" s="100">
        <v>29.721900000000002</v>
      </c>
      <c r="D2920">
        <v>-2.9960000000000001E-2</v>
      </c>
      <c r="E2920" s="108">
        <v>3.73169</v>
      </c>
      <c r="F2920" s="102">
        <v>0</v>
      </c>
      <c r="G2920" s="98">
        <v>0.41</v>
      </c>
      <c r="H2920" s="115">
        <v>500</v>
      </c>
    </row>
    <row r="2921" spans="1:8" x14ac:dyDescent="0.2">
      <c r="A2921" s="106">
        <v>41665.371458333335</v>
      </c>
      <c r="B2921" s="110">
        <v>842836.56</v>
      </c>
      <c r="C2921" s="100">
        <v>29.7211</v>
      </c>
      <c r="D2921">
        <v>-2.4150000000000001E-2</v>
      </c>
      <c r="E2921" s="108">
        <v>3.7316799999999999</v>
      </c>
      <c r="F2921" s="102">
        <v>0</v>
      </c>
      <c r="G2921" s="98">
        <v>0.41</v>
      </c>
      <c r="H2921" s="115">
        <v>500</v>
      </c>
    </row>
    <row r="2922" spans="1:8" x14ac:dyDescent="0.2">
      <c r="A2922" s="106">
        <v>41665.374930555554</v>
      </c>
      <c r="B2922" s="110">
        <v>843136.56</v>
      </c>
      <c r="C2922" s="100">
        <v>29.724799999999998</v>
      </c>
      <c r="D2922">
        <v>-6.3820000000000002E-2</v>
      </c>
      <c r="E2922" s="108">
        <v>3.7317300000000002</v>
      </c>
      <c r="F2922" s="102">
        <v>0</v>
      </c>
      <c r="G2922" s="98">
        <v>0.41</v>
      </c>
      <c r="H2922" s="115">
        <v>500</v>
      </c>
    </row>
    <row r="2923" spans="1:8" x14ac:dyDescent="0.2">
      <c r="A2923" s="106">
        <v>41665.37840277778</v>
      </c>
      <c r="B2923" s="110">
        <v>843436.56</v>
      </c>
      <c r="C2923" s="100">
        <v>29.732099999999999</v>
      </c>
      <c r="D2923">
        <v>-2.1819999999999999E-2</v>
      </c>
      <c r="E2923" s="108">
        <v>3.7318099999999998</v>
      </c>
      <c r="F2923" s="102">
        <v>0</v>
      </c>
      <c r="G2923" s="98">
        <v>0.41</v>
      </c>
      <c r="H2923" s="115">
        <v>500</v>
      </c>
    </row>
    <row r="2924" spans="1:8" x14ac:dyDescent="0.2">
      <c r="A2924" s="106">
        <v>41665.381874999999</v>
      </c>
      <c r="B2924" s="110">
        <v>843736.56</v>
      </c>
      <c r="C2924" s="100">
        <v>29.744599999999998</v>
      </c>
      <c r="D2924">
        <v>-4.3E-3</v>
      </c>
      <c r="E2924" s="108">
        <v>3.7319100000000001</v>
      </c>
      <c r="F2924" s="102">
        <v>0</v>
      </c>
      <c r="G2924" s="98">
        <v>0.41</v>
      </c>
      <c r="H2924" s="115">
        <v>500</v>
      </c>
    </row>
    <row r="2925" spans="1:8" x14ac:dyDescent="0.2">
      <c r="A2925" s="106">
        <v>41665.385347222225</v>
      </c>
      <c r="B2925" s="110">
        <v>844036.56</v>
      </c>
      <c r="C2925" s="100">
        <v>29.7422</v>
      </c>
      <c r="D2925">
        <v>-3.1359999999999999E-2</v>
      </c>
      <c r="E2925" s="108">
        <v>3.7323400000000002</v>
      </c>
      <c r="F2925" s="102">
        <v>0</v>
      </c>
      <c r="G2925" s="98">
        <v>0.41</v>
      </c>
      <c r="H2925" s="115">
        <v>500</v>
      </c>
    </row>
    <row r="2926" spans="1:8" x14ac:dyDescent="0.2">
      <c r="A2926" s="106">
        <v>41665.388819444444</v>
      </c>
      <c r="B2926" s="110">
        <v>844336.56</v>
      </c>
      <c r="C2926" s="100">
        <v>29.774999999999999</v>
      </c>
      <c r="D2926">
        <v>-8.8679999999999995E-2</v>
      </c>
      <c r="E2926" s="108">
        <v>3.7325699999999999</v>
      </c>
      <c r="F2926" s="102">
        <v>0</v>
      </c>
      <c r="G2926" s="98">
        <v>0.41</v>
      </c>
      <c r="H2926" s="115">
        <v>500</v>
      </c>
    </row>
    <row r="2927" spans="1:8" x14ac:dyDescent="0.2">
      <c r="A2927" s="106">
        <v>41665.392291666663</v>
      </c>
      <c r="B2927" s="110">
        <v>844636.56</v>
      </c>
      <c r="C2927" s="100">
        <v>29.7743</v>
      </c>
      <c r="D2927">
        <v>-1.6580000000000001E-2</v>
      </c>
      <c r="E2927" s="108">
        <v>3.7327699999999999</v>
      </c>
      <c r="F2927" s="102">
        <v>0</v>
      </c>
      <c r="G2927" s="98">
        <v>0.41</v>
      </c>
      <c r="H2927" s="115">
        <v>500</v>
      </c>
    </row>
    <row r="2928" spans="1:8" x14ac:dyDescent="0.2">
      <c r="A2928" s="106">
        <v>41665.39576388889</v>
      </c>
      <c r="B2928" s="110">
        <v>844936.56</v>
      </c>
      <c r="C2928" s="100">
        <v>29.7959</v>
      </c>
      <c r="D2928">
        <v>-1.452E-2</v>
      </c>
      <c r="E2928" s="108">
        <v>3.7330100000000002</v>
      </c>
      <c r="F2928" s="102">
        <v>0</v>
      </c>
      <c r="G2928" s="98">
        <v>0.41</v>
      </c>
      <c r="H2928" s="115">
        <v>500</v>
      </c>
    </row>
    <row r="2929" spans="1:8" x14ac:dyDescent="0.2">
      <c r="A2929" s="106">
        <v>41665.399236111109</v>
      </c>
      <c r="B2929" s="110">
        <v>845236.56</v>
      </c>
      <c r="C2929" s="100">
        <v>29.800899999999999</v>
      </c>
      <c r="D2929">
        <v>-3.5270000000000003E-2</v>
      </c>
      <c r="E2929" s="108">
        <v>3.7331699999999999</v>
      </c>
      <c r="F2929" s="102">
        <v>0</v>
      </c>
      <c r="G2929" s="98">
        <v>0.41</v>
      </c>
      <c r="H2929" s="115">
        <v>500</v>
      </c>
    </row>
    <row r="2930" spans="1:8" x14ac:dyDescent="0.2">
      <c r="A2930" s="106">
        <v>41665.402708333335</v>
      </c>
      <c r="B2930" s="110">
        <v>845536.56</v>
      </c>
      <c r="C2930" s="100">
        <v>29.813300000000002</v>
      </c>
      <c r="D2930">
        <v>-5.6989999999999999E-2</v>
      </c>
      <c r="E2930" s="108">
        <v>3.7333400000000001</v>
      </c>
      <c r="F2930" s="102">
        <v>0</v>
      </c>
      <c r="G2930" s="98">
        <v>0.41</v>
      </c>
      <c r="H2930" s="115">
        <v>500</v>
      </c>
    </row>
    <row r="2931" spans="1:8" x14ac:dyDescent="0.2">
      <c r="A2931" s="106">
        <v>41665.406180555554</v>
      </c>
      <c r="B2931" s="110">
        <v>845836.56</v>
      </c>
      <c r="C2931" s="100">
        <v>29.819400000000002</v>
      </c>
      <c r="D2931">
        <v>-9.0069999999999997E-2</v>
      </c>
      <c r="E2931" s="108">
        <v>3.73346</v>
      </c>
      <c r="F2931" s="102">
        <v>0</v>
      </c>
      <c r="G2931" s="98">
        <v>0.41</v>
      </c>
      <c r="H2931" s="115">
        <v>500</v>
      </c>
    </row>
    <row r="2932" spans="1:8" x14ac:dyDescent="0.2">
      <c r="A2932" s="106">
        <v>41665.40965277778</v>
      </c>
      <c r="B2932" s="110">
        <v>846136.56</v>
      </c>
      <c r="C2932" s="100">
        <v>29.816600000000001</v>
      </c>
      <c r="D2932">
        <v>-1.898E-2</v>
      </c>
      <c r="E2932" s="108">
        <v>3.7336200000000002</v>
      </c>
      <c r="F2932" s="102">
        <v>0</v>
      </c>
      <c r="G2932" s="98">
        <v>0.41</v>
      </c>
      <c r="H2932" s="115">
        <v>500</v>
      </c>
    </row>
    <row r="2933" spans="1:8" x14ac:dyDescent="0.2">
      <c r="A2933" s="106">
        <v>41665.413124999999</v>
      </c>
      <c r="B2933" s="110">
        <v>846436.56</v>
      </c>
      <c r="C2933" s="100">
        <v>29.833500000000001</v>
      </c>
      <c r="D2933">
        <v>-7.3499999999999998E-3</v>
      </c>
      <c r="E2933" s="108">
        <v>3.7337199999999999</v>
      </c>
      <c r="F2933" s="102">
        <v>0</v>
      </c>
      <c r="G2933" s="98">
        <v>0.41</v>
      </c>
      <c r="H2933" s="115">
        <v>500</v>
      </c>
    </row>
    <row r="2934" spans="1:8" x14ac:dyDescent="0.2">
      <c r="A2934" s="106">
        <v>41665.416597222225</v>
      </c>
      <c r="B2934" s="110">
        <v>846736.56</v>
      </c>
      <c r="C2934" s="100">
        <v>29.843399999999999</v>
      </c>
      <c r="D2934">
        <v>-2.4209999999999999E-2</v>
      </c>
      <c r="E2934" s="108">
        <v>3.7339199999999999</v>
      </c>
      <c r="F2934" s="102">
        <v>0</v>
      </c>
      <c r="G2934" s="98">
        <v>0.41</v>
      </c>
      <c r="H2934" s="115">
        <v>500</v>
      </c>
    </row>
    <row r="2935" spans="1:8" x14ac:dyDescent="0.2">
      <c r="A2935" s="106">
        <v>41665.420069444444</v>
      </c>
      <c r="B2935" s="110">
        <v>847036.56</v>
      </c>
      <c r="C2935" s="100">
        <v>29.8675</v>
      </c>
      <c r="D2935">
        <v>-2.051E-2</v>
      </c>
      <c r="E2935" s="108">
        <v>3.73394</v>
      </c>
      <c r="F2935" s="102">
        <v>0</v>
      </c>
      <c r="G2935" s="98">
        <v>0.41</v>
      </c>
      <c r="H2935" s="115">
        <v>500</v>
      </c>
    </row>
    <row r="2936" spans="1:8" x14ac:dyDescent="0.2">
      <c r="A2936" s="106">
        <v>41665.423541666663</v>
      </c>
      <c r="B2936" s="110">
        <v>847336.56</v>
      </c>
      <c r="C2936" s="100">
        <v>29.863299999999999</v>
      </c>
      <c r="D2936">
        <v>-6.6809999999999994E-2</v>
      </c>
      <c r="E2936" s="108">
        <v>3.7341199999999999</v>
      </c>
      <c r="F2936" s="102">
        <v>0</v>
      </c>
      <c r="G2936" s="98">
        <v>0.41</v>
      </c>
      <c r="H2936" s="115">
        <v>500</v>
      </c>
    </row>
    <row r="2937" spans="1:8" x14ac:dyDescent="0.2">
      <c r="A2937" s="106">
        <v>41665.42701388889</v>
      </c>
      <c r="B2937" s="110">
        <v>847636.56</v>
      </c>
      <c r="C2937" s="100">
        <v>29.880400000000002</v>
      </c>
      <c r="D2937">
        <v>5.2130000000000003E-2</v>
      </c>
      <c r="E2937" s="108">
        <v>3.7341700000000002</v>
      </c>
      <c r="F2937" s="102">
        <v>0</v>
      </c>
      <c r="G2937" s="98">
        <v>0.41</v>
      </c>
      <c r="H2937" s="115">
        <v>500</v>
      </c>
    </row>
    <row r="2938" spans="1:8" x14ac:dyDescent="0.2">
      <c r="A2938" s="106">
        <v>41665.430486111109</v>
      </c>
      <c r="B2938" s="110">
        <v>847936.56</v>
      </c>
      <c r="C2938" s="100">
        <v>29.860600000000002</v>
      </c>
      <c r="D2938">
        <v>-8.9709999999999998E-2</v>
      </c>
      <c r="E2938" s="108">
        <v>3.7339899999999999</v>
      </c>
      <c r="F2938" s="102">
        <v>0</v>
      </c>
      <c r="G2938" s="98">
        <v>0.41</v>
      </c>
      <c r="H2938" s="115">
        <v>500</v>
      </c>
    </row>
    <row r="2939" spans="1:8" x14ac:dyDescent="0.2">
      <c r="A2939" s="106">
        <v>41665.433958333335</v>
      </c>
      <c r="B2939" s="110">
        <v>848236.56</v>
      </c>
      <c r="C2939" s="100">
        <v>29.865500000000001</v>
      </c>
      <c r="D2939">
        <v>-8.7940000000000004E-2</v>
      </c>
      <c r="E2939" s="108">
        <v>3.7341299999999999</v>
      </c>
      <c r="F2939" s="102">
        <v>0</v>
      </c>
      <c r="G2939" s="98">
        <v>0.41</v>
      </c>
      <c r="H2939" s="115">
        <v>500</v>
      </c>
    </row>
    <row r="2940" spans="1:8" x14ac:dyDescent="0.2">
      <c r="A2940" s="106">
        <v>41665.437430555554</v>
      </c>
      <c r="B2940" s="110">
        <v>848536.56</v>
      </c>
      <c r="C2940" s="100">
        <v>29.874099999999999</v>
      </c>
      <c r="D2940">
        <v>-7.5910000000000005E-2</v>
      </c>
      <c r="E2940" s="108">
        <v>3.7342200000000001</v>
      </c>
      <c r="F2940" s="102">
        <v>0</v>
      </c>
      <c r="G2940" s="98">
        <v>0.41</v>
      </c>
      <c r="H2940" s="115">
        <v>500</v>
      </c>
    </row>
    <row r="2941" spans="1:8" x14ac:dyDescent="0.2">
      <c r="A2941" s="106">
        <v>41665.44090277778</v>
      </c>
      <c r="B2941" s="110">
        <v>848836.56</v>
      </c>
      <c r="C2941" s="100">
        <v>29.873100000000001</v>
      </c>
      <c r="D2941">
        <v>5.4980000000000001E-2</v>
      </c>
      <c r="E2941" s="108">
        <v>3.73421</v>
      </c>
      <c r="F2941" s="102">
        <v>0</v>
      </c>
      <c r="G2941" s="98">
        <v>0.41</v>
      </c>
      <c r="H2941" s="115">
        <v>500</v>
      </c>
    </row>
    <row r="2942" spans="1:8" x14ac:dyDescent="0.2">
      <c r="A2942" s="106">
        <v>41665.444374999999</v>
      </c>
      <c r="B2942" s="110">
        <v>849136.56</v>
      </c>
      <c r="C2942" s="100">
        <v>29.890999999999998</v>
      </c>
      <c r="D2942">
        <v>-2.9309999999999999E-2</v>
      </c>
      <c r="E2942" s="108">
        <v>3.7340900000000001</v>
      </c>
      <c r="F2942" s="102">
        <v>0</v>
      </c>
      <c r="G2942" s="98">
        <v>0.41</v>
      </c>
      <c r="H2942" s="115">
        <v>500</v>
      </c>
    </row>
    <row r="2943" spans="1:8" x14ac:dyDescent="0.2">
      <c r="A2943" s="106">
        <v>41665.447847222225</v>
      </c>
      <c r="B2943" s="110">
        <v>849436.56</v>
      </c>
      <c r="C2943" s="100">
        <v>29.8673</v>
      </c>
      <c r="D2943">
        <v>-1.1599999999999999E-2</v>
      </c>
      <c r="E2943" s="108">
        <v>3.7343299999999999</v>
      </c>
      <c r="F2943" s="102">
        <v>0</v>
      </c>
      <c r="G2943" s="98">
        <v>0.41</v>
      </c>
      <c r="H2943" s="115">
        <v>500</v>
      </c>
    </row>
    <row r="2944" spans="1:8" x14ac:dyDescent="0.2">
      <c r="A2944" s="106">
        <v>41665.451319444444</v>
      </c>
      <c r="B2944" s="110">
        <v>849736.56</v>
      </c>
      <c r="C2944" s="100">
        <v>29.871200000000002</v>
      </c>
      <c r="D2944">
        <v>6.1780000000000002E-2</v>
      </c>
      <c r="E2944" s="108">
        <v>3.7342399999999998</v>
      </c>
      <c r="F2944" s="102">
        <v>0</v>
      </c>
      <c r="G2944" s="98">
        <v>0.41</v>
      </c>
      <c r="H2944" s="115">
        <v>500</v>
      </c>
    </row>
    <row r="2945" spans="1:8" x14ac:dyDescent="0.2">
      <c r="A2945" s="106">
        <v>41665.454791666663</v>
      </c>
      <c r="B2945" s="110">
        <v>850036.56</v>
      </c>
      <c r="C2945" s="100">
        <v>29.864699999999999</v>
      </c>
      <c r="D2945">
        <v>-4.5339999999999998E-2</v>
      </c>
      <c r="E2945" s="108">
        <v>3.7343700000000002</v>
      </c>
      <c r="F2945" s="102">
        <v>0</v>
      </c>
      <c r="G2945" s="98">
        <v>0.41</v>
      </c>
      <c r="H2945" s="115">
        <v>500</v>
      </c>
    </row>
    <row r="2946" spans="1:8" x14ac:dyDescent="0.2">
      <c r="A2946" s="106">
        <v>41665.45826388889</v>
      </c>
      <c r="B2946" s="110">
        <v>850336.56</v>
      </c>
      <c r="C2946" s="100">
        <v>29.871500000000001</v>
      </c>
      <c r="D2946">
        <v>-2.4160000000000001E-2</v>
      </c>
      <c r="E2946" s="108">
        <v>3.73441</v>
      </c>
      <c r="F2946" s="102">
        <v>0</v>
      </c>
      <c r="G2946" s="98">
        <v>0.41</v>
      </c>
      <c r="H2946" s="115">
        <v>500</v>
      </c>
    </row>
    <row r="2947" spans="1:8" x14ac:dyDescent="0.2">
      <c r="A2947" s="106">
        <v>41665.461736111109</v>
      </c>
      <c r="B2947" s="110">
        <v>850636.56</v>
      </c>
      <c r="C2947" s="100">
        <v>29.8748</v>
      </c>
      <c r="D2947">
        <v>-2.1229999999999999E-2</v>
      </c>
      <c r="E2947" s="108">
        <v>3.73434</v>
      </c>
      <c r="F2947" s="102">
        <v>0</v>
      </c>
      <c r="G2947" s="98">
        <v>0.41</v>
      </c>
      <c r="H2947" s="115">
        <v>500</v>
      </c>
    </row>
    <row r="2948" spans="1:8" x14ac:dyDescent="0.2">
      <c r="A2948" s="106">
        <v>41665.465208333335</v>
      </c>
      <c r="B2948" s="110">
        <v>850936.56</v>
      </c>
      <c r="C2948" s="100">
        <v>29.880500000000001</v>
      </c>
      <c r="D2948">
        <v>-5.883E-2</v>
      </c>
      <c r="E2948" s="108">
        <v>3.7345199999999998</v>
      </c>
      <c r="F2948" s="102">
        <v>0</v>
      </c>
      <c r="G2948" s="98">
        <v>0.41</v>
      </c>
      <c r="H2948" s="115">
        <v>500</v>
      </c>
    </row>
    <row r="2949" spans="1:8" x14ac:dyDescent="0.2">
      <c r="A2949" s="106">
        <v>41665.468680555554</v>
      </c>
      <c r="B2949" s="110">
        <v>851236.56</v>
      </c>
      <c r="C2949" s="100">
        <v>29.883800000000001</v>
      </c>
      <c r="D2949">
        <v>-7.238E-2</v>
      </c>
      <c r="E2949" s="108">
        <v>3.7346499999999998</v>
      </c>
      <c r="F2949" s="102">
        <v>0</v>
      </c>
      <c r="G2949" s="98">
        <v>0.41</v>
      </c>
      <c r="H2949" s="115">
        <v>500</v>
      </c>
    </row>
    <row r="2950" spans="1:8" x14ac:dyDescent="0.2">
      <c r="A2950" s="106">
        <v>41665.47215277778</v>
      </c>
      <c r="B2950" s="110">
        <v>851536.56</v>
      </c>
      <c r="C2950" s="100">
        <v>29.884499999999999</v>
      </c>
      <c r="D2950">
        <v>4.9899999999999996E-3</v>
      </c>
      <c r="E2950" s="108">
        <v>3.7345700000000002</v>
      </c>
      <c r="F2950" s="102">
        <v>0</v>
      </c>
      <c r="G2950" s="98">
        <v>0.41</v>
      </c>
      <c r="H2950" s="115">
        <v>500</v>
      </c>
    </row>
    <row r="2951" spans="1:8" x14ac:dyDescent="0.2">
      <c r="A2951" s="106">
        <v>41665.475624999999</v>
      </c>
      <c r="B2951" s="110">
        <v>851836.56</v>
      </c>
      <c r="C2951" s="100">
        <v>29.884799999999998</v>
      </c>
      <c r="D2951">
        <v>-8.9319999999999997E-2</v>
      </c>
      <c r="E2951" s="108">
        <v>3.7347199999999998</v>
      </c>
      <c r="F2951" s="102">
        <v>0</v>
      </c>
      <c r="G2951" s="98">
        <v>0.41</v>
      </c>
      <c r="H2951" s="115">
        <v>500</v>
      </c>
    </row>
    <row r="2952" spans="1:8" x14ac:dyDescent="0.2">
      <c r="A2952" s="106">
        <v>41665.479097222225</v>
      </c>
      <c r="B2952" s="110">
        <v>852136.56</v>
      </c>
      <c r="C2952" s="100">
        <v>29.873699999999999</v>
      </c>
      <c r="D2952">
        <v>-7.4270000000000003E-2</v>
      </c>
      <c r="E2952" s="108">
        <v>3.73488</v>
      </c>
      <c r="F2952" s="102">
        <v>0</v>
      </c>
      <c r="G2952" s="98">
        <v>0.41</v>
      </c>
      <c r="H2952" s="115">
        <v>500</v>
      </c>
    </row>
    <row r="2953" spans="1:8" x14ac:dyDescent="0.2">
      <c r="A2953" s="106">
        <v>41665.482569444444</v>
      </c>
      <c r="B2953" s="110">
        <v>852436.56</v>
      </c>
      <c r="C2953" s="100">
        <v>29.8797</v>
      </c>
      <c r="D2953">
        <v>6.3579999999999998E-2</v>
      </c>
      <c r="E2953" s="108">
        <v>3.73488</v>
      </c>
      <c r="F2953" s="102">
        <v>0</v>
      </c>
      <c r="G2953" s="98">
        <v>0.41</v>
      </c>
      <c r="H2953" s="115">
        <v>500</v>
      </c>
    </row>
    <row r="2954" spans="1:8" x14ac:dyDescent="0.2">
      <c r="A2954" s="106">
        <v>41665.486041666663</v>
      </c>
      <c r="B2954" s="110">
        <v>852736.56</v>
      </c>
      <c r="C2954" s="100">
        <v>29.906099999999999</v>
      </c>
      <c r="D2954">
        <v>3.517E-2</v>
      </c>
      <c r="E2954" s="108">
        <v>3.7349299999999999</v>
      </c>
      <c r="F2954" s="102">
        <v>0</v>
      </c>
      <c r="G2954" s="98">
        <v>0.41</v>
      </c>
      <c r="H2954" s="115">
        <v>500</v>
      </c>
    </row>
    <row r="2955" spans="1:8" x14ac:dyDescent="0.2">
      <c r="A2955" s="106">
        <v>41665.48951388889</v>
      </c>
      <c r="B2955" s="110">
        <v>853036.56</v>
      </c>
      <c r="C2955" s="100">
        <v>29.893599999999999</v>
      </c>
      <c r="D2955">
        <v>2.845E-2</v>
      </c>
      <c r="E2955" s="108">
        <v>3.7349800000000002</v>
      </c>
      <c r="F2955" s="102">
        <v>0</v>
      </c>
      <c r="G2955" s="98">
        <v>0.41</v>
      </c>
      <c r="H2955" s="115">
        <v>500</v>
      </c>
    </row>
    <row r="2956" spans="1:8" x14ac:dyDescent="0.2">
      <c r="A2956" s="106">
        <v>41665.492986111109</v>
      </c>
      <c r="B2956" s="110">
        <v>853336.56</v>
      </c>
      <c r="C2956" s="100">
        <v>29.897200000000002</v>
      </c>
      <c r="D2956">
        <v>-7.9079999999999998E-2</v>
      </c>
      <c r="E2956" s="108">
        <v>3.7350500000000002</v>
      </c>
      <c r="F2956" s="102">
        <v>0</v>
      </c>
      <c r="G2956" s="98">
        <v>0.41</v>
      </c>
      <c r="H2956" s="115">
        <v>500</v>
      </c>
    </row>
    <row r="2957" spans="1:8" x14ac:dyDescent="0.2">
      <c r="A2957" s="106">
        <v>41665.496458333335</v>
      </c>
      <c r="B2957" s="110">
        <v>853636.56</v>
      </c>
      <c r="C2957" s="100">
        <v>29.9025</v>
      </c>
      <c r="D2957">
        <v>-7.5969999999999996E-2</v>
      </c>
      <c r="E2957" s="108">
        <v>3.7350699999999999</v>
      </c>
      <c r="F2957" s="102">
        <v>0</v>
      </c>
      <c r="G2957" s="98">
        <v>0.41</v>
      </c>
      <c r="H2957" s="115">
        <v>500</v>
      </c>
    </row>
    <row r="2958" spans="1:8" x14ac:dyDescent="0.2">
      <c r="A2958" s="106">
        <v>41665.499930555554</v>
      </c>
      <c r="B2958" s="110">
        <v>853936.56</v>
      </c>
      <c r="C2958" s="100">
        <v>29.901</v>
      </c>
      <c r="D2958">
        <v>6.5839999999999996E-2</v>
      </c>
      <c r="E2958" s="108">
        <v>3.7352500000000002</v>
      </c>
      <c r="F2958" s="102">
        <v>0</v>
      </c>
      <c r="G2958" s="98">
        <v>0.41</v>
      </c>
      <c r="H2958" s="115">
        <v>500</v>
      </c>
    </row>
    <row r="2959" spans="1:8" x14ac:dyDescent="0.2">
      <c r="A2959" s="106">
        <v>41665.50340277778</v>
      </c>
      <c r="B2959" s="110">
        <v>854236.56</v>
      </c>
      <c r="C2959" s="100">
        <v>29.8978</v>
      </c>
      <c r="D2959">
        <v>-8.1099999999999992E-3</v>
      </c>
      <c r="E2959" s="108">
        <v>3.7352699999999999</v>
      </c>
      <c r="F2959" s="102">
        <v>0</v>
      </c>
      <c r="G2959" s="98">
        <v>0.41</v>
      </c>
      <c r="H2959" s="115">
        <v>500</v>
      </c>
    </row>
    <row r="2960" spans="1:8" x14ac:dyDescent="0.2">
      <c r="A2960" s="106">
        <v>41665.506874999999</v>
      </c>
      <c r="B2960" s="110">
        <v>854536.56</v>
      </c>
      <c r="C2960" s="100">
        <v>29.9023</v>
      </c>
      <c r="D2960">
        <v>-7.671E-2</v>
      </c>
      <c r="E2960" s="108">
        <v>3.7354599999999998</v>
      </c>
      <c r="F2960" s="102">
        <v>0</v>
      </c>
      <c r="G2960" s="98">
        <v>0.41</v>
      </c>
      <c r="H2960" s="115">
        <v>500</v>
      </c>
    </row>
    <row r="2961" spans="1:8" x14ac:dyDescent="0.2">
      <c r="A2961" s="106">
        <v>41665.510347222225</v>
      </c>
      <c r="B2961" s="110">
        <v>854836.56</v>
      </c>
      <c r="C2961" s="100">
        <v>29.8994</v>
      </c>
      <c r="D2961">
        <v>-3.0890000000000001E-2</v>
      </c>
      <c r="E2961" s="108">
        <v>3.7353999999999998</v>
      </c>
      <c r="F2961" s="102">
        <v>0</v>
      </c>
      <c r="G2961" s="98">
        <v>0.41</v>
      </c>
      <c r="H2961" s="115">
        <v>500</v>
      </c>
    </row>
    <row r="2962" spans="1:8" x14ac:dyDescent="0.2">
      <c r="A2962" s="106">
        <v>41665.513819444444</v>
      </c>
      <c r="B2962" s="110">
        <v>855136.56</v>
      </c>
      <c r="C2962" s="100">
        <v>29.900600000000001</v>
      </c>
      <c r="D2962">
        <v>-8.4720000000000004E-2</v>
      </c>
      <c r="E2962" s="108">
        <v>3.7354500000000002</v>
      </c>
      <c r="F2962" s="102">
        <v>0</v>
      </c>
      <c r="G2962" s="98">
        <v>0.41</v>
      </c>
      <c r="H2962" s="115">
        <v>500</v>
      </c>
    </row>
    <row r="2963" spans="1:8" x14ac:dyDescent="0.2">
      <c r="A2963" s="106">
        <v>41665.517291666663</v>
      </c>
      <c r="B2963" s="110">
        <v>855436.56</v>
      </c>
      <c r="C2963" s="100">
        <v>29.903099999999998</v>
      </c>
      <c r="D2963">
        <v>-4.5199999999999997E-3</v>
      </c>
      <c r="E2963" s="108">
        <v>3.7355800000000001</v>
      </c>
      <c r="F2963" s="102">
        <v>0</v>
      </c>
      <c r="G2963" s="98">
        <v>0.41</v>
      </c>
      <c r="H2963" s="115">
        <v>500</v>
      </c>
    </row>
    <row r="2964" spans="1:8" x14ac:dyDescent="0.2">
      <c r="A2964" s="106">
        <v>41665.52076388889</v>
      </c>
      <c r="B2964" s="110">
        <v>855736.56</v>
      </c>
      <c r="C2964" s="100">
        <v>29.901599999999998</v>
      </c>
      <c r="D2964">
        <v>4.2520000000000002E-2</v>
      </c>
      <c r="E2964" s="108">
        <v>3.7355999999999998</v>
      </c>
      <c r="F2964" s="102">
        <v>0</v>
      </c>
      <c r="G2964" s="98">
        <v>0.41</v>
      </c>
      <c r="H2964" s="115">
        <v>500</v>
      </c>
    </row>
    <row r="2965" spans="1:8" x14ac:dyDescent="0.2">
      <c r="A2965" s="106">
        <v>41665.524236111109</v>
      </c>
      <c r="B2965" s="110">
        <v>856036.56</v>
      </c>
      <c r="C2965" s="100">
        <v>29.907499999999999</v>
      </c>
      <c r="D2965">
        <v>-7.1249999999999994E-2</v>
      </c>
      <c r="E2965" s="108">
        <v>3.7355999999999998</v>
      </c>
      <c r="F2965" s="102">
        <v>0</v>
      </c>
      <c r="G2965" s="98">
        <v>0.41</v>
      </c>
      <c r="H2965" s="115">
        <v>500</v>
      </c>
    </row>
    <row r="2966" spans="1:8" x14ac:dyDescent="0.2">
      <c r="A2966" s="106">
        <v>41665.527708333335</v>
      </c>
      <c r="B2966" s="110">
        <v>856336.56</v>
      </c>
      <c r="C2966" s="100">
        <v>29.907499999999999</v>
      </c>
      <c r="D2966">
        <v>-7.9390000000000002E-2</v>
      </c>
      <c r="E2966" s="108">
        <v>3.7357399999999998</v>
      </c>
      <c r="F2966" s="102">
        <v>0</v>
      </c>
      <c r="G2966" s="98">
        <v>0.41</v>
      </c>
      <c r="H2966" s="115">
        <v>500</v>
      </c>
    </row>
    <row r="2967" spans="1:8" x14ac:dyDescent="0.2">
      <c r="A2967" s="106">
        <v>41665.531180555554</v>
      </c>
      <c r="B2967" s="110">
        <v>856636.56</v>
      </c>
      <c r="C2967" s="100">
        <v>29.912299999999998</v>
      </c>
      <c r="D2967">
        <v>5.2409999999999998E-2</v>
      </c>
      <c r="E2967" s="108">
        <v>3.7357</v>
      </c>
      <c r="F2967" s="102">
        <v>0</v>
      </c>
      <c r="G2967" s="98">
        <v>0.41</v>
      </c>
      <c r="H2967" s="115">
        <v>500</v>
      </c>
    </row>
    <row r="2968" spans="1:8" x14ac:dyDescent="0.2">
      <c r="A2968" s="106">
        <v>41665.53465277778</v>
      </c>
      <c r="B2968" s="110">
        <v>856936.56</v>
      </c>
      <c r="C2968" s="100">
        <v>29.9146</v>
      </c>
      <c r="D2968">
        <v>3.2840000000000001E-2</v>
      </c>
      <c r="E2968" s="108">
        <v>3.7357200000000002</v>
      </c>
      <c r="F2968" s="102">
        <v>0</v>
      </c>
      <c r="G2968" s="98">
        <v>0.41</v>
      </c>
      <c r="H2968" s="115">
        <v>500</v>
      </c>
    </row>
    <row r="2969" spans="1:8" x14ac:dyDescent="0.2">
      <c r="A2969" s="106">
        <v>41665.538124999999</v>
      </c>
      <c r="B2969" s="110">
        <v>857236.56</v>
      </c>
      <c r="C2969" s="100">
        <v>29.9177</v>
      </c>
      <c r="D2969">
        <v>4.8509999999999998E-2</v>
      </c>
      <c r="E2969" s="108">
        <v>3.7357</v>
      </c>
      <c r="F2969" s="102">
        <v>0</v>
      </c>
      <c r="G2969" s="98">
        <v>0.41</v>
      </c>
      <c r="H2969" s="115">
        <v>500</v>
      </c>
    </row>
    <row r="2970" spans="1:8" x14ac:dyDescent="0.2">
      <c r="A2970" s="106">
        <v>41665.541597222225</v>
      </c>
      <c r="B2970" s="110">
        <v>857536.56</v>
      </c>
      <c r="C2970" s="100">
        <v>29.921600000000002</v>
      </c>
      <c r="D2970">
        <v>5.9159999999999997E-2</v>
      </c>
      <c r="E2970" s="108">
        <v>3.7355900000000002</v>
      </c>
      <c r="F2970" s="102">
        <v>0</v>
      </c>
      <c r="G2970" s="98">
        <v>0.41</v>
      </c>
      <c r="H2970" s="115">
        <v>500</v>
      </c>
    </row>
    <row r="2971" spans="1:8" x14ac:dyDescent="0.2">
      <c r="A2971" s="106">
        <v>41665.545069444444</v>
      </c>
      <c r="B2971" s="110">
        <v>857836.56</v>
      </c>
      <c r="C2971" s="100">
        <v>29.911100000000001</v>
      </c>
      <c r="D2971">
        <v>-8.6800000000000002E-2</v>
      </c>
      <c r="E2971" s="108">
        <v>3.7357100000000001</v>
      </c>
      <c r="F2971" s="102">
        <v>0</v>
      </c>
      <c r="G2971" s="98">
        <v>0.41</v>
      </c>
      <c r="H2971" s="115">
        <v>500</v>
      </c>
    </row>
    <row r="2972" spans="1:8" x14ac:dyDescent="0.2">
      <c r="A2972" s="106">
        <v>41665.548541666663</v>
      </c>
      <c r="B2972" s="110">
        <v>858136.56</v>
      </c>
      <c r="C2972" s="100">
        <v>29.916899999999998</v>
      </c>
      <c r="D2972">
        <v>-3.8850000000000003E-2</v>
      </c>
      <c r="E2972" s="108">
        <v>3.7355999999999998</v>
      </c>
      <c r="F2972" s="102">
        <v>0</v>
      </c>
      <c r="G2972" s="98">
        <v>0.41</v>
      </c>
      <c r="H2972" s="115">
        <v>500</v>
      </c>
    </row>
    <row r="2973" spans="1:8" x14ac:dyDescent="0.2">
      <c r="A2973" s="106">
        <v>41665.55201388889</v>
      </c>
      <c r="B2973" s="110">
        <v>858436.56</v>
      </c>
      <c r="C2973" s="100">
        <v>29.913599999999999</v>
      </c>
      <c r="D2973">
        <v>-7.8E-2</v>
      </c>
      <c r="E2973" s="108">
        <v>3.7357499999999999</v>
      </c>
      <c r="F2973" s="102">
        <v>0</v>
      </c>
      <c r="G2973" s="98">
        <v>0.41</v>
      </c>
      <c r="H2973" s="115">
        <v>500</v>
      </c>
    </row>
    <row r="2974" spans="1:8" x14ac:dyDescent="0.2">
      <c r="A2974" s="106">
        <v>41665.555486111109</v>
      </c>
      <c r="B2974" s="110">
        <v>858736.56</v>
      </c>
      <c r="C2974" s="100">
        <v>29.913900000000002</v>
      </c>
      <c r="D2974">
        <v>4.79E-3</v>
      </c>
      <c r="E2974" s="108">
        <v>3.7355399999999999</v>
      </c>
      <c r="F2974" s="102">
        <v>0</v>
      </c>
      <c r="G2974" s="98">
        <v>0.41</v>
      </c>
      <c r="H2974" s="115">
        <v>500</v>
      </c>
    </row>
    <row r="2975" spans="1:8" x14ac:dyDescent="0.2">
      <c r="A2975" s="106">
        <v>41665.558958333335</v>
      </c>
      <c r="B2975" s="110">
        <v>859036.56</v>
      </c>
      <c r="C2975" s="100">
        <v>29.915500000000002</v>
      </c>
      <c r="D2975">
        <v>6.3219999999999998E-2</v>
      </c>
      <c r="E2975" s="108">
        <v>3.73563</v>
      </c>
      <c r="F2975" s="102">
        <v>0</v>
      </c>
      <c r="G2975" s="98">
        <v>0.41</v>
      </c>
      <c r="H2975" s="115">
        <v>500</v>
      </c>
    </row>
    <row r="2976" spans="1:8" x14ac:dyDescent="0.2">
      <c r="A2976" s="106">
        <v>41665.562430555554</v>
      </c>
      <c r="B2976" s="110">
        <v>859336.56</v>
      </c>
      <c r="C2976" s="100">
        <v>29.9176</v>
      </c>
      <c r="D2976">
        <v>-1.942E-2</v>
      </c>
      <c r="E2976" s="108">
        <v>3.73563</v>
      </c>
      <c r="F2976" s="102">
        <v>0</v>
      </c>
      <c r="G2976" s="98">
        <v>0.41</v>
      </c>
      <c r="H2976" s="115">
        <v>500</v>
      </c>
    </row>
    <row r="2977" spans="1:8" x14ac:dyDescent="0.2">
      <c r="A2977" s="106">
        <v>41665.56590277778</v>
      </c>
      <c r="B2977" s="110">
        <v>859636.56</v>
      </c>
      <c r="C2977" s="100">
        <v>29.9131</v>
      </c>
      <c r="D2977">
        <v>2.521E-2</v>
      </c>
      <c r="E2977" s="108">
        <v>3.73563</v>
      </c>
      <c r="F2977" s="102">
        <v>0</v>
      </c>
      <c r="G2977" s="98">
        <v>0.41</v>
      </c>
      <c r="H2977" s="115">
        <v>500</v>
      </c>
    </row>
    <row r="2978" spans="1:8" x14ac:dyDescent="0.2">
      <c r="A2978" s="106">
        <v>41665.569374999999</v>
      </c>
      <c r="B2978" s="110">
        <v>859936.56</v>
      </c>
      <c r="C2978" s="100">
        <v>29.9102</v>
      </c>
      <c r="D2978">
        <v>5.3620000000000001E-2</v>
      </c>
      <c r="E2978" s="108">
        <v>3.73549</v>
      </c>
      <c r="F2978" s="102">
        <v>0</v>
      </c>
      <c r="G2978" s="98">
        <v>0.41</v>
      </c>
      <c r="H2978" s="115">
        <v>500</v>
      </c>
    </row>
    <row r="2979" spans="1:8" x14ac:dyDescent="0.2">
      <c r="A2979" s="106">
        <v>41665.572847222225</v>
      </c>
      <c r="B2979" s="110">
        <v>860236.56</v>
      </c>
      <c r="C2979" s="100">
        <v>29.9268</v>
      </c>
      <c r="D2979">
        <v>-3.4720000000000001E-2</v>
      </c>
      <c r="E2979" s="108">
        <v>3.7355299999999998</v>
      </c>
      <c r="F2979" s="102">
        <v>0</v>
      </c>
      <c r="G2979" s="98">
        <v>0.41</v>
      </c>
      <c r="H2979" s="115">
        <v>500</v>
      </c>
    </row>
    <row r="2980" spans="1:8" x14ac:dyDescent="0.2">
      <c r="A2980" s="106">
        <v>41665.576319444444</v>
      </c>
      <c r="B2980" s="110">
        <v>860536.56</v>
      </c>
      <c r="C2980" s="100">
        <v>29.9085</v>
      </c>
      <c r="D2980">
        <v>-6.4680000000000001E-2</v>
      </c>
      <c r="E2980" s="108">
        <v>3.7354500000000002</v>
      </c>
      <c r="F2980" s="102">
        <v>0</v>
      </c>
      <c r="G2980" s="98">
        <v>0.41</v>
      </c>
      <c r="H2980" s="115">
        <v>500</v>
      </c>
    </row>
    <row r="2981" spans="1:8" x14ac:dyDescent="0.2">
      <c r="A2981" s="106">
        <v>41665.579791666663</v>
      </c>
      <c r="B2981" s="110">
        <v>860836.56</v>
      </c>
      <c r="C2981" s="100">
        <v>29.905200000000001</v>
      </c>
      <c r="D2981">
        <v>-2.0420000000000001E-2</v>
      </c>
      <c r="E2981" s="108">
        <v>3.7355800000000001</v>
      </c>
      <c r="F2981" s="102">
        <v>0</v>
      </c>
      <c r="G2981" s="98">
        <v>0.41</v>
      </c>
      <c r="H2981" s="115">
        <v>500</v>
      </c>
    </row>
    <row r="2982" spans="1:8" x14ac:dyDescent="0.2">
      <c r="A2982" s="106">
        <v>41665.58326388889</v>
      </c>
      <c r="B2982" s="110">
        <v>861136.56</v>
      </c>
      <c r="C2982" s="100">
        <v>29.913399999999999</v>
      </c>
      <c r="D2982">
        <v>5.3780000000000001E-2</v>
      </c>
      <c r="E2982" s="108">
        <v>3.7355700000000001</v>
      </c>
      <c r="F2982" s="102">
        <v>0</v>
      </c>
      <c r="G2982" s="98">
        <v>0.41</v>
      </c>
      <c r="H2982" s="115">
        <v>500</v>
      </c>
    </row>
    <row r="2983" spans="1:8" x14ac:dyDescent="0.2">
      <c r="A2983" s="106">
        <v>41665.586736111109</v>
      </c>
      <c r="B2983" s="110">
        <v>861436.56</v>
      </c>
      <c r="C2983" s="100">
        <v>29.9053</v>
      </c>
      <c r="D2983">
        <v>-5.0000000000000002E-5</v>
      </c>
      <c r="E2983" s="108">
        <v>3.7355299999999998</v>
      </c>
      <c r="F2983" s="102">
        <v>0</v>
      </c>
      <c r="G2983" s="98">
        <v>0.41</v>
      </c>
      <c r="H2983" s="115">
        <v>500</v>
      </c>
    </row>
    <row r="2984" spans="1:8" x14ac:dyDescent="0.2">
      <c r="A2984" s="106">
        <v>41665.590208333335</v>
      </c>
      <c r="B2984" s="110">
        <v>861736.56</v>
      </c>
      <c r="C2984" s="100">
        <v>29.900200000000002</v>
      </c>
      <c r="D2984">
        <v>-1.187E-2</v>
      </c>
      <c r="E2984" s="108">
        <v>3.7355499999999999</v>
      </c>
      <c r="F2984" s="102">
        <v>0</v>
      </c>
      <c r="G2984" s="98">
        <v>0.41</v>
      </c>
      <c r="H2984" s="115">
        <v>500</v>
      </c>
    </row>
    <row r="2985" spans="1:8" x14ac:dyDescent="0.2">
      <c r="A2985" s="106">
        <v>41665.593680555554</v>
      </c>
      <c r="B2985" s="110">
        <v>862036.56</v>
      </c>
      <c r="C2985" s="100">
        <v>29.922599999999999</v>
      </c>
      <c r="D2985">
        <v>-3.8769999999999999E-2</v>
      </c>
      <c r="E2985" s="108">
        <v>3.73563</v>
      </c>
      <c r="F2985" s="102">
        <v>0</v>
      </c>
      <c r="G2985" s="98">
        <v>0.41</v>
      </c>
      <c r="H2985" s="115">
        <v>500</v>
      </c>
    </row>
    <row r="2986" spans="1:8" x14ac:dyDescent="0.2">
      <c r="A2986" s="106">
        <v>41665.59715277778</v>
      </c>
      <c r="B2986" s="110">
        <v>862336.56</v>
      </c>
      <c r="C2986" s="100">
        <v>29.903199999999998</v>
      </c>
      <c r="D2986">
        <v>5.459E-2</v>
      </c>
      <c r="E2986" s="108">
        <v>3.7356400000000001</v>
      </c>
      <c r="F2986" s="102">
        <v>0</v>
      </c>
      <c r="G2986" s="98">
        <v>0.41</v>
      </c>
      <c r="H2986" s="115">
        <v>500</v>
      </c>
    </row>
    <row r="2987" spans="1:8" x14ac:dyDescent="0.2">
      <c r="A2987" s="106">
        <v>41665.600624999999</v>
      </c>
      <c r="B2987" s="110">
        <v>862636.56</v>
      </c>
      <c r="C2987" s="100">
        <v>29.905000000000001</v>
      </c>
      <c r="D2987">
        <v>-8.6610000000000006E-2</v>
      </c>
      <c r="E2987" s="108">
        <v>3.7355800000000001</v>
      </c>
      <c r="F2987" s="102">
        <v>0</v>
      </c>
      <c r="G2987" s="98">
        <v>0.41</v>
      </c>
      <c r="H2987" s="115">
        <v>500</v>
      </c>
    </row>
    <row r="2988" spans="1:8" x14ac:dyDescent="0.2">
      <c r="A2988" s="106">
        <v>41665.604097222225</v>
      </c>
      <c r="B2988" s="110">
        <v>862936.56</v>
      </c>
      <c r="C2988" s="100">
        <v>29.900400000000001</v>
      </c>
      <c r="D2988">
        <v>6.5299999999999997E-2</v>
      </c>
      <c r="E2988" s="108">
        <v>3.7355299999999998</v>
      </c>
      <c r="F2988" s="102">
        <v>0</v>
      </c>
      <c r="G2988" s="98">
        <v>0.41</v>
      </c>
      <c r="H2988" s="115">
        <v>500</v>
      </c>
    </row>
    <row r="2989" spans="1:8" x14ac:dyDescent="0.2">
      <c r="A2989" s="106">
        <v>41665.607569444444</v>
      </c>
      <c r="B2989" s="110">
        <v>863236.56</v>
      </c>
      <c r="C2989" s="100">
        <v>29.901900000000001</v>
      </c>
      <c r="D2989">
        <v>3.1759999999999997E-2</v>
      </c>
      <c r="E2989" s="108">
        <v>3.7354099999999999</v>
      </c>
      <c r="F2989" s="102">
        <v>0</v>
      </c>
      <c r="G2989" s="98">
        <v>0.41</v>
      </c>
      <c r="H2989" s="115">
        <v>500</v>
      </c>
    </row>
    <row r="2990" spans="1:8" x14ac:dyDescent="0.2">
      <c r="A2990" s="106">
        <v>41665.611041666663</v>
      </c>
      <c r="B2990" s="110">
        <v>863536.56</v>
      </c>
      <c r="C2990" s="100">
        <v>29.9068</v>
      </c>
      <c r="D2990">
        <v>-2.375E-2</v>
      </c>
      <c r="E2990" s="108">
        <v>3.7355900000000002</v>
      </c>
      <c r="F2990" s="102">
        <v>0</v>
      </c>
      <c r="G2990" s="98">
        <v>0.41</v>
      </c>
      <c r="H2990" s="115">
        <v>500</v>
      </c>
    </row>
    <row r="2991" spans="1:8" x14ac:dyDescent="0.2">
      <c r="A2991" s="106">
        <v>41665.61451388889</v>
      </c>
      <c r="B2991" s="110">
        <v>863836.56</v>
      </c>
      <c r="C2991" s="100">
        <v>29.902200000000001</v>
      </c>
      <c r="D2991">
        <v>-9.3880000000000005E-2</v>
      </c>
      <c r="E2991" s="108">
        <v>3.73542</v>
      </c>
      <c r="F2991" s="102">
        <v>0</v>
      </c>
      <c r="G2991" s="98">
        <v>0.41</v>
      </c>
      <c r="H2991" s="115">
        <v>500</v>
      </c>
    </row>
    <row r="2992" spans="1:8" x14ac:dyDescent="0.2">
      <c r="A2992" s="106">
        <v>41665.617986111109</v>
      </c>
      <c r="B2992" s="110">
        <v>864136.56</v>
      </c>
      <c r="C2992" s="100">
        <v>29.903099999999998</v>
      </c>
      <c r="D2992">
        <v>5.8069999999999997E-2</v>
      </c>
      <c r="E2992" s="108">
        <v>3.73543</v>
      </c>
      <c r="F2992" s="102">
        <v>0</v>
      </c>
      <c r="G2992" s="98">
        <v>0.41</v>
      </c>
      <c r="H2992" s="115">
        <v>500</v>
      </c>
    </row>
    <row r="2993" spans="1:8" x14ac:dyDescent="0.2">
      <c r="A2993" s="106">
        <v>41665.621458333335</v>
      </c>
      <c r="B2993" s="110">
        <v>864436.56</v>
      </c>
      <c r="C2993" s="100">
        <v>29.888000000000002</v>
      </c>
      <c r="D2993">
        <v>-8.6700000000000006E-3</v>
      </c>
      <c r="E2993" s="108">
        <v>3.7355800000000001</v>
      </c>
      <c r="F2993" s="102">
        <v>0</v>
      </c>
      <c r="G2993" s="98">
        <v>0.41</v>
      </c>
      <c r="H2993" s="115">
        <v>500</v>
      </c>
    </row>
    <row r="2994" spans="1:8" x14ac:dyDescent="0.2">
      <c r="A2994" s="106">
        <v>41665.624930555554</v>
      </c>
      <c r="B2994" s="110">
        <v>864736.56</v>
      </c>
      <c r="C2994" s="100">
        <v>29.901</v>
      </c>
      <c r="D2994">
        <v>-7.8530000000000003E-2</v>
      </c>
      <c r="E2994" s="108">
        <v>3.7354599999999998</v>
      </c>
      <c r="F2994" s="102">
        <v>0</v>
      </c>
      <c r="G2994" s="98">
        <v>0.41</v>
      </c>
      <c r="H2994" s="115">
        <v>500</v>
      </c>
    </row>
    <row r="2995" spans="1:8" x14ac:dyDescent="0.2">
      <c r="A2995" s="106">
        <v>41665.62840277778</v>
      </c>
      <c r="B2995" s="110">
        <v>865036.56</v>
      </c>
      <c r="C2995" s="100">
        <v>29.8889</v>
      </c>
      <c r="D2995">
        <v>-5.4999999999999997E-3</v>
      </c>
      <c r="E2995" s="108">
        <v>3.7354400000000001</v>
      </c>
      <c r="F2995" s="102">
        <v>0</v>
      </c>
      <c r="G2995" s="98">
        <v>0.41</v>
      </c>
      <c r="H2995" s="115">
        <v>500</v>
      </c>
    </row>
    <row r="2996" spans="1:8" x14ac:dyDescent="0.2">
      <c r="A2996" s="106">
        <v>41665.631874999999</v>
      </c>
      <c r="B2996" s="110">
        <v>865336.56</v>
      </c>
      <c r="C2996" s="100">
        <v>29.910599999999999</v>
      </c>
      <c r="D2996">
        <v>-2.9960000000000001E-2</v>
      </c>
      <c r="E2996" s="108">
        <v>3.7353700000000001</v>
      </c>
      <c r="F2996" s="102">
        <v>0</v>
      </c>
      <c r="G2996" s="98">
        <v>0.41</v>
      </c>
      <c r="H2996" s="115">
        <v>500</v>
      </c>
    </row>
    <row r="2997" spans="1:8" x14ac:dyDescent="0.2">
      <c r="A2997" s="106">
        <v>41665.635347222225</v>
      </c>
      <c r="B2997" s="110">
        <v>865636.56</v>
      </c>
      <c r="C2997" s="100">
        <v>29.917400000000001</v>
      </c>
      <c r="D2997">
        <v>1.721E-2</v>
      </c>
      <c r="E2997" s="108">
        <v>3.73529</v>
      </c>
      <c r="F2997" s="102">
        <v>0</v>
      </c>
      <c r="G2997" s="98">
        <v>0.41</v>
      </c>
      <c r="H2997" s="115">
        <v>500</v>
      </c>
    </row>
    <row r="2998" spans="1:8" x14ac:dyDescent="0.2">
      <c r="A2998" s="106">
        <v>41665.638819444444</v>
      </c>
      <c r="B2998" s="110">
        <v>865936.56</v>
      </c>
      <c r="C2998" s="100">
        <v>29.9099</v>
      </c>
      <c r="D2998">
        <v>-2.7310000000000001E-2</v>
      </c>
      <c r="E2998" s="108">
        <v>3.7354500000000002</v>
      </c>
      <c r="F2998" s="102">
        <v>0</v>
      </c>
      <c r="G2998" s="98">
        <v>0.41</v>
      </c>
      <c r="H2998" s="115">
        <v>500</v>
      </c>
    </row>
    <row r="2999" spans="1:8" x14ac:dyDescent="0.2">
      <c r="A2999" s="106">
        <v>41665.642291666663</v>
      </c>
      <c r="B2999" s="110">
        <v>866236.56</v>
      </c>
      <c r="C2999" s="100">
        <v>29.917300000000001</v>
      </c>
      <c r="D2999">
        <v>4.2759999999999999E-2</v>
      </c>
      <c r="E2999" s="108">
        <v>3.7353299999999998</v>
      </c>
      <c r="F2999" s="102">
        <v>0</v>
      </c>
      <c r="G2999" s="98">
        <v>0.41</v>
      </c>
      <c r="H2999" s="115">
        <v>500</v>
      </c>
    </row>
    <row r="3000" spans="1:8" x14ac:dyDescent="0.2">
      <c r="A3000" s="106">
        <v>41665.64576388889</v>
      </c>
      <c r="B3000" s="110">
        <v>866536.56</v>
      </c>
      <c r="C3000" s="100">
        <v>29.917999999999999</v>
      </c>
      <c r="D3000">
        <v>-2.3279999999999999E-2</v>
      </c>
      <c r="E3000" s="108">
        <v>3.7352599999999998</v>
      </c>
      <c r="F3000" s="102">
        <v>0</v>
      </c>
      <c r="G3000" s="98">
        <v>0.41</v>
      </c>
      <c r="H3000" s="115">
        <v>500</v>
      </c>
    </row>
    <row r="3001" spans="1:8" x14ac:dyDescent="0.2">
      <c r="A3001" s="106">
        <v>41665.649236111109</v>
      </c>
      <c r="B3001" s="110">
        <v>866836.56</v>
      </c>
      <c r="C3001" s="100">
        <v>29.8918</v>
      </c>
      <c r="D3001">
        <v>-3.4500000000000003E-2</v>
      </c>
      <c r="E3001" s="108">
        <v>3.7353800000000001</v>
      </c>
      <c r="F3001" s="102">
        <v>0</v>
      </c>
      <c r="G3001" s="98">
        <v>0.41</v>
      </c>
      <c r="H3001" s="115">
        <v>500</v>
      </c>
    </row>
    <row r="3002" spans="1:8" x14ac:dyDescent="0.2">
      <c r="A3002" s="106">
        <v>41665.652708333335</v>
      </c>
      <c r="B3002" s="110">
        <v>867136.56</v>
      </c>
      <c r="C3002" s="100">
        <v>29.893899999999999</v>
      </c>
      <c r="D3002">
        <v>4.6350000000000002E-2</v>
      </c>
      <c r="E3002" s="108">
        <v>3.7353800000000001</v>
      </c>
      <c r="F3002" s="102">
        <v>0</v>
      </c>
      <c r="G3002" s="98">
        <v>0.41</v>
      </c>
      <c r="H3002" s="115">
        <v>500</v>
      </c>
    </row>
    <row r="3003" spans="1:8" x14ac:dyDescent="0.2">
      <c r="A3003" s="106">
        <v>41665.656180555554</v>
      </c>
      <c r="B3003" s="110">
        <v>867436.56</v>
      </c>
      <c r="C3003" s="100">
        <v>29.883900000000001</v>
      </c>
      <c r="D3003">
        <v>-1.0449999999999999E-2</v>
      </c>
      <c r="E3003" s="108">
        <v>3.7354099999999999</v>
      </c>
      <c r="F3003" s="102">
        <v>0</v>
      </c>
      <c r="G3003" s="98">
        <v>0.41</v>
      </c>
      <c r="H3003" s="115">
        <v>500</v>
      </c>
    </row>
    <row r="3004" spans="1:8" x14ac:dyDescent="0.2">
      <c r="A3004" s="106">
        <v>41665.65965277778</v>
      </c>
      <c r="B3004" s="110">
        <v>867736.56</v>
      </c>
      <c r="C3004" s="100">
        <v>29.884899999999998</v>
      </c>
      <c r="D3004">
        <v>5.833E-2</v>
      </c>
      <c r="E3004" s="108">
        <v>3.73529</v>
      </c>
      <c r="F3004" s="102">
        <v>0</v>
      </c>
      <c r="G3004" s="98">
        <v>0.41</v>
      </c>
      <c r="H3004" s="115">
        <v>500</v>
      </c>
    </row>
    <row r="3005" spans="1:8" x14ac:dyDescent="0.2">
      <c r="A3005" s="106">
        <v>41665.663124999999</v>
      </c>
      <c r="B3005" s="110">
        <v>868036.56</v>
      </c>
      <c r="C3005" s="100">
        <v>29.884599999999999</v>
      </c>
      <c r="D3005">
        <v>5.629E-2</v>
      </c>
      <c r="E3005" s="108">
        <v>3.7352300000000001</v>
      </c>
      <c r="F3005" s="102">
        <v>0</v>
      </c>
      <c r="G3005" s="98">
        <v>0.41</v>
      </c>
      <c r="H3005" s="115">
        <v>500</v>
      </c>
    </row>
    <row r="3006" spans="1:8" x14ac:dyDescent="0.2">
      <c r="A3006" s="106">
        <v>41665.666597222225</v>
      </c>
      <c r="B3006" s="110">
        <v>868336.56</v>
      </c>
      <c r="C3006" s="100">
        <v>29.883700000000001</v>
      </c>
      <c r="D3006">
        <v>5.8720000000000001E-2</v>
      </c>
      <c r="E3006" s="108">
        <v>3.7352099999999999</v>
      </c>
      <c r="F3006" s="102">
        <v>0</v>
      </c>
      <c r="G3006" s="98">
        <v>0.41</v>
      </c>
      <c r="H3006" s="115">
        <v>500</v>
      </c>
    </row>
    <row r="3007" spans="1:8" x14ac:dyDescent="0.2">
      <c r="A3007" s="106">
        <v>41665.670069444444</v>
      </c>
      <c r="B3007" s="110">
        <v>868636.56</v>
      </c>
      <c r="C3007" s="100">
        <v>29.9071</v>
      </c>
      <c r="D3007">
        <v>-8.77E-3</v>
      </c>
      <c r="E3007" s="108">
        <v>3.7353200000000002</v>
      </c>
      <c r="F3007" s="102">
        <v>0</v>
      </c>
      <c r="G3007" s="98">
        <v>0.41</v>
      </c>
      <c r="H3007" s="115">
        <v>500</v>
      </c>
    </row>
    <row r="3008" spans="1:8" x14ac:dyDescent="0.2">
      <c r="A3008" s="106">
        <v>41665.673541666663</v>
      </c>
      <c r="B3008" s="110">
        <v>868936.56</v>
      </c>
      <c r="C3008" s="100">
        <v>29.884599999999999</v>
      </c>
      <c r="D3008">
        <v>-1.1990000000000001E-2</v>
      </c>
      <c r="E3008" s="108">
        <v>3.7351200000000002</v>
      </c>
      <c r="F3008" s="102">
        <v>0</v>
      </c>
      <c r="G3008" s="98">
        <v>0.41</v>
      </c>
      <c r="H3008" s="115">
        <v>500</v>
      </c>
    </row>
    <row r="3009" spans="1:8" x14ac:dyDescent="0.2">
      <c r="A3009" s="106">
        <v>41665.67701388889</v>
      </c>
      <c r="B3009" s="110">
        <v>869236.56</v>
      </c>
      <c r="C3009" s="100">
        <v>29.879300000000001</v>
      </c>
      <c r="D3009">
        <v>-3.049E-2</v>
      </c>
      <c r="E3009" s="108">
        <v>3.7353000000000001</v>
      </c>
      <c r="F3009" s="102">
        <v>0</v>
      </c>
      <c r="G3009" s="98">
        <v>0.41</v>
      </c>
      <c r="H3009" s="115">
        <v>500</v>
      </c>
    </row>
    <row r="3010" spans="1:8" x14ac:dyDescent="0.2">
      <c r="A3010" s="106">
        <v>41665.680486111109</v>
      </c>
      <c r="B3010" s="110">
        <v>869536.56</v>
      </c>
      <c r="C3010" s="100">
        <v>29.898900000000001</v>
      </c>
      <c r="D3010">
        <v>-9.0219999999999995E-2</v>
      </c>
      <c r="E3010" s="108">
        <v>3.73516</v>
      </c>
      <c r="F3010" s="102">
        <v>0</v>
      </c>
      <c r="G3010" s="98">
        <v>0.41</v>
      </c>
      <c r="H3010" s="115">
        <v>500</v>
      </c>
    </row>
    <row r="3011" spans="1:8" x14ac:dyDescent="0.2">
      <c r="A3011" s="106">
        <v>41665.683958333335</v>
      </c>
      <c r="B3011" s="110">
        <v>869836.56</v>
      </c>
      <c r="C3011" s="100">
        <v>29.8932</v>
      </c>
      <c r="D3011">
        <v>1.9740000000000001E-2</v>
      </c>
      <c r="E3011" s="108">
        <v>3.7351800000000002</v>
      </c>
      <c r="F3011" s="102">
        <v>0</v>
      </c>
      <c r="G3011" s="98">
        <v>0.41</v>
      </c>
      <c r="H3011" s="115">
        <v>500</v>
      </c>
    </row>
    <row r="3012" spans="1:8" x14ac:dyDescent="0.2">
      <c r="A3012" s="106">
        <v>41665.687430555554</v>
      </c>
      <c r="B3012" s="110">
        <v>870136.56</v>
      </c>
      <c r="C3012" s="100">
        <v>29.902200000000001</v>
      </c>
      <c r="D3012">
        <v>-1.6049999999999998E-2</v>
      </c>
      <c r="E3012" s="108">
        <v>3.7353499999999999</v>
      </c>
      <c r="F3012" s="102">
        <v>0</v>
      </c>
      <c r="G3012" s="98">
        <v>0.41</v>
      </c>
      <c r="H3012" s="115">
        <v>500</v>
      </c>
    </row>
    <row r="3013" spans="1:8" x14ac:dyDescent="0.2">
      <c r="A3013" s="106">
        <v>41665.69090277778</v>
      </c>
      <c r="B3013" s="110">
        <v>870436.56</v>
      </c>
      <c r="C3013" s="100">
        <v>29.884799999999998</v>
      </c>
      <c r="D3013">
        <v>-2.887E-2</v>
      </c>
      <c r="E3013" s="108">
        <v>3.7354799999999999</v>
      </c>
      <c r="F3013" s="102">
        <v>0</v>
      </c>
      <c r="G3013" s="98">
        <v>0.41</v>
      </c>
      <c r="H3013" s="115">
        <v>500</v>
      </c>
    </row>
    <row r="3014" spans="1:8" x14ac:dyDescent="0.2">
      <c r="A3014" s="106">
        <v>41665.694374999999</v>
      </c>
      <c r="B3014" s="110">
        <v>870736.56</v>
      </c>
      <c r="C3014" s="100">
        <v>29.885899999999999</v>
      </c>
      <c r="D3014">
        <v>-8.7220000000000006E-2</v>
      </c>
      <c r="E3014" s="108">
        <v>3.7353499999999999</v>
      </c>
      <c r="F3014" s="102">
        <v>0</v>
      </c>
      <c r="G3014" s="98">
        <v>0.41</v>
      </c>
      <c r="H3014" s="115">
        <v>500</v>
      </c>
    </row>
    <row r="3015" spans="1:8" x14ac:dyDescent="0.2">
      <c r="A3015" s="106">
        <v>41665.697847222225</v>
      </c>
      <c r="B3015" s="110">
        <v>871036.56</v>
      </c>
      <c r="C3015" s="100">
        <v>29.9132</v>
      </c>
      <c r="D3015">
        <v>-2.35E-2</v>
      </c>
      <c r="E3015" s="108">
        <v>3.7354099999999999</v>
      </c>
      <c r="F3015" s="102">
        <v>0</v>
      </c>
      <c r="G3015" s="98">
        <v>0.41</v>
      </c>
      <c r="H3015" s="115">
        <v>500</v>
      </c>
    </row>
    <row r="3016" spans="1:8" x14ac:dyDescent="0.2">
      <c r="A3016" s="106">
        <v>41665.701319444444</v>
      </c>
      <c r="B3016" s="110">
        <v>871336.56</v>
      </c>
      <c r="C3016" s="100">
        <v>29.891100000000002</v>
      </c>
      <c r="D3016">
        <v>-7.553E-2</v>
      </c>
      <c r="E3016" s="108">
        <v>3.7355</v>
      </c>
      <c r="F3016" s="102">
        <v>0</v>
      </c>
      <c r="G3016" s="98">
        <v>0.41</v>
      </c>
      <c r="H3016" s="115">
        <v>500</v>
      </c>
    </row>
    <row r="3017" spans="1:8" x14ac:dyDescent="0.2">
      <c r="A3017" s="106">
        <v>41665.704791666663</v>
      </c>
      <c r="B3017" s="110">
        <v>871636.56</v>
      </c>
      <c r="C3017" s="100">
        <v>29.883299999999998</v>
      </c>
      <c r="D3017">
        <v>-7.9649999999999999E-2</v>
      </c>
      <c r="E3017" s="108">
        <v>3.7354599999999998</v>
      </c>
      <c r="F3017" s="102">
        <v>0</v>
      </c>
      <c r="G3017" s="98">
        <v>0.41</v>
      </c>
      <c r="H3017" s="115">
        <v>500</v>
      </c>
    </row>
    <row r="3018" spans="1:8" x14ac:dyDescent="0.2">
      <c r="A3018" s="106">
        <v>41665.70826388889</v>
      </c>
      <c r="B3018" s="110">
        <v>871936.56</v>
      </c>
      <c r="C3018" s="100">
        <v>29.886299999999999</v>
      </c>
      <c r="D3018">
        <v>-2.249E-2</v>
      </c>
      <c r="E3018" s="108">
        <v>3.7354599999999998</v>
      </c>
      <c r="F3018" s="102">
        <v>0</v>
      </c>
      <c r="G3018" s="98">
        <v>0.41</v>
      </c>
      <c r="H3018" s="115">
        <v>500</v>
      </c>
    </row>
    <row r="3019" spans="1:8" x14ac:dyDescent="0.2">
      <c r="A3019" s="106">
        <v>41665.711736111109</v>
      </c>
      <c r="B3019" s="110">
        <v>872236.56</v>
      </c>
      <c r="C3019" s="100">
        <v>29.9148</v>
      </c>
      <c r="D3019">
        <v>-2.734E-2</v>
      </c>
      <c r="E3019" s="108">
        <v>3.73556</v>
      </c>
      <c r="F3019" s="102">
        <v>0</v>
      </c>
      <c r="G3019" s="98">
        <v>0.41</v>
      </c>
      <c r="H3019" s="115">
        <v>500</v>
      </c>
    </row>
    <row r="3020" spans="1:8" x14ac:dyDescent="0.2">
      <c r="A3020" s="106">
        <v>41665.715208333335</v>
      </c>
      <c r="B3020" s="110">
        <v>872536.56</v>
      </c>
      <c r="C3020" s="100">
        <v>29.902699999999999</v>
      </c>
      <c r="D3020">
        <v>-8.5500000000000003E-3</v>
      </c>
      <c r="E3020" s="108">
        <v>3.7355499999999999</v>
      </c>
      <c r="F3020" s="102">
        <v>0</v>
      </c>
      <c r="G3020" s="98">
        <v>0.41</v>
      </c>
      <c r="H3020" s="115">
        <v>500</v>
      </c>
    </row>
    <row r="3021" spans="1:8" x14ac:dyDescent="0.2">
      <c r="A3021" s="106">
        <v>41665.718680555554</v>
      </c>
      <c r="B3021" s="110">
        <v>872836.56</v>
      </c>
      <c r="C3021" s="100">
        <v>29.9086</v>
      </c>
      <c r="D3021">
        <v>-1.5869999999999999E-2</v>
      </c>
      <c r="E3021" s="108">
        <v>3.7354699999999998</v>
      </c>
      <c r="F3021" s="102">
        <v>0</v>
      </c>
      <c r="G3021" s="98">
        <v>0.41</v>
      </c>
      <c r="H3021" s="115">
        <v>500</v>
      </c>
    </row>
    <row r="3022" spans="1:8" x14ac:dyDescent="0.2">
      <c r="A3022" s="106">
        <v>41665.72215277778</v>
      </c>
      <c r="B3022" s="110">
        <v>873136.56</v>
      </c>
      <c r="C3022" s="100">
        <v>29.916499999999999</v>
      </c>
      <c r="D3022">
        <v>3.1949999999999999E-2</v>
      </c>
      <c r="E3022" s="108">
        <v>3.73563</v>
      </c>
      <c r="F3022" s="102">
        <v>0</v>
      </c>
      <c r="G3022" s="98">
        <v>0.41</v>
      </c>
      <c r="H3022" s="115">
        <v>500</v>
      </c>
    </row>
    <row r="3023" spans="1:8" x14ac:dyDescent="0.2">
      <c r="A3023" s="106">
        <v>41665.725624999999</v>
      </c>
      <c r="B3023" s="110">
        <v>873436.56</v>
      </c>
      <c r="C3023" s="100">
        <v>29.903500000000001</v>
      </c>
      <c r="D3023">
        <v>-1.489E-2</v>
      </c>
      <c r="E3023" s="108">
        <v>3.7355999999999998</v>
      </c>
      <c r="F3023" s="102">
        <v>0</v>
      </c>
      <c r="G3023" s="98">
        <v>0.41</v>
      </c>
      <c r="H3023" s="115">
        <v>500</v>
      </c>
    </row>
    <row r="3024" spans="1:8" x14ac:dyDescent="0.2">
      <c r="A3024" s="106">
        <v>41665.729097222225</v>
      </c>
      <c r="B3024" s="110">
        <v>873736.56</v>
      </c>
      <c r="C3024" s="100">
        <v>29.8934</v>
      </c>
      <c r="D3024">
        <v>-7.5799999999999999E-3</v>
      </c>
      <c r="E3024" s="108">
        <v>3.7357100000000001</v>
      </c>
      <c r="F3024" s="102">
        <v>0</v>
      </c>
      <c r="G3024" s="98">
        <v>0.41</v>
      </c>
      <c r="H3024" s="115">
        <v>500</v>
      </c>
    </row>
    <row r="3025" spans="1:8" x14ac:dyDescent="0.2">
      <c r="A3025" s="106">
        <v>41665.732569444444</v>
      </c>
      <c r="B3025" s="110">
        <v>874036.56</v>
      </c>
      <c r="C3025" s="100">
        <v>29.922999999999998</v>
      </c>
      <c r="D3025">
        <v>-3.5950000000000003E-2</v>
      </c>
      <c r="E3025" s="108">
        <v>3.7355399999999999</v>
      </c>
      <c r="F3025" s="102">
        <v>0</v>
      </c>
      <c r="G3025" s="98">
        <v>0.41</v>
      </c>
      <c r="H3025" s="115">
        <v>500</v>
      </c>
    </row>
    <row r="3026" spans="1:8" x14ac:dyDescent="0.2">
      <c r="A3026" s="106">
        <v>41665.736041666663</v>
      </c>
      <c r="B3026" s="110">
        <v>874336.56</v>
      </c>
      <c r="C3026" s="100">
        <v>29.892800000000001</v>
      </c>
      <c r="D3026">
        <v>-1.856E-2</v>
      </c>
      <c r="E3026" s="108">
        <v>3.73563</v>
      </c>
      <c r="F3026" s="102">
        <v>0</v>
      </c>
      <c r="G3026" s="98">
        <v>0.41</v>
      </c>
      <c r="H3026" s="115">
        <v>500</v>
      </c>
    </row>
    <row r="3027" spans="1:8" x14ac:dyDescent="0.2">
      <c r="A3027" s="106">
        <v>41665.73951388889</v>
      </c>
      <c r="B3027" s="110">
        <v>874636.56</v>
      </c>
      <c r="C3027" s="100">
        <v>29.8917</v>
      </c>
      <c r="D3027">
        <v>-1.01E-3</v>
      </c>
      <c r="E3027" s="108">
        <v>3.7356600000000002</v>
      </c>
      <c r="F3027" s="102">
        <v>0</v>
      </c>
      <c r="G3027" s="98">
        <v>0.41</v>
      </c>
      <c r="H3027" s="115">
        <v>500</v>
      </c>
    </row>
    <row r="3028" spans="1:8" x14ac:dyDescent="0.2">
      <c r="A3028" s="106">
        <v>41665.742986111109</v>
      </c>
      <c r="B3028" s="110">
        <v>874936.56</v>
      </c>
      <c r="C3028" s="100">
        <v>29.9175</v>
      </c>
      <c r="D3028">
        <v>-7.2510000000000005E-2</v>
      </c>
      <c r="E3028" s="108">
        <v>3.7356400000000001</v>
      </c>
      <c r="F3028" s="102">
        <v>0</v>
      </c>
      <c r="G3028" s="98">
        <v>0.41</v>
      </c>
      <c r="H3028" s="115">
        <v>500</v>
      </c>
    </row>
    <row r="3029" spans="1:8" x14ac:dyDescent="0.2">
      <c r="A3029" s="106">
        <v>41665.746458333335</v>
      </c>
      <c r="B3029" s="110">
        <v>875236.56</v>
      </c>
      <c r="C3029" s="100">
        <v>29.894200000000001</v>
      </c>
      <c r="D3029">
        <v>-5.8270000000000002E-2</v>
      </c>
      <c r="E3029" s="108">
        <v>3.7357499999999999</v>
      </c>
      <c r="F3029" s="102">
        <v>0</v>
      </c>
      <c r="G3029" s="98">
        <v>0.41</v>
      </c>
      <c r="H3029" s="115">
        <v>500</v>
      </c>
    </row>
    <row r="3030" spans="1:8" x14ac:dyDescent="0.2">
      <c r="A3030" s="106">
        <v>41665.749930555554</v>
      </c>
      <c r="B3030" s="110">
        <v>875536.56</v>
      </c>
      <c r="C3030" s="100">
        <v>29.916</v>
      </c>
      <c r="D3030">
        <v>6.8309999999999996E-2</v>
      </c>
      <c r="E3030" s="108">
        <v>3.7357100000000001</v>
      </c>
      <c r="F3030" s="102">
        <v>0</v>
      </c>
      <c r="G3030" s="98">
        <v>0.41</v>
      </c>
      <c r="H3030" s="115">
        <v>500</v>
      </c>
    </row>
    <row r="3031" spans="1:8" x14ac:dyDescent="0.2">
      <c r="A3031" s="106">
        <v>41665.75340277778</v>
      </c>
      <c r="B3031" s="110">
        <v>875836.56</v>
      </c>
      <c r="C3031" s="100">
        <v>29.902699999999999</v>
      </c>
      <c r="D3031">
        <v>-2.7000000000000001E-3</v>
      </c>
      <c r="E3031" s="108">
        <v>3.7357200000000002</v>
      </c>
      <c r="F3031" s="102">
        <v>0</v>
      </c>
      <c r="G3031" s="98">
        <v>0.41</v>
      </c>
      <c r="H3031" s="115">
        <v>500</v>
      </c>
    </row>
    <row r="3032" spans="1:8" x14ac:dyDescent="0.2">
      <c r="A3032" s="106">
        <v>41665.756874999999</v>
      </c>
      <c r="B3032" s="110">
        <v>876136.56</v>
      </c>
      <c r="C3032" s="100">
        <v>29.9054</v>
      </c>
      <c r="D3032">
        <v>3.9140000000000001E-2</v>
      </c>
      <c r="E3032" s="108">
        <v>3.7357</v>
      </c>
      <c r="F3032" s="102">
        <v>0</v>
      </c>
      <c r="G3032" s="98">
        <v>0.41</v>
      </c>
      <c r="H3032" s="115">
        <v>500</v>
      </c>
    </row>
    <row r="3033" spans="1:8" x14ac:dyDescent="0.2">
      <c r="A3033" s="106">
        <v>41665.760347222225</v>
      </c>
      <c r="B3033" s="110">
        <v>876436.56</v>
      </c>
      <c r="C3033" s="100">
        <v>29.898399999999999</v>
      </c>
      <c r="D3033">
        <v>-6.4060000000000006E-2</v>
      </c>
      <c r="E3033" s="108">
        <v>3.7356500000000001</v>
      </c>
      <c r="F3033" s="102">
        <v>0</v>
      </c>
      <c r="G3033" s="98">
        <v>0.41</v>
      </c>
      <c r="H3033" s="115">
        <v>500</v>
      </c>
    </row>
    <row r="3034" spans="1:8" x14ac:dyDescent="0.2">
      <c r="A3034" s="106">
        <v>41665.763819444444</v>
      </c>
      <c r="B3034" s="110">
        <v>876736.56</v>
      </c>
      <c r="C3034" s="100">
        <v>29.908200000000001</v>
      </c>
      <c r="D3034">
        <v>5.8549999999999998E-2</v>
      </c>
      <c r="E3034" s="108">
        <v>3.7356799999999999</v>
      </c>
      <c r="F3034" s="102">
        <v>0</v>
      </c>
      <c r="G3034" s="98">
        <v>0.41</v>
      </c>
      <c r="H3034" s="115">
        <v>500</v>
      </c>
    </row>
    <row r="3035" spans="1:8" x14ac:dyDescent="0.2">
      <c r="A3035" s="106">
        <v>41665.767291666663</v>
      </c>
      <c r="B3035" s="110">
        <v>877036.56</v>
      </c>
      <c r="C3035" s="100">
        <v>29.8964</v>
      </c>
      <c r="D3035">
        <v>-2.741E-2</v>
      </c>
      <c r="E3035" s="108">
        <v>3.7358500000000001</v>
      </c>
      <c r="F3035" s="102">
        <v>0</v>
      </c>
      <c r="G3035" s="98">
        <v>0.41</v>
      </c>
      <c r="H3035" s="115">
        <v>500</v>
      </c>
    </row>
    <row r="3036" spans="1:8" x14ac:dyDescent="0.2">
      <c r="A3036" s="106">
        <v>41665.77076388889</v>
      </c>
      <c r="B3036" s="110">
        <v>877336.56</v>
      </c>
      <c r="C3036" s="100">
        <v>29.916</v>
      </c>
      <c r="D3036">
        <v>-6.003E-2</v>
      </c>
      <c r="E3036" s="108">
        <v>3.7357499999999999</v>
      </c>
      <c r="F3036" s="102">
        <v>0</v>
      </c>
      <c r="G3036" s="98">
        <v>0.41</v>
      </c>
      <c r="H3036" s="115">
        <v>500</v>
      </c>
    </row>
    <row r="3037" spans="1:8" x14ac:dyDescent="0.2">
      <c r="A3037" s="106">
        <v>41665.774236111109</v>
      </c>
      <c r="B3037" s="110">
        <v>877636.56</v>
      </c>
      <c r="C3037" s="100">
        <v>29.8994</v>
      </c>
      <c r="D3037">
        <v>-6.1749999999999999E-2</v>
      </c>
      <c r="E3037" s="108">
        <v>3.7359</v>
      </c>
      <c r="F3037" s="102">
        <v>0</v>
      </c>
      <c r="G3037" s="98">
        <v>0.41</v>
      </c>
      <c r="H3037" s="115">
        <v>500</v>
      </c>
    </row>
    <row r="3038" spans="1:8" x14ac:dyDescent="0.2">
      <c r="A3038" s="106">
        <v>41665.777708333335</v>
      </c>
      <c r="B3038" s="110">
        <v>877936.56</v>
      </c>
      <c r="C3038" s="100">
        <v>29.8962</v>
      </c>
      <c r="D3038">
        <v>6.2050000000000001E-2</v>
      </c>
      <c r="E3038" s="108">
        <v>3.7357100000000001</v>
      </c>
      <c r="F3038" s="102">
        <v>0</v>
      </c>
      <c r="G3038" s="98">
        <v>0.41</v>
      </c>
      <c r="H3038" s="115">
        <v>500</v>
      </c>
    </row>
    <row r="3039" spans="1:8" x14ac:dyDescent="0.2">
      <c r="A3039" s="106">
        <v>41665.781180555554</v>
      </c>
      <c r="B3039" s="110">
        <v>878236.56</v>
      </c>
      <c r="C3039" s="100">
        <v>29.907399999999999</v>
      </c>
      <c r="D3039">
        <v>4.4260000000000001E-2</v>
      </c>
      <c r="E3039" s="108">
        <v>3.7358899999999999</v>
      </c>
      <c r="F3039" s="102">
        <v>0</v>
      </c>
      <c r="G3039" s="98">
        <v>0.41</v>
      </c>
      <c r="H3039" s="115">
        <v>500</v>
      </c>
    </row>
    <row r="3040" spans="1:8" x14ac:dyDescent="0.2">
      <c r="A3040" s="106">
        <v>41665.78465277778</v>
      </c>
      <c r="B3040" s="110">
        <v>878536.56</v>
      </c>
      <c r="C3040" s="100">
        <v>29.916799999999999</v>
      </c>
      <c r="D3040">
        <v>-6.8000000000000005E-2</v>
      </c>
      <c r="E3040" s="108">
        <v>3.7358600000000002</v>
      </c>
      <c r="F3040" s="102">
        <v>0</v>
      </c>
      <c r="G3040" s="98">
        <v>0.41</v>
      </c>
      <c r="H3040" s="115">
        <v>500</v>
      </c>
    </row>
    <row r="3041" spans="1:8" x14ac:dyDescent="0.2">
      <c r="A3041" s="106">
        <v>41665.788124999999</v>
      </c>
      <c r="B3041" s="110">
        <v>878836.56</v>
      </c>
      <c r="C3041" s="100">
        <v>29.904800000000002</v>
      </c>
      <c r="D3041">
        <v>-2.342E-2</v>
      </c>
      <c r="E3041" s="108">
        <v>3.7358099999999999</v>
      </c>
      <c r="F3041" s="102">
        <v>0</v>
      </c>
      <c r="G3041" s="98">
        <v>0.41</v>
      </c>
      <c r="H3041" s="115">
        <v>500</v>
      </c>
    </row>
    <row r="3042" spans="1:8" x14ac:dyDescent="0.2">
      <c r="A3042" s="106">
        <v>41665.791597222225</v>
      </c>
      <c r="B3042" s="110">
        <v>879136.56</v>
      </c>
      <c r="C3042" s="100">
        <v>29.904299999999999</v>
      </c>
      <c r="D3042">
        <v>-6.3950000000000007E-2</v>
      </c>
      <c r="E3042" s="108">
        <v>3.7358899999999999</v>
      </c>
      <c r="F3042" s="102">
        <v>0</v>
      </c>
      <c r="G3042" s="98">
        <v>0.41</v>
      </c>
      <c r="H3042" s="115">
        <v>500</v>
      </c>
    </row>
    <row r="3043" spans="1:8" x14ac:dyDescent="0.2">
      <c r="A3043" s="106">
        <v>41665.795069444444</v>
      </c>
      <c r="B3043" s="110">
        <v>879436.56</v>
      </c>
      <c r="C3043" s="100">
        <v>29.9084</v>
      </c>
      <c r="D3043">
        <v>-8.6169999999999997E-2</v>
      </c>
      <c r="E3043" s="108">
        <v>3.7357499999999999</v>
      </c>
      <c r="F3043" s="102">
        <v>0</v>
      </c>
      <c r="G3043" s="98">
        <v>0.41</v>
      </c>
      <c r="H3043" s="115">
        <v>500</v>
      </c>
    </row>
    <row r="3044" spans="1:8" x14ac:dyDescent="0.2">
      <c r="A3044" s="106">
        <v>41665.798541666663</v>
      </c>
      <c r="B3044" s="110">
        <v>879736.56</v>
      </c>
      <c r="C3044" s="100">
        <v>29.901599999999998</v>
      </c>
      <c r="D3044">
        <v>-8.6899999999999998E-3</v>
      </c>
      <c r="E3044" s="108">
        <v>3.73583</v>
      </c>
      <c r="F3044" s="102">
        <v>0</v>
      </c>
      <c r="G3044" s="98">
        <v>0.41</v>
      </c>
      <c r="H3044" s="115">
        <v>500</v>
      </c>
    </row>
    <row r="3045" spans="1:8" x14ac:dyDescent="0.2">
      <c r="A3045" s="106">
        <v>41665.80201388889</v>
      </c>
      <c r="B3045" s="110">
        <v>880036.56</v>
      </c>
      <c r="C3045" s="100">
        <v>29.9085</v>
      </c>
      <c r="D3045">
        <v>-8.2949999999999996E-2</v>
      </c>
      <c r="E3045" s="108">
        <v>3.7357900000000002</v>
      </c>
      <c r="F3045" s="102">
        <v>0</v>
      </c>
      <c r="G3045" s="98">
        <v>0.41</v>
      </c>
      <c r="H3045" s="115">
        <v>500</v>
      </c>
    </row>
    <row r="3046" spans="1:8" x14ac:dyDescent="0.2">
      <c r="A3046" s="106">
        <v>41665.805486111109</v>
      </c>
      <c r="B3046" s="110">
        <v>880336.56</v>
      </c>
      <c r="C3046" s="100">
        <v>29.907399999999999</v>
      </c>
      <c r="D3046">
        <v>6.5119999999999997E-2</v>
      </c>
      <c r="E3046" s="108">
        <v>3.73583</v>
      </c>
      <c r="F3046" s="102">
        <v>0</v>
      </c>
      <c r="G3046" s="98">
        <v>0.41</v>
      </c>
      <c r="H3046" s="115">
        <v>500</v>
      </c>
    </row>
    <row r="3047" spans="1:8" x14ac:dyDescent="0.2">
      <c r="A3047" s="106">
        <v>41665.808958333335</v>
      </c>
      <c r="B3047" s="110">
        <v>880636.56</v>
      </c>
      <c r="C3047" s="100">
        <v>29.907399999999999</v>
      </c>
      <c r="D3047">
        <v>-1.0319999999999999E-2</v>
      </c>
      <c r="E3047" s="108">
        <v>3.73584</v>
      </c>
      <c r="F3047" s="102">
        <v>0</v>
      </c>
      <c r="G3047" s="98">
        <v>0.41</v>
      </c>
      <c r="H3047" s="115">
        <v>500</v>
      </c>
    </row>
    <row r="3048" spans="1:8" x14ac:dyDescent="0.2">
      <c r="A3048" s="106">
        <v>41665.812430555554</v>
      </c>
      <c r="B3048" s="110">
        <v>880936.56</v>
      </c>
      <c r="C3048" s="100">
        <v>29.927800000000001</v>
      </c>
      <c r="D3048">
        <v>-6.2280000000000002E-2</v>
      </c>
      <c r="E3048" s="108">
        <v>3.7356799999999999</v>
      </c>
      <c r="F3048" s="102">
        <v>0</v>
      </c>
      <c r="G3048" s="98">
        <v>0.41</v>
      </c>
      <c r="H3048" s="115">
        <v>500</v>
      </c>
    </row>
    <row r="3049" spans="1:8" x14ac:dyDescent="0.2">
      <c r="A3049" s="106">
        <v>41665.81590277778</v>
      </c>
      <c r="B3049" s="110">
        <v>881236.56</v>
      </c>
      <c r="C3049" s="100">
        <v>29.905000000000001</v>
      </c>
      <c r="D3049">
        <v>5.355E-2</v>
      </c>
      <c r="E3049" s="108">
        <v>3.7357300000000002</v>
      </c>
      <c r="F3049" s="102">
        <v>0</v>
      </c>
      <c r="G3049" s="98">
        <v>0.41</v>
      </c>
      <c r="H3049" s="115">
        <v>500</v>
      </c>
    </row>
    <row r="3050" spans="1:8" x14ac:dyDescent="0.2">
      <c r="A3050" s="106">
        <v>41665.819374999999</v>
      </c>
      <c r="B3050" s="110">
        <v>881536.56</v>
      </c>
      <c r="C3050" s="100">
        <v>29.908899999999999</v>
      </c>
      <c r="D3050">
        <v>-7.5029999999999999E-2</v>
      </c>
      <c r="E3050" s="108">
        <v>3.73584</v>
      </c>
      <c r="F3050" s="102">
        <v>0</v>
      </c>
      <c r="G3050" s="98">
        <v>0.41</v>
      </c>
      <c r="H3050" s="115">
        <v>500</v>
      </c>
    </row>
    <row r="3051" spans="1:8" x14ac:dyDescent="0.2">
      <c r="A3051" s="106">
        <v>41665.822847222225</v>
      </c>
      <c r="B3051" s="110">
        <v>881836.56</v>
      </c>
      <c r="C3051" s="100">
        <v>29.907499999999999</v>
      </c>
      <c r="D3051">
        <v>2.2720000000000001E-2</v>
      </c>
      <c r="E3051" s="108">
        <v>3.7356799999999999</v>
      </c>
      <c r="F3051" s="102">
        <v>0</v>
      </c>
      <c r="G3051" s="98">
        <v>0.41</v>
      </c>
      <c r="H3051" s="115">
        <v>500</v>
      </c>
    </row>
    <row r="3052" spans="1:8" x14ac:dyDescent="0.2">
      <c r="A3052" s="106">
        <v>41665.826319444444</v>
      </c>
      <c r="B3052" s="110">
        <v>882136.56</v>
      </c>
      <c r="C3052" s="100">
        <v>29.9085</v>
      </c>
      <c r="D3052">
        <v>-7.0470000000000005E-2</v>
      </c>
      <c r="E3052" s="108">
        <v>3.73563</v>
      </c>
      <c r="F3052" s="102">
        <v>0</v>
      </c>
      <c r="G3052" s="98">
        <v>0.41</v>
      </c>
      <c r="H3052" s="115">
        <v>500</v>
      </c>
    </row>
    <row r="3053" spans="1:8" x14ac:dyDescent="0.2">
      <c r="A3053" s="106">
        <v>41665.829791666663</v>
      </c>
      <c r="B3053" s="110">
        <v>882436.56</v>
      </c>
      <c r="C3053" s="100">
        <v>29.914000000000001</v>
      </c>
      <c r="D3053">
        <v>5.47E-3</v>
      </c>
      <c r="E3053" s="108">
        <v>3.7358500000000001</v>
      </c>
      <c r="F3053" s="102">
        <v>0</v>
      </c>
      <c r="G3053" s="98">
        <v>0.41</v>
      </c>
      <c r="H3053" s="115">
        <v>500</v>
      </c>
    </row>
    <row r="3054" spans="1:8" x14ac:dyDescent="0.2">
      <c r="A3054" s="106">
        <v>41665.83326388889</v>
      </c>
      <c r="B3054" s="110">
        <v>882736.56</v>
      </c>
      <c r="C3054" s="100">
        <v>29.8996</v>
      </c>
      <c r="D3054">
        <v>6.3699999999999998E-3</v>
      </c>
      <c r="E3054" s="108">
        <v>3.7357999999999998</v>
      </c>
      <c r="F3054" s="102">
        <v>0</v>
      </c>
      <c r="G3054" s="98">
        <v>0.41</v>
      </c>
      <c r="H3054" s="115">
        <v>500</v>
      </c>
    </row>
    <row r="3055" spans="1:8" x14ac:dyDescent="0.2">
      <c r="A3055" s="106">
        <v>41665.836736111109</v>
      </c>
      <c r="B3055" s="110">
        <v>883036.56</v>
      </c>
      <c r="C3055" s="100">
        <v>29.8993</v>
      </c>
      <c r="D3055">
        <v>4.5839999999999999E-2</v>
      </c>
      <c r="E3055" s="108">
        <v>3.7357499999999999</v>
      </c>
      <c r="F3055" s="102">
        <v>0</v>
      </c>
      <c r="G3055" s="98">
        <v>0.41</v>
      </c>
      <c r="H3055" s="115">
        <v>500</v>
      </c>
    </row>
    <row r="3056" spans="1:8" x14ac:dyDescent="0.2">
      <c r="A3056" s="106">
        <v>41665.840208333335</v>
      </c>
      <c r="B3056" s="110">
        <v>883336.56</v>
      </c>
      <c r="C3056" s="100">
        <v>29.915199999999999</v>
      </c>
      <c r="D3056">
        <v>-2.138E-2</v>
      </c>
      <c r="E3056" s="108">
        <v>3.7356600000000002</v>
      </c>
      <c r="F3056" s="102">
        <v>0</v>
      </c>
      <c r="G3056" s="98">
        <v>0.41</v>
      </c>
      <c r="H3056" s="115">
        <v>500</v>
      </c>
    </row>
    <row r="3057" spans="1:8" x14ac:dyDescent="0.2">
      <c r="A3057" s="106">
        <v>41665.843680555554</v>
      </c>
      <c r="B3057" s="110">
        <v>883636.56</v>
      </c>
      <c r="C3057" s="100">
        <v>29.9008</v>
      </c>
      <c r="D3057">
        <v>-2.7699999999999999E-2</v>
      </c>
      <c r="E3057" s="108">
        <v>3.7358799999999999</v>
      </c>
      <c r="F3057" s="102">
        <v>0</v>
      </c>
      <c r="G3057" s="98">
        <v>0.41</v>
      </c>
      <c r="H3057" s="115">
        <v>500</v>
      </c>
    </row>
    <row r="3058" spans="1:8" x14ac:dyDescent="0.2">
      <c r="A3058" s="106">
        <v>41665.84715277778</v>
      </c>
      <c r="B3058" s="110">
        <v>883936.56</v>
      </c>
      <c r="C3058" s="100">
        <v>29.905200000000001</v>
      </c>
      <c r="D3058">
        <v>-8.6040000000000005E-2</v>
      </c>
      <c r="E3058" s="108">
        <v>3.7356699999999998</v>
      </c>
      <c r="F3058" s="102">
        <v>0</v>
      </c>
      <c r="G3058" s="98">
        <v>0.41</v>
      </c>
      <c r="H3058" s="115">
        <v>500</v>
      </c>
    </row>
    <row r="3059" spans="1:8" x14ac:dyDescent="0.2">
      <c r="A3059" s="106">
        <v>41665.850624999999</v>
      </c>
      <c r="B3059" s="110">
        <v>884236.56</v>
      </c>
      <c r="C3059" s="100">
        <v>29.906600000000001</v>
      </c>
      <c r="D3059">
        <v>5.7770000000000002E-2</v>
      </c>
      <c r="E3059" s="108">
        <v>3.7357300000000002</v>
      </c>
      <c r="F3059" s="102">
        <v>0</v>
      </c>
      <c r="G3059" s="98">
        <v>0.41</v>
      </c>
      <c r="H3059" s="115">
        <v>500</v>
      </c>
    </row>
    <row r="3060" spans="1:8" x14ac:dyDescent="0.2">
      <c r="A3060" s="106">
        <v>41665.854097222225</v>
      </c>
      <c r="B3060" s="110">
        <v>884536.56</v>
      </c>
      <c r="C3060" s="100">
        <v>29.909400000000002</v>
      </c>
      <c r="D3060">
        <v>-1.1259999999999999E-2</v>
      </c>
      <c r="E3060" s="108">
        <v>3.73577</v>
      </c>
      <c r="F3060" s="102">
        <v>0</v>
      </c>
      <c r="G3060" s="98">
        <v>0.41</v>
      </c>
      <c r="H3060" s="115">
        <v>500</v>
      </c>
    </row>
    <row r="3061" spans="1:8" x14ac:dyDescent="0.2">
      <c r="A3061" s="106">
        <v>41665.857569444444</v>
      </c>
      <c r="B3061" s="110">
        <v>884836.56</v>
      </c>
      <c r="C3061" s="100">
        <v>29.9024</v>
      </c>
      <c r="D3061">
        <v>-8.8489999999999999E-2</v>
      </c>
      <c r="E3061" s="108">
        <v>3.7358199999999999</v>
      </c>
      <c r="F3061" s="102">
        <v>0</v>
      </c>
      <c r="G3061" s="98">
        <v>0.41</v>
      </c>
      <c r="H3061" s="115">
        <v>500</v>
      </c>
    </row>
    <row r="3062" spans="1:8" x14ac:dyDescent="0.2">
      <c r="A3062" s="106">
        <v>41665.861041666663</v>
      </c>
      <c r="B3062" s="110">
        <v>885136.56</v>
      </c>
      <c r="C3062" s="100">
        <v>29.9072</v>
      </c>
      <c r="D3062">
        <v>-5.6520000000000001E-2</v>
      </c>
      <c r="E3062" s="108">
        <v>3.7357999999999998</v>
      </c>
      <c r="F3062" s="102">
        <v>0</v>
      </c>
      <c r="G3062" s="98">
        <v>0.41</v>
      </c>
      <c r="H3062" s="115">
        <v>500</v>
      </c>
    </row>
    <row r="3063" spans="1:8" x14ac:dyDescent="0.2">
      <c r="A3063" s="106">
        <v>41665.86451388889</v>
      </c>
      <c r="B3063" s="110">
        <v>885436.56</v>
      </c>
      <c r="C3063" s="100">
        <v>29.902000000000001</v>
      </c>
      <c r="D3063">
        <v>2.044E-2</v>
      </c>
      <c r="E3063" s="108">
        <v>3.7357300000000002</v>
      </c>
      <c r="F3063" s="102">
        <v>0</v>
      </c>
      <c r="G3063" s="98">
        <v>0.41</v>
      </c>
      <c r="H3063" s="115">
        <v>500</v>
      </c>
    </row>
    <row r="3064" spans="1:8" x14ac:dyDescent="0.2">
      <c r="A3064" s="106">
        <v>41665.867986111109</v>
      </c>
      <c r="B3064" s="110">
        <v>885736.56</v>
      </c>
      <c r="C3064" s="100">
        <v>29.907</v>
      </c>
      <c r="D3064">
        <v>-7.0379999999999998E-2</v>
      </c>
      <c r="E3064" s="108">
        <v>3.7358199999999999</v>
      </c>
      <c r="F3064" s="102">
        <v>0</v>
      </c>
      <c r="G3064" s="98">
        <v>0.41</v>
      </c>
      <c r="H3064" s="115">
        <v>500</v>
      </c>
    </row>
    <row r="3065" spans="1:8" x14ac:dyDescent="0.2">
      <c r="A3065" s="106">
        <v>41665.871458333335</v>
      </c>
      <c r="B3065" s="110">
        <v>886036.56</v>
      </c>
      <c r="C3065" s="100">
        <v>29.916599999999999</v>
      </c>
      <c r="D3065">
        <v>3.2699999999999999E-3</v>
      </c>
      <c r="E3065" s="108">
        <v>3.73569</v>
      </c>
      <c r="F3065" s="102">
        <v>0</v>
      </c>
      <c r="G3065" s="98">
        <v>0.41</v>
      </c>
      <c r="H3065" s="115">
        <v>500</v>
      </c>
    </row>
    <row r="3066" spans="1:8" x14ac:dyDescent="0.2">
      <c r="A3066" s="106">
        <v>41665.874930555554</v>
      </c>
      <c r="B3066" s="110">
        <v>886336.56</v>
      </c>
      <c r="C3066" s="100">
        <v>29.905100000000001</v>
      </c>
      <c r="D3066">
        <v>-8.4659999999999999E-2</v>
      </c>
      <c r="E3066" s="108">
        <v>3.7357200000000002</v>
      </c>
      <c r="F3066" s="102">
        <v>0</v>
      </c>
      <c r="G3066" s="98">
        <v>0.41</v>
      </c>
      <c r="H3066" s="115">
        <v>500</v>
      </c>
    </row>
    <row r="3067" spans="1:8" x14ac:dyDescent="0.2">
      <c r="A3067" s="106">
        <v>41665.87840277778</v>
      </c>
      <c r="B3067" s="110">
        <v>886636.56</v>
      </c>
      <c r="C3067" s="100">
        <v>29.907299999999999</v>
      </c>
      <c r="D3067">
        <v>-2.0500000000000001E-2</v>
      </c>
      <c r="E3067" s="108">
        <v>3.7358099999999999</v>
      </c>
      <c r="F3067" s="102">
        <v>0</v>
      </c>
      <c r="G3067" s="98">
        <v>0.41</v>
      </c>
      <c r="H3067" s="115">
        <v>500</v>
      </c>
    </row>
    <row r="3068" spans="1:8" x14ac:dyDescent="0.2">
      <c r="A3068" s="106">
        <v>41665.881874999999</v>
      </c>
      <c r="B3068" s="110">
        <v>886936.56</v>
      </c>
      <c r="C3068" s="100">
        <v>29.916599999999999</v>
      </c>
      <c r="D3068">
        <v>-2.597E-2</v>
      </c>
      <c r="E3068" s="108">
        <v>3.7357200000000002</v>
      </c>
      <c r="F3068" s="102">
        <v>0</v>
      </c>
      <c r="G3068" s="98">
        <v>0.41</v>
      </c>
      <c r="H3068" s="115">
        <v>500</v>
      </c>
    </row>
    <row r="3069" spans="1:8" x14ac:dyDescent="0.2">
      <c r="A3069" s="106">
        <v>41665.885347222225</v>
      </c>
      <c r="B3069" s="110">
        <v>887236.56</v>
      </c>
      <c r="C3069" s="100">
        <v>29.924700000000001</v>
      </c>
      <c r="D3069">
        <v>-2.436E-2</v>
      </c>
      <c r="E3069" s="108">
        <v>3.7356199999999999</v>
      </c>
      <c r="F3069" s="102">
        <v>0</v>
      </c>
      <c r="G3069" s="98">
        <v>0.41</v>
      </c>
      <c r="H3069" s="115">
        <v>500</v>
      </c>
    </row>
    <row r="3070" spans="1:8" x14ac:dyDescent="0.2">
      <c r="A3070" s="106">
        <v>41665.888819444444</v>
      </c>
      <c r="B3070" s="110">
        <v>887536.56</v>
      </c>
      <c r="C3070" s="100">
        <v>29.9</v>
      </c>
      <c r="D3070">
        <v>-4.0169999999999997E-2</v>
      </c>
      <c r="E3070" s="108">
        <v>3.73577</v>
      </c>
      <c r="F3070" s="102">
        <v>0</v>
      </c>
      <c r="G3070" s="98">
        <v>0.41</v>
      </c>
      <c r="H3070" s="115">
        <v>500</v>
      </c>
    </row>
    <row r="3071" spans="1:8" x14ac:dyDescent="0.2">
      <c r="A3071" s="106">
        <v>41665.892291666663</v>
      </c>
      <c r="B3071" s="110">
        <v>887836.56</v>
      </c>
      <c r="C3071" s="100">
        <v>29.920999999999999</v>
      </c>
      <c r="D3071">
        <v>-7.8499999999999993E-3</v>
      </c>
      <c r="E3071" s="108">
        <v>3.7359300000000002</v>
      </c>
      <c r="F3071" s="102">
        <v>0</v>
      </c>
      <c r="G3071" s="98">
        <v>0.41</v>
      </c>
      <c r="H3071" s="115">
        <v>500</v>
      </c>
    </row>
    <row r="3072" spans="1:8" x14ac:dyDescent="0.2">
      <c r="A3072" s="106">
        <v>41665.89576388889</v>
      </c>
      <c r="B3072" s="110">
        <v>888136.56</v>
      </c>
      <c r="C3072" s="100">
        <v>29.9116</v>
      </c>
      <c r="D3072">
        <v>-8.5139999999999993E-2</v>
      </c>
      <c r="E3072" s="108">
        <v>3.73576</v>
      </c>
      <c r="F3072" s="102">
        <v>0</v>
      </c>
      <c r="G3072" s="98">
        <v>0.41</v>
      </c>
      <c r="H3072" s="115">
        <v>500</v>
      </c>
    </row>
    <row r="3073" spans="1:8" x14ac:dyDescent="0.2">
      <c r="A3073" s="106">
        <v>41665.899236111109</v>
      </c>
      <c r="B3073" s="110">
        <v>888436.56</v>
      </c>
      <c r="C3073" s="100">
        <v>29.924700000000001</v>
      </c>
      <c r="D3073">
        <v>3.9620000000000002E-2</v>
      </c>
      <c r="E3073" s="108">
        <v>3.7357399999999998</v>
      </c>
      <c r="F3073" s="102">
        <v>0</v>
      </c>
      <c r="G3073" s="98">
        <v>0.41</v>
      </c>
      <c r="H3073" s="115">
        <v>500</v>
      </c>
    </row>
    <row r="3074" spans="1:8" x14ac:dyDescent="0.2">
      <c r="A3074" s="106">
        <v>41665.902708333335</v>
      </c>
      <c r="B3074" s="110">
        <v>888736.56</v>
      </c>
      <c r="C3074" s="100">
        <v>29.9101</v>
      </c>
      <c r="D3074">
        <v>-1.6500000000000001E-2</v>
      </c>
      <c r="E3074" s="108">
        <v>3.7358099999999999</v>
      </c>
      <c r="F3074" s="102">
        <v>0</v>
      </c>
      <c r="G3074" s="98">
        <v>0.41</v>
      </c>
      <c r="H3074" s="115">
        <v>500</v>
      </c>
    </row>
    <row r="3075" spans="1:8" x14ac:dyDescent="0.2">
      <c r="A3075" s="106">
        <v>41665.906180555554</v>
      </c>
      <c r="B3075" s="110">
        <v>889036.56</v>
      </c>
      <c r="C3075" s="100">
        <v>29.9161</v>
      </c>
      <c r="D3075">
        <v>-1.9949999999999999E-2</v>
      </c>
      <c r="E3075" s="108">
        <v>3.7358799999999999</v>
      </c>
      <c r="F3075" s="102">
        <v>0</v>
      </c>
      <c r="G3075" s="98">
        <v>0.41</v>
      </c>
      <c r="H3075" s="115">
        <v>500</v>
      </c>
    </row>
    <row r="3076" spans="1:8" x14ac:dyDescent="0.2">
      <c r="A3076" s="106">
        <v>41665.90965277778</v>
      </c>
      <c r="B3076" s="110">
        <v>889336.56</v>
      </c>
      <c r="C3076" s="100">
        <v>29.922000000000001</v>
      </c>
      <c r="D3076">
        <v>6.5689999999999998E-2</v>
      </c>
      <c r="E3076" s="108">
        <v>3.7358500000000001</v>
      </c>
      <c r="F3076" s="102">
        <v>0</v>
      </c>
      <c r="G3076" s="98">
        <v>0.41</v>
      </c>
      <c r="H3076" s="115">
        <v>500</v>
      </c>
    </row>
    <row r="3077" spans="1:8" x14ac:dyDescent="0.2">
      <c r="A3077" s="106">
        <v>41665.913124999999</v>
      </c>
      <c r="B3077" s="110">
        <v>889636.56</v>
      </c>
      <c r="C3077" s="100">
        <v>29.9057</v>
      </c>
      <c r="D3077">
        <v>-4.9360000000000001E-2</v>
      </c>
      <c r="E3077" s="108">
        <v>3.7358799999999999</v>
      </c>
      <c r="F3077" s="102">
        <v>0</v>
      </c>
      <c r="G3077" s="98">
        <v>0.41</v>
      </c>
      <c r="H3077" s="115">
        <v>500</v>
      </c>
    </row>
    <row r="3078" spans="1:8" x14ac:dyDescent="0.2">
      <c r="A3078" s="106">
        <v>41665.916597222225</v>
      </c>
      <c r="B3078" s="110">
        <v>889936.56</v>
      </c>
      <c r="C3078" s="100">
        <v>29.926300000000001</v>
      </c>
      <c r="D3078">
        <v>4.19E-2</v>
      </c>
      <c r="E3078" s="108">
        <v>3.7358899999999999</v>
      </c>
      <c r="F3078" s="102">
        <v>0</v>
      </c>
      <c r="G3078" s="98">
        <v>0.41</v>
      </c>
      <c r="H3078" s="115">
        <v>500</v>
      </c>
    </row>
    <row r="3079" spans="1:8" x14ac:dyDescent="0.2">
      <c r="A3079" s="106">
        <v>41665.920069444444</v>
      </c>
      <c r="B3079" s="110">
        <v>890236.56</v>
      </c>
      <c r="C3079" s="100">
        <v>29.942599999999999</v>
      </c>
      <c r="D3079">
        <v>1.7090000000000001E-2</v>
      </c>
      <c r="E3079" s="108">
        <v>3.73604</v>
      </c>
      <c r="F3079" s="102">
        <v>0</v>
      </c>
      <c r="G3079" s="98">
        <v>0.41</v>
      </c>
      <c r="H3079" s="115">
        <v>500</v>
      </c>
    </row>
    <row r="3080" spans="1:8" x14ac:dyDescent="0.2">
      <c r="A3080" s="106">
        <v>41665.923541666663</v>
      </c>
      <c r="B3080" s="110">
        <v>890536.56</v>
      </c>
      <c r="C3080" s="100">
        <v>29.931999999999999</v>
      </c>
      <c r="D3080">
        <v>-9.0399999999999994E-3</v>
      </c>
      <c r="E3080" s="108">
        <v>3.7360099999999998</v>
      </c>
      <c r="F3080" s="102">
        <v>0</v>
      </c>
      <c r="G3080" s="98">
        <v>0.41</v>
      </c>
      <c r="H3080" s="115">
        <v>500</v>
      </c>
    </row>
    <row r="3081" spans="1:8" x14ac:dyDescent="0.2">
      <c r="A3081" s="106">
        <v>41665.92701388889</v>
      </c>
      <c r="B3081" s="110">
        <v>890836.56</v>
      </c>
      <c r="C3081" s="100">
        <v>29.9251</v>
      </c>
      <c r="D3081">
        <v>-6.268E-2</v>
      </c>
      <c r="E3081" s="108">
        <v>3.7359800000000001</v>
      </c>
      <c r="F3081" s="102">
        <v>0</v>
      </c>
      <c r="G3081" s="98">
        <v>0.41</v>
      </c>
      <c r="H3081" s="115">
        <v>500</v>
      </c>
    </row>
    <row r="3082" spans="1:8" x14ac:dyDescent="0.2">
      <c r="A3082" s="106">
        <v>41665.930486111109</v>
      </c>
      <c r="B3082" s="110">
        <v>891136.56</v>
      </c>
      <c r="C3082" s="100">
        <v>29.908300000000001</v>
      </c>
      <c r="D3082">
        <v>-8.1159999999999996E-2</v>
      </c>
      <c r="E3082" s="108">
        <v>3.7360199999999999</v>
      </c>
      <c r="F3082" s="102">
        <v>0</v>
      </c>
      <c r="G3082" s="98">
        <v>0.41</v>
      </c>
      <c r="H3082" s="115">
        <v>500</v>
      </c>
    </row>
    <row r="3083" spans="1:8" x14ac:dyDescent="0.2">
      <c r="A3083" s="106">
        <v>41665.933958333335</v>
      </c>
      <c r="B3083" s="110">
        <v>891436.56</v>
      </c>
      <c r="C3083" s="100">
        <v>29.905999999999999</v>
      </c>
      <c r="D3083">
        <v>2.9999999999999997E-4</v>
      </c>
      <c r="E3083" s="108">
        <v>3.7360199999999999</v>
      </c>
      <c r="F3083" s="102">
        <v>0</v>
      </c>
      <c r="G3083" s="98">
        <v>0.41</v>
      </c>
      <c r="H3083" s="115">
        <v>500</v>
      </c>
    </row>
    <row r="3084" spans="1:8" x14ac:dyDescent="0.2">
      <c r="A3084" s="106">
        <v>41665.937430555554</v>
      </c>
      <c r="B3084" s="110">
        <v>891736.56</v>
      </c>
      <c r="C3084" s="100">
        <v>29.915800000000001</v>
      </c>
      <c r="D3084">
        <v>-1.427E-2</v>
      </c>
      <c r="E3084" s="108">
        <v>3.7360899999999999</v>
      </c>
      <c r="F3084" s="102">
        <v>0</v>
      </c>
      <c r="G3084" s="98">
        <v>0.41</v>
      </c>
      <c r="H3084" s="115">
        <v>500</v>
      </c>
    </row>
    <row r="3085" spans="1:8" x14ac:dyDescent="0.2">
      <c r="A3085" s="106">
        <v>41665.94090277778</v>
      </c>
      <c r="B3085" s="110">
        <v>892036.56</v>
      </c>
      <c r="C3085" s="100">
        <v>29.9084</v>
      </c>
      <c r="D3085">
        <v>-7.2539999999999993E-2</v>
      </c>
      <c r="E3085" s="108">
        <v>3.7359900000000001</v>
      </c>
      <c r="F3085" s="102">
        <v>0</v>
      </c>
      <c r="G3085" s="98">
        <v>0.41</v>
      </c>
      <c r="H3085" s="115">
        <v>500</v>
      </c>
    </row>
    <row r="3086" spans="1:8" x14ac:dyDescent="0.2">
      <c r="A3086" s="106">
        <v>41665.944374999999</v>
      </c>
      <c r="B3086" s="110">
        <v>892336.56</v>
      </c>
      <c r="C3086" s="100">
        <v>29.9116</v>
      </c>
      <c r="D3086">
        <v>-4.4970000000000003E-2</v>
      </c>
      <c r="E3086" s="108">
        <v>3.7360000000000002</v>
      </c>
      <c r="F3086" s="102">
        <v>0</v>
      </c>
      <c r="G3086" s="98">
        <v>0.41</v>
      </c>
      <c r="H3086" s="115">
        <v>500</v>
      </c>
    </row>
    <row r="3087" spans="1:8" x14ac:dyDescent="0.2">
      <c r="A3087" s="106">
        <v>41665.947847222225</v>
      </c>
      <c r="B3087" s="110">
        <v>892636.56</v>
      </c>
      <c r="C3087" s="100">
        <v>29.921800000000001</v>
      </c>
      <c r="D3087">
        <v>-6.0539999999999997E-2</v>
      </c>
      <c r="E3087" s="108">
        <v>3.73611</v>
      </c>
      <c r="F3087" s="102">
        <v>0</v>
      </c>
      <c r="G3087" s="98">
        <v>0.41</v>
      </c>
      <c r="H3087" s="115">
        <v>500</v>
      </c>
    </row>
    <row r="3088" spans="1:8" x14ac:dyDescent="0.2">
      <c r="A3088" s="106">
        <v>41665.951319444444</v>
      </c>
      <c r="B3088" s="110">
        <v>892936.56</v>
      </c>
      <c r="C3088" s="100">
        <v>29.9177</v>
      </c>
      <c r="D3088">
        <v>-6.4659999999999995E-2</v>
      </c>
      <c r="E3088" s="108">
        <v>3.7360600000000002</v>
      </c>
      <c r="F3088" s="102">
        <v>0</v>
      </c>
      <c r="G3088" s="98">
        <v>0.41</v>
      </c>
      <c r="H3088" s="115">
        <v>500</v>
      </c>
    </row>
    <row r="3089" spans="1:8" x14ac:dyDescent="0.2">
      <c r="A3089" s="106">
        <v>41665.954791666663</v>
      </c>
      <c r="B3089" s="110">
        <v>893236.56</v>
      </c>
      <c r="C3089" s="100">
        <v>29.93</v>
      </c>
      <c r="D3089">
        <v>-6.8180000000000004E-2</v>
      </c>
      <c r="E3089" s="108">
        <v>3.73617</v>
      </c>
      <c r="F3089" s="102">
        <v>0</v>
      </c>
      <c r="G3089" s="98">
        <v>0.41</v>
      </c>
      <c r="H3089" s="115">
        <v>500</v>
      </c>
    </row>
    <row r="3090" spans="1:8" x14ac:dyDescent="0.2">
      <c r="A3090" s="106">
        <v>41665.95826388889</v>
      </c>
      <c r="B3090" s="110">
        <v>893536.56</v>
      </c>
      <c r="C3090" s="100">
        <v>29.908300000000001</v>
      </c>
      <c r="D3090">
        <v>-2.1520000000000001E-2</v>
      </c>
      <c r="E3090" s="108">
        <v>3.73603</v>
      </c>
      <c r="F3090" s="102">
        <v>0</v>
      </c>
      <c r="G3090" s="98">
        <v>0.41</v>
      </c>
      <c r="H3090" s="115">
        <v>500</v>
      </c>
    </row>
    <row r="3091" spans="1:8" x14ac:dyDescent="0.2">
      <c r="A3091" s="106">
        <v>41665.961736111109</v>
      </c>
      <c r="B3091" s="110">
        <v>893836.56</v>
      </c>
      <c r="C3091" s="100">
        <v>29.910799999999998</v>
      </c>
      <c r="D3091">
        <v>7.4700000000000001E-3</v>
      </c>
      <c r="E3091" s="108">
        <v>3.7359599999999999</v>
      </c>
      <c r="F3091" s="102">
        <v>0</v>
      </c>
      <c r="G3091" s="98">
        <v>0.41</v>
      </c>
      <c r="H3091" s="115">
        <v>500</v>
      </c>
    </row>
    <row r="3092" spans="1:8" x14ac:dyDescent="0.2">
      <c r="A3092" s="106">
        <v>41665.965208333335</v>
      </c>
      <c r="B3092" s="110">
        <v>894136.56</v>
      </c>
      <c r="C3092" s="100">
        <v>29.906500000000001</v>
      </c>
      <c r="D3092">
        <v>-7.4679999999999996E-2</v>
      </c>
      <c r="E3092" s="108">
        <v>3.7360600000000002</v>
      </c>
      <c r="F3092" s="102">
        <v>0</v>
      </c>
      <c r="G3092" s="98">
        <v>0.41</v>
      </c>
      <c r="H3092" s="115">
        <v>500</v>
      </c>
    </row>
    <row r="3093" spans="1:8" x14ac:dyDescent="0.2">
      <c r="A3093" s="106">
        <v>41665.968680555554</v>
      </c>
      <c r="B3093" s="110">
        <v>894436.56</v>
      </c>
      <c r="C3093" s="100">
        <v>29.9057</v>
      </c>
      <c r="D3093">
        <v>-6.9650000000000004E-2</v>
      </c>
      <c r="E3093" s="108">
        <v>3.7360099999999998</v>
      </c>
      <c r="F3093" s="102">
        <v>0</v>
      </c>
      <c r="G3093" s="98">
        <v>0.41</v>
      </c>
      <c r="H3093" s="115">
        <v>500</v>
      </c>
    </row>
    <row r="3094" spans="1:8" x14ac:dyDescent="0.2">
      <c r="A3094" s="106">
        <v>41665.97215277778</v>
      </c>
      <c r="B3094" s="110">
        <v>894736.56</v>
      </c>
      <c r="C3094" s="100">
        <v>29.907399999999999</v>
      </c>
      <c r="D3094">
        <v>5.6009999999999997E-2</v>
      </c>
      <c r="E3094" s="108">
        <v>3.73603</v>
      </c>
      <c r="F3094" s="102">
        <v>0</v>
      </c>
      <c r="G3094" s="98">
        <v>0.41</v>
      </c>
      <c r="H3094" s="115">
        <v>500</v>
      </c>
    </row>
    <row r="3095" spans="1:8" x14ac:dyDescent="0.2">
      <c r="A3095" s="106">
        <v>41665.975624999999</v>
      </c>
      <c r="B3095" s="110">
        <v>895036.56</v>
      </c>
      <c r="C3095" s="100">
        <v>29.905999999999999</v>
      </c>
      <c r="D3095">
        <v>-2.0729999999999998E-2</v>
      </c>
      <c r="E3095" s="108">
        <v>3.7360899999999999</v>
      </c>
      <c r="F3095" s="102">
        <v>0</v>
      </c>
      <c r="G3095" s="98">
        <v>0.41</v>
      </c>
      <c r="H3095" s="115">
        <v>500</v>
      </c>
    </row>
    <row r="3096" spans="1:8" x14ac:dyDescent="0.2">
      <c r="A3096" s="106">
        <v>41665.979097222225</v>
      </c>
      <c r="B3096" s="110">
        <v>895336.56</v>
      </c>
      <c r="C3096" s="100">
        <v>29.904299999999999</v>
      </c>
      <c r="D3096">
        <v>-6.8390000000000006E-2</v>
      </c>
      <c r="E3096" s="108">
        <v>3.73604</v>
      </c>
      <c r="F3096" s="102">
        <v>0</v>
      </c>
      <c r="G3096" s="98">
        <v>0.41</v>
      </c>
      <c r="H3096" s="115">
        <v>500</v>
      </c>
    </row>
    <row r="3097" spans="1:8" x14ac:dyDescent="0.2">
      <c r="A3097" s="106">
        <v>41665.982569444444</v>
      </c>
      <c r="B3097" s="110">
        <v>895636.56</v>
      </c>
      <c r="C3097" s="100">
        <v>29.903600000000001</v>
      </c>
      <c r="D3097">
        <v>-7.7200000000000005E-2</v>
      </c>
      <c r="E3097" s="108">
        <v>3.7360600000000002</v>
      </c>
      <c r="F3097" s="102">
        <v>0</v>
      </c>
      <c r="G3097" s="98">
        <v>0.41</v>
      </c>
      <c r="H3097" s="115">
        <v>500</v>
      </c>
    </row>
    <row r="3098" spans="1:8" x14ac:dyDescent="0.2">
      <c r="A3098" s="106">
        <v>41665.986041666663</v>
      </c>
      <c r="B3098" s="110">
        <v>895936.56</v>
      </c>
      <c r="C3098" s="100">
        <v>29.904499999999999</v>
      </c>
      <c r="D3098">
        <v>-1.6580000000000001E-2</v>
      </c>
      <c r="E3098" s="108">
        <v>3.7360799999999998</v>
      </c>
      <c r="F3098" s="102">
        <v>0</v>
      </c>
      <c r="G3098" s="98">
        <v>0.41</v>
      </c>
      <c r="H3098" s="115">
        <v>500</v>
      </c>
    </row>
    <row r="3099" spans="1:8" x14ac:dyDescent="0.2">
      <c r="A3099" s="106">
        <v>41665.98951388889</v>
      </c>
      <c r="B3099" s="110">
        <v>896236.56</v>
      </c>
      <c r="C3099" s="100">
        <v>29.903600000000001</v>
      </c>
      <c r="D3099">
        <v>5.6419999999999998E-2</v>
      </c>
      <c r="E3099" s="108">
        <v>3.73603</v>
      </c>
      <c r="F3099" s="102">
        <v>0</v>
      </c>
      <c r="G3099" s="98">
        <v>0.41</v>
      </c>
      <c r="H3099" s="115">
        <v>500</v>
      </c>
    </row>
    <row r="3100" spans="1:8" x14ac:dyDescent="0.2">
      <c r="A3100" s="106">
        <v>41665.992986111109</v>
      </c>
      <c r="B3100" s="110">
        <v>896536.56</v>
      </c>
      <c r="C3100" s="100">
        <v>29.902000000000001</v>
      </c>
      <c r="D3100">
        <v>-3.2250000000000001E-2</v>
      </c>
      <c r="E3100" s="108">
        <v>3.7360500000000001</v>
      </c>
      <c r="F3100" s="102">
        <v>0</v>
      </c>
      <c r="G3100" s="98">
        <v>0.41</v>
      </c>
      <c r="H3100" s="115">
        <v>500</v>
      </c>
    </row>
    <row r="3101" spans="1:8" x14ac:dyDescent="0.2">
      <c r="A3101" s="106">
        <v>41665.996458333335</v>
      </c>
      <c r="B3101" s="110">
        <v>896836.56</v>
      </c>
      <c r="C3101" s="100">
        <v>29.903199999999998</v>
      </c>
      <c r="D3101">
        <v>5.4969999999999998E-2</v>
      </c>
      <c r="E3101" s="108">
        <v>3.7358899999999999</v>
      </c>
      <c r="F3101" s="102">
        <v>0</v>
      </c>
      <c r="G3101" s="98">
        <v>0.41</v>
      </c>
      <c r="H3101" s="115">
        <v>500</v>
      </c>
    </row>
    <row r="3102" spans="1:8" x14ac:dyDescent="0.2">
      <c r="A3102" s="106">
        <v>41665.999930555554</v>
      </c>
      <c r="B3102" s="110">
        <v>897136.56</v>
      </c>
      <c r="C3102" s="100">
        <v>29.901800000000001</v>
      </c>
      <c r="D3102">
        <v>5.3469999999999997E-2</v>
      </c>
      <c r="E3102" s="108">
        <v>3.7360600000000002</v>
      </c>
      <c r="F3102" s="102">
        <v>0</v>
      </c>
      <c r="G3102" s="98">
        <v>0.41</v>
      </c>
      <c r="H3102" s="115">
        <v>500</v>
      </c>
    </row>
    <row r="3103" spans="1:8" x14ac:dyDescent="0.2">
      <c r="A3103" s="106">
        <v>41666.00340277778</v>
      </c>
      <c r="B3103" s="110">
        <v>897436.56</v>
      </c>
      <c r="C3103" s="100">
        <v>29.902999999999999</v>
      </c>
      <c r="D3103">
        <v>1.4760000000000001E-2</v>
      </c>
      <c r="E3103" s="108">
        <v>3.73611</v>
      </c>
      <c r="F3103" s="102">
        <v>0</v>
      </c>
      <c r="G3103" s="98">
        <v>0.41</v>
      </c>
      <c r="H3103" s="115">
        <v>500</v>
      </c>
    </row>
    <row r="3104" spans="1:8" x14ac:dyDescent="0.2">
      <c r="A3104" s="106">
        <v>41666.006874999999</v>
      </c>
      <c r="B3104" s="110">
        <v>897736.56</v>
      </c>
      <c r="C3104" s="100">
        <v>29.9084</v>
      </c>
      <c r="D3104">
        <v>-1.9E-2</v>
      </c>
      <c r="E3104" s="108">
        <v>3.7360699999999998</v>
      </c>
      <c r="F3104" s="102">
        <v>0</v>
      </c>
      <c r="G3104" s="98">
        <v>0.41</v>
      </c>
      <c r="H3104" s="115">
        <v>500</v>
      </c>
    </row>
    <row r="3105" spans="1:8" x14ac:dyDescent="0.2">
      <c r="A3105" s="106">
        <v>41666.010347222225</v>
      </c>
      <c r="B3105" s="110">
        <v>898036.56</v>
      </c>
      <c r="C3105" s="100">
        <v>29.914200000000001</v>
      </c>
      <c r="D3105">
        <v>-1.056E-2</v>
      </c>
      <c r="E3105" s="108">
        <v>3.7361599999999999</v>
      </c>
      <c r="F3105" s="102">
        <v>0</v>
      </c>
      <c r="G3105" s="98">
        <v>0.41</v>
      </c>
      <c r="H3105" s="115">
        <v>500</v>
      </c>
    </row>
    <row r="3106" spans="1:8" x14ac:dyDescent="0.2">
      <c r="A3106" s="106">
        <v>41666.013819444444</v>
      </c>
      <c r="B3106" s="110">
        <v>898336.56</v>
      </c>
      <c r="C3106" s="100">
        <v>29.904900000000001</v>
      </c>
      <c r="D3106">
        <v>-1.32E-2</v>
      </c>
      <c r="E3106" s="108">
        <v>3.7361</v>
      </c>
      <c r="F3106" s="102">
        <v>0</v>
      </c>
      <c r="G3106" s="98">
        <v>0.41</v>
      </c>
      <c r="H3106" s="115">
        <v>500</v>
      </c>
    </row>
    <row r="3107" spans="1:8" x14ac:dyDescent="0.2">
      <c r="A3107" s="106">
        <v>41666.017291666663</v>
      </c>
      <c r="B3107" s="110">
        <v>898636.56</v>
      </c>
      <c r="C3107" s="100">
        <v>29.905899999999999</v>
      </c>
      <c r="D3107">
        <v>-8.1360000000000002E-2</v>
      </c>
      <c r="E3107" s="108">
        <v>3.7362500000000001</v>
      </c>
      <c r="F3107" s="102">
        <v>0</v>
      </c>
      <c r="G3107" s="98">
        <v>0.41</v>
      </c>
      <c r="H3107" s="115">
        <v>500</v>
      </c>
    </row>
    <row r="3108" spans="1:8" x14ac:dyDescent="0.2">
      <c r="A3108" s="106">
        <v>41666.02076388889</v>
      </c>
      <c r="B3108" s="110">
        <v>898936.56</v>
      </c>
      <c r="C3108" s="100">
        <v>29.907599999999999</v>
      </c>
      <c r="D3108">
        <v>-5.1950000000000003E-2</v>
      </c>
      <c r="E3108" s="108">
        <v>3.7361499999999999</v>
      </c>
      <c r="F3108" s="102">
        <v>0</v>
      </c>
      <c r="G3108" s="98">
        <v>0.41</v>
      </c>
      <c r="H3108" s="115">
        <v>500</v>
      </c>
    </row>
    <row r="3109" spans="1:8" x14ac:dyDescent="0.2">
      <c r="A3109" s="106">
        <v>41666.024236111109</v>
      </c>
      <c r="B3109" s="110">
        <v>899236.56</v>
      </c>
      <c r="C3109" s="100">
        <v>29.909199999999998</v>
      </c>
      <c r="D3109">
        <v>-7.9189999999999997E-2</v>
      </c>
      <c r="E3109" s="108">
        <v>3.7362700000000002</v>
      </c>
      <c r="F3109" s="102">
        <v>0</v>
      </c>
      <c r="G3109" s="98">
        <v>0.41</v>
      </c>
      <c r="H3109" s="115">
        <v>500</v>
      </c>
    </row>
    <row r="3110" spans="1:8" x14ac:dyDescent="0.2">
      <c r="A3110" s="106">
        <v>41666.027708333335</v>
      </c>
      <c r="B3110" s="110">
        <v>899536.56</v>
      </c>
      <c r="C3110" s="100">
        <v>29.906199999999998</v>
      </c>
      <c r="D3110">
        <v>6.3380000000000006E-2</v>
      </c>
      <c r="E3110" s="108">
        <v>3.7363200000000001</v>
      </c>
      <c r="F3110" s="102">
        <v>0</v>
      </c>
      <c r="G3110" s="98">
        <v>0.41</v>
      </c>
      <c r="H3110" s="115">
        <v>500</v>
      </c>
    </row>
    <row r="3111" spans="1:8" x14ac:dyDescent="0.2">
      <c r="A3111" s="106">
        <v>41666.031180555554</v>
      </c>
      <c r="B3111" s="110">
        <v>899836.56</v>
      </c>
      <c r="C3111" s="100">
        <v>29.913</v>
      </c>
      <c r="D3111">
        <v>-3.0110000000000001E-2</v>
      </c>
      <c r="E3111" s="108">
        <v>3.7363</v>
      </c>
      <c r="F3111" s="102">
        <v>0</v>
      </c>
      <c r="G3111" s="98">
        <v>0.41</v>
      </c>
      <c r="H3111" s="115">
        <v>500</v>
      </c>
    </row>
    <row r="3112" spans="1:8" x14ac:dyDescent="0.2">
      <c r="A3112" s="106">
        <v>41666.03465277778</v>
      </c>
      <c r="B3112" s="110">
        <v>900136.56</v>
      </c>
      <c r="C3112" s="100">
        <v>29.908999999999999</v>
      </c>
      <c r="D3112">
        <v>4.5199999999999997E-2</v>
      </c>
      <c r="E3112" s="108">
        <v>3.7361499999999999</v>
      </c>
      <c r="F3112" s="102">
        <v>0</v>
      </c>
      <c r="G3112" s="98">
        <v>0.41</v>
      </c>
      <c r="H3112" s="115">
        <v>500</v>
      </c>
    </row>
    <row r="3113" spans="1:8" x14ac:dyDescent="0.2">
      <c r="A3113" s="106">
        <v>41666.038124999999</v>
      </c>
      <c r="B3113" s="110">
        <v>900436.56</v>
      </c>
      <c r="C3113" s="100">
        <v>29.907</v>
      </c>
      <c r="D3113">
        <v>3.1260000000000003E-2</v>
      </c>
      <c r="E3113" s="108">
        <v>3.7363900000000001</v>
      </c>
      <c r="F3113" s="102">
        <v>0</v>
      </c>
      <c r="G3113" s="98">
        <v>0.41</v>
      </c>
      <c r="H3113" s="115">
        <v>500</v>
      </c>
    </row>
    <row r="3114" spans="1:8" x14ac:dyDescent="0.2">
      <c r="A3114" s="106">
        <v>41666.041597222225</v>
      </c>
      <c r="B3114" s="110">
        <v>900736.56</v>
      </c>
      <c r="C3114" s="100">
        <v>29.907800000000002</v>
      </c>
      <c r="D3114">
        <v>4.4639999999999999E-2</v>
      </c>
      <c r="E3114" s="108">
        <v>3.7363</v>
      </c>
      <c r="F3114" s="102">
        <v>0</v>
      </c>
      <c r="G3114" s="98">
        <v>0.41</v>
      </c>
      <c r="H3114" s="115">
        <v>500</v>
      </c>
    </row>
    <row r="3115" spans="1:8" x14ac:dyDescent="0.2">
      <c r="A3115" s="106">
        <v>41666.045069444444</v>
      </c>
      <c r="B3115" s="110">
        <v>901036.56</v>
      </c>
      <c r="C3115" s="100">
        <v>29.912299999999998</v>
      </c>
      <c r="D3115">
        <v>-3.3239999999999999E-2</v>
      </c>
      <c r="E3115" s="108">
        <v>3.7363400000000002</v>
      </c>
      <c r="F3115" s="102">
        <v>0</v>
      </c>
      <c r="G3115" s="98">
        <v>0.41</v>
      </c>
      <c r="H3115" s="115">
        <v>500</v>
      </c>
    </row>
    <row r="3116" spans="1:8" x14ac:dyDescent="0.2">
      <c r="A3116" s="106">
        <v>41666.048541666663</v>
      </c>
      <c r="B3116" s="110">
        <v>901336.56</v>
      </c>
      <c r="C3116" s="100">
        <v>29.911100000000001</v>
      </c>
      <c r="D3116">
        <v>5.7919999999999999E-2</v>
      </c>
      <c r="E3116" s="108">
        <v>3.7362600000000001</v>
      </c>
      <c r="F3116" s="102">
        <v>0</v>
      </c>
      <c r="G3116" s="98">
        <v>0.41</v>
      </c>
      <c r="H3116" s="115">
        <v>500</v>
      </c>
    </row>
    <row r="3117" spans="1:8" x14ac:dyDescent="0.2">
      <c r="A3117" s="106">
        <v>41666.05201388889</v>
      </c>
      <c r="B3117" s="110">
        <v>901636.56</v>
      </c>
      <c r="C3117" s="100">
        <v>29.9131</v>
      </c>
      <c r="D3117">
        <v>1.404E-2</v>
      </c>
      <c r="E3117" s="108">
        <v>3.7361300000000002</v>
      </c>
      <c r="F3117" s="102">
        <v>0</v>
      </c>
      <c r="G3117" s="98">
        <v>0.41</v>
      </c>
      <c r="H3117" s="115">
        <v>500</v>
      </c>
    </row>
    <row r="3118" spans="1:8" x14ac:dyDescent="0.2">
      <c r="A3118" s="106">
        <v>41666.055486111109</v>
      </c>
      <c r="B3118" s="110">
        <v>901936.56</v>
      </c>
      <c r="C3118" s="100">
        <v>29.912299999999998</v>
      </c>
      <c r="D3118">
        <v>-7.6990000000000003E-2</v>
      </c>
      <c r="E3118" s="108">
        <v>3.7362500000000001</v>
      </c>
      <c r="F3118" s="102">
        <v>0</v>
      </c>
      <c r="G3118" s="98">
        <v>0.41</v>
      </c>
      <c r="H3118" s="115">
        <v>500</v>
      </c>
    </row>
    <row r="3119" spans="1:8" x14ac:dyDescent="0.2">
      <c r="A3119" s="106">
        <v>41666.058958333335</v>
      </c>
      <c r="B3119" s="110">
        <v>902236.56</v>
      </c>
      <c r="C3119" s="100">
        <v>29.9147</v>
      </c>
      <c r="D3119">
        <v>-1.515E-2</v>
      </c>
      <c r="E3119" s="108">
        <v>3.7360099999999998</v>
      </c>
      <c r="F3119" s="102">
        <v>0</v>
      </c>
      <c r="G3119" s="98">
        <v>0.41</v>
      </c>
      <c r="H3119" s="115">
        <v>500</v>
      </c>
    </row>
    <row r="3120" spans="1:8" x14ac:dyDescent="0.2">
      <c r="A3120" s="106">
        <v>41666.062430555554</v>
      </c>
      <c r="B3120" s="110">
        <v>902536.56</v>
      </c>
      <c r="C3120" s="100">
        <v>29.918299999999999</v>
      </c>
      <c r="D3120">
        <v>-8.5199999999999998E-3</v>
      </c>
      <c r="E3120" s="108">
        <v>3.7361399999999998</v>
      </c>
      <c r="F3120" s="102">
        <v>0</v>
      </c>
      <c r="G3120" s="98">
        <v>0.41</v>
      </c>
      <c r="H3120" s="115">
        <v>500</v>
      </c>
    </row>
    <row r="3121" spans="1:8" x14ac:dyDescent="0.2">
      <c r="A3121" s="106">
        <v>41666.06590277778</v>
      </c>
      <c r="B3121" s="110">
        <v>902836.56</v>
      </c>
      <c r="C3121" s="100">
        <v>29.9146</v>
      </c>
      <c r="D3121">
        <v>-7.374E-2</v>
      </c>
      <c r="E3121" s="108">
        <v>3.73604</v>
      </c>
      <c r="F3121" s="102">
        <v>0</v>
      </c>
      <c r="G3121" s="98">
        <v>0.41</v>
      </c>
      <c r="H3121" s="115">
        <v>500</v>
      </c>
    </row>
    <row r="3122" spans="1:8" x14ac:dyDescent="0.2">
      <c r="A3122" s="106">
        <v>41666.069374999999</v>
      </c>
      <c r="B3122" s="110">
        <v>903136.56</v>
      </c>
      <c r="C3122" s="100">
        <v>29.917400000000001</v>
      </c>
      <c r="D3122">
        <v>-3.5929999999999997E-2</v>
      </c>
      <c r="E3122" s="108">
        <v>3.7360099999999998</v>
      </c>
      <c r="F3122" s="102">
        <v>0</v>
      </c>
      <c r="G3122" s="98">
        <v>0.41</v>
      </c>
      <c r="H3122" s="115">
        <v>500</v>
      </c>
    </row>
    <row r="3123" spans="1:8" x14ac:dyDescent="0.2">
      <c r="A3123" s="106">
        <v>41666.072847222225</v>
      </c>
      <c r="B3123" s="110">
        <v>903436.56</v>
      </c>
      <c r="C3123" s="100">
        <v>29.895800000000001</v>
      </c>
      <c r="D3123">
        <v>5.9420000000000001E-2</v>
      </c>
      <c r="E3123" s="108">
        <v>3.7358199999999999</v>
      </c>
      <c r="F3123" s="102">
        <v>0</v>
      </c>
      <c r="G3123" s="98">
        <v>0.41</v>
      </c>
      <c r="H3123" s="115">
        <v>500</v>
      </c>
    </row>
    <row r="3124" spans="1:8" x14ac:dyDescent="0.2">
      <c r="A3124" s="106">
        <v>41666.076319444444</v>
      </c>
      <c r="B3124" s="110">
        <v>903736.56</v>
      </c>
      <c r="C3124" s="100">
        <v>29.900400000000001</v>
      </c>
      <c r="D3124">
        <v>-8.6110000000000006E-2</v>
      </c>
      <c r="E3124" s="108">
        <v>3.7359399999999998</v>
      </c>
      <c r="F3124" s="102">
        <v>0</v>
      </c>
      <c r="G3124" s="98">
        <v>0.41</v>
      </c>
      <c r="H3124" s="115">
        <v>500</v>
      </c>
    </row>
    <row r="3125" spans="1:8" x14ac:dyDescent="0.2">
      <c r="A3125" s="106">
        <v>41666.079791666663</v>
      </c>
      <c r="B3125" s="110">
        <v>904036.56</v>
      </c>
      <c r="C3125" s="100">
        <v>29.899699999999999</v>
      </c>
      <c r="D3125">
        <v>-2.1129999999999999E-2</v>
      </c>
      <c r="E3125" s="108">
        <v>3.7359</v>
      </c>
      <c r="F3125" s="102">
        <v>0</v>
      </c>
      <c r="G3125" s="98">
        <v>0.41</v>
      </c>
      <c r="H3125" s="115">
        <v>500</v>
      </c>
    </row>
    <row r="3126" spans="1:8" x14ac:dyDescent="0.2">
      <c r="A3126" s="106">
        <v>41666.08326388889</v>
      </c>
      <c r="B3126" s="110">
        <v>904336.56</v>
      </c>
      <c r="C3126" s="100">
        <v>29.898199999999999</v>
      </c>
      <c r="D3126">
        <v>-6.9519999999999998E-2</v>
      </c>
      <c r="E3126" s="108">
        <v>3.7359</v>
      </c>
      <c r="F3126" s="102">
        <v>0</v>
      </c>
      <c r="G3126" s="98">
        <v>0.41</v>
      </c>
      <c r="H3126" s="115">
        <v>500</v>
      </c>
    </row>
    <row r="3127" spans="1:8" x14ac:dyDescent="0.2">
      <c r="A3127" s="106">
        <v>41666.086736111109</v>
      </c>
      <c r="B3127" s="110">
        <v>904636.56</v>
      </c>
      <c r="C3127" s="100">
        <v>29.9</v>
      </c>
      <c r="D3127">
        <v>-8.7590000000000001E-2</v>
      </c>
      <c r="E3127" s="108">
        <v>3.7358899999999999</v>
      </c>
      <c r="F3127" s="102">
        <v>0</v>
      </c>
      <c r="G3127" s="98">
        <v>0.41</v>
      </c>
      <c r="H3127" s="115">
        <v>500</v>
      </c>
    </row>
    <row r="3128" spans="1:8" x14ac:dyDescent="0.2">
      <c r="A3128" s="106">
        <v>41666.090208333335</v>
      </c>
      <c r="B3128" s="110">
        <v>904936.56</v>
      </c>
      <c r="C3128" s="100">
        <v>29.9163</v>
      </c>
      <c r="D3128">
        <v>5.7520000000000002E-2</v>
      </c>
      <c r="E3128" s="108">
        <v>3.7357800000000001</v>
      </c>
      <c r="F3128" s="102">
        <v>0</v>
      </c>
      <c r="G3128" s="98">
        <v>0.41</v>
      </c>
      <c r="H3128" s="115">
        <v>500</v>
      </c>
    </row>
    <row r="3129" spans="1:8" x14ac:dyDescent="0.2">
      <c r="A3129" s="106">
        <v>41666.093680555554</v>
      </c>
      <c r="B3129" s="110">
        <v>905236.56</v>
      </c>
      <c r="C3129" s="100">
        <v>29.890899999999998</v>
      </c>
      <c r="D3129">
        <v>-7.4020000000000002E-2</v>
      </c>
      <c r="E3129" s="108">
        <v>3.7357300000000002</v>
      </c>
      <c r="F3129" s="102">
        <v>0</v>
      </c>
      <c r="G3129" s="98">
        <v>0.41</v>
      </c>
      <c r="H3129" s="115">
        <v>500</v>
      </c>
    </row>
    <row r="3130" spans="1:8" x14ac:dyDescent="0.2">
      <c r="A3130" s="106">
        <v>41666.09715277778</v>
      </c>
      <c r="B3130" s="110">
        <v>905536.56</v>
      </c>
      <c r="C3130" s="100">
        <v>29.8931</v>
      </c>
      <c r="D3130">
        <v>4.811E-2</v>
      </c>
      <c r="E3130" s="108">
        <v>3.7359100000000001</v>
      </c>
      <c r="F3130" s="102">
        <v>0</v>
      </c>
      <c r="G3130" s="98">
        <v>0.41</v>
      </c>
      <c r="H3130" s="115">
        <v>500</v>
      </c>
    </row>
    <row r="3131" spans="1:8" x14ac:dyDescent="0.2">
      <c r="A3131" s="106">
        <v>41666.100624999999</v>
      </c>
      <c r="B3131" s="110">
        <v>905836.56</v>
      </c>
      <c r="C3131" s="100">
        <v>29.890499999999999</v>
      </c>
      <c r="D3131">
        <v>-5.0410000000000003E-2</v>
      </c>
      <c r="E3131" s="108">
        <v>3.7357900000000002</v>
      </c>
      <c r="F3131" s="102">
        <v>0</v>
      </c>
      <c r="G3131" s="98">
        <v>0.41</v>
      </c>
      <c r="H3131" s="115">
        <v>500</v>
      </c>
    </row>
    <row r="3132" spans="1:8" x14ac:dyDescent="0.2">
      <c r="A3132" s="106">
        <v>41666.104097222225</v>
      </c>
      <c r="B3132" s="110">
        <v>906136.56</v>
      </c>
      <c r="C3132" s="100">
        <v>29.8901</v>
      </c>
      <c r="D3132">
        <v>-7.6020000000000004E-2</v>
      </c>
      <c r="E3132" s="108">
        <v>3.7356099999999999</v>
      </c>
      <c r="F3132" s="102">
        <v>0</v>
      </c>
      <c r="G3132" s="98">
        <v>0.41</v>
      </c>
      <c r="H3132" s="115">
        <v>500</v>
      </c>
    </row>
    <row r="3133" spans="1:8" x14ac:dyDescent="0.2">
      <c r="A3133" s="106">
        <v>41666.107569444444</v>
      </c>
      <c r="B3133" s="110">
        <v>906436.56</v>
      </c>
      <c r="C3133" s="100">
        <v>29.8963</v>
      </c>
      <c r="D3133">
        <v>4.6260000000000003E-2</v>
      </c>
      <c r="E3133" s="108">
        <v>3.7356199999999999</v>
      </c>
      <c r="F3133" s="102">
        <v>0</v>
      </c>
      <c r="G3133" s="98">
        <v>0.41</v>
      </c>
      <c r="H3133" s="115">
        <v>500</v>
      </c>
    </row>
    <row r="3134" spans="1:8" x14ac:dyDescent="0.2">
      <c r="A3134" s="106">
        <v>41666.111041666663</v>
      </c>
      <c r="B3134" s="110">
        <v>906736.56</v>
      </c>
      <c r="C3134" s="100">
        <v>29.892600000000002</v>
      </c>
      <c r="D3134">
        <v>-8.2809999999999995E-2</v>
      </c>
      <c r="E3134" s="108">
        <v>3.73576</v>
      </c>
      <c r="F3134" s="102">
        <v>0</v>
      </c>
      <c r="G3134" s="98">
        <v>0.41</v>
      </c>
      <c r="H3134" s="115">
        <v>500</v>
      </c>
    </row>
    <row r="3135" spans="1:8" x14ac:dyDescent="0.2">
      <c r="A3135" s="106">
        <v>41666.11451388889</v>
      </c>
      <c r="B3135" s="110">
        <v>907036.56</v>
      </c>
      <c r="C3135" s="100">
        <v>29.891999999999999</v>
      </c>
      <c r="D3135">
        <v>-1.3780000000000001E-2</v>
      </c>
      <c r="E3135" s="108">
        <v>3.7357499999999999</v>
      </c>
      <c r="F3135" s="102">
        <v>0</v>
      </c>
      <c r="G3135" s="98">
        <v>0.41</v>
      </c>
      <c r="H3135" s="115">
        <v>500</v>
      </c>
    </row>
    <row r="3136" spans="1:8" x14ac:dyDescent="0.2">
      <c r="A3136" s="106">
        <v>41666.117986111109</v>
      </c>
      <c r="B3136" s="110">
        <v>907336.56</v>
      </c>
      <c r="C3136" s="100">
        <v>29.885999999999999</v>
      </c>
      <c r="D3136">
        <v>5.3319999999999999E-2</v>
      </c>
      <c r="E3136" s="108">
        <v>3.7356500000000001</v>
      </c>
      <c r="F3136" s="102">
        <v>0</v>
      </c>
      <c r="G3136" s="98">
        <v>0.41</v>
      </c>
      <c r="H3136" s="115">
        <v>500</v>
      </c>
    </row>
    <row r="3137" spans="1:8" x14ac:dyDescent="0.2">
      <c r="A3137" s="106">
        <v>41666.121458333335</v>
      </c>
      <c r="B3137" s="110">
        <v>907636.56</v>
      </c>
      <c r="C3137" s="100">
        <v>29.873100000000001</v>
      </c>
      <c r="D3137">
        <v>-8.3879999999999996E-2</v>
      </c>
      <c r="E3137" s="108">
        <v>3.7356400000000001</v>
      </c>
      <c r="F3137" s="102">
        <v>0</v>
      </c>
      <c r="G3137" s="98">
        <v>0.41</v>
      </c>
      <c r="H3137" s="115">
        <v>500</v>
      </c>
    </row>
    <row r="3138" spans="1:8" x14ac:dyDescent="0.2">
      <c r="A3138" s="106">
        <v>41666.124930555554</v>
      </c>
      <c r="B3138" s="110">
        <v>907936.56</v>
      </c>
      <c r="C3138" s="100">
        <v>29.8842</v>
      </c>
      <c r="D3138">
        <v>-1.34E-3</v>
      </c>
      <c r="E3138" s="108">
        <v>3.7357200000000002</v>
      </c>
      <c r="F3138" s="102">
        <v>0</v>
      </c>
      <c r="G3138" s="98">
        <v>0.41</v>
      </c>
      <c r="H3138" s="115">
        <v>500</v>
      </c>
    </row>
    <row r="3139" spans="1:8" x14ac:dyDescent="0.2">
      <c r="A3139" s="106">
        <v>41666.12840277778</v>
      </c>
      <c r="B3139" s="110">
        <v>908236.56</v>
      </c>
      <c r="C3139" s="100">
        <v>29.899899999999999</v>
      </c>
      <c r="D3139">
        <v>-2.5000000000000001E-2</v>
      </c>
      <c r="E3139" s="108">
        <v>3.7357399999999998</v>
      </c>
      <c r="F3139" s="102">
        <v>0</v>
      </c>
      <c r="G3139" s="98">
        <v>0.41</v>
      </c>
      <c r="H3139" s="115">
        <v>500</v>
      </c>
    </row>
    <row r="3140" spans="1:8" x14ac:dyDescent="0.2">
      <c r="A3140" s="106">
        <v>41666.131874999999</v>
      </c>
      <c r="B3140" s="110">
        <v>908536.56</v>
      </c>
      <c r="C3140" s="100">
        <v>29.904499999999999</v>
      </c>
      <c r="D3140">
        <v>-1.7100000000000001E-2</v>
      </c>
      <c r="E3140" s="108">
        <v>3.7357200000000002</v>
      </c>
      <c r="F3140" s="102">
        <v>0</v>
      </c>
      <c r="G3140" s="98">
        <v>0.41</v>
      </c>
      <c r="H3140" s="115">
        <v>500</v>
      </c>
    </row>
    <row r="3141" spans="1:8" x14ac:dyDescent="0.2">
      <c r="A3141" s="106">
        <v>41666.135347222225</v>
      </c>
      <c r="B3141" s="110">
        <v>908836.56</v>
      </c>
      <c r="C3141" s="100">
        <v>29.9011</v>
      </c>
      <c r="D3141">
        <v>-1.6129999999999999E-2</v>
      </c>
      <c r="E3141" s="108">
        <v>3.7357800000000001</v>
      </c>
      <c r="F3141" s="102">
        <v>0</v>
      </c>
      <c r="G3141" s="98">
        <v>0.41</v>
      </c>
      <c r="H3141" s="115">
        <v>500</v>
      </c>
    </row>
    <row r="3142" spans="1:8" x14ac:dyDescent="0.2">
      <c r="A3142" s="106">
        <v>41666.138819444444</v>
      </c>
      <c r="B3142" s="110">
        <v>909136.56</v>
      </c>
      <c r="C3142" s="100">
        <v>29.895900000000001</v>
      </c>
      <c r="D3142">
        <v>-7.9649999999999999E-2</v>
      </c>
      <c r="E3142" s="108">
        <v>3.73577</v>
      </c>
      <c r="F3142" s="102">
        <v>0</v>
      </c>
      <c r="G3142" s="98">
        <v>0.41</v>
      </c>
      <c r="H3142" s="115">
        <v>500</v>
      </c>
    </row>
    <row r="3143" spans="1:8" x14ac:dyDescent="0.2">
      <c r="A3143" s="106">
        <v>41666.142291666663</v>
      </c>
      <c r="B3143" s="110">
        <v>909436.56</v>
      </c>
      <c r="C3143" s="100">
        <v>29.890699999999999</v>
      </c>
      <c r="D3143">
        <v>-8.2820000000000005E-2</v>
      </c>
      <c r="E3143" s="108">
        <v>3.7356099999999999</v>
      </c>
      <c r="F3143" s="102">
        <v>0</v>
      </c>
      <c r="G3143" s="98">
        <v>0.41</v>
      </c>
      <c r="H3143" s="115">
        <v>500</v>
      </c>
    </row>
    <row r="3144" spans="1:8" x14ac:dyDescent="0.2">
      <c r="A3144" s="106">
        <v>41666.14576388889</v>
      </c>
      <c r="B3144" s="110">
        <v>909736.56</v>
      </c>
      <c r="C3144" s="100">
        <v>29.8889</v>
      </c>
      <c r="D3144">
        <v>-4.1540000000000001E-2</v>
      </c>
      <c r="E3144" s="108">
        <v>3.7357900000000002</v>
      </c>
      <c r="F3144" s="102">
        <v>0</v>
      </c>
      <c r="G3144" s="98">
        <v>0.41</v>
      </c>
      <c r="H3144" s="115">
        <v>500</v>
      </c>
    </row>
    <row r="3145" spans="1:8" x14ac:dyDescent="0.2">
      <c r="A3145" s="106">
        <v>41666.149236111109</v>
      </c>
      <c r="B3145" s="110">
        <v>910036.56</v>
      </c>
      <c r="C3145" s="100">
        <v>29.8721</v>
      </c>
      <c r="D3145">
        <v>6.1199999999999997E-2</v>
      </c>
      <c r="E3145" s="108">
        <v>3.7357200000000002</v>
      </c>
      <c r="F3145" s="102">
        <v>0</v>
      </c>
      <c r="G3145" s="98">
        <v>0.41</v>
      </c>
      <c r="H3145" s="115">
        <v>500</v>
      </c>
    </row>
    <row r="3146" spans="1:8" x14ac:dyDescent="0.2">
      <c r="A3146" s="106">
        <v>41666.152708333335</v>
      </c>
      <c r="B3146" s="110">
        <v>910336.56</v>
      </c>
      <c r="C3146" s="100">
        <v>29.898</v>
      </c>
      <c r="D3146">
        <v>2.52E-2</v>
      </c>
      <c r="E3146" s="108">
        <v>3.73577</v>
      </c>
      <c r="F3146" s="102">
        <v>0</v>
      </c>
      <c r="G3146" s="98">
        <v>0.41</v>
      </c>
      <c r="H3146" s="115">
        <v>500</v>
      </c>
    </row>
    <row r="3147" spans="1:8" x14ac:dyDescent="0.2">
      <c r="A3147" s="106">
        <v>41666.156180555554</v>
      </c>
      <c r="B3147" s="110">
        <v>910636.56</v>
      </c>
      <c r="C3147" s="100">
        <v>29.900200000000002</v>
      </c>
      <c r="D3147">
        <v>-8.745E-2</v>
      </c>
      <c r="E3147" s="108">
        <v>3.7357399999999998</v>
      </c>
      <c r="F3147" s="102">
        <v>0</v>
      </c>
      <c r="G3147" s="98">
        <v>0.41</v>
      </c>
      <c r="H3147" s="115">
        <v>500</v>
      </c>
    </row>
    <row r="3148" spans="1:8" x14ac:dyDescent="0.2">
      <c r="A3148" s="106">
        <v>41666.15965277778</v>
      </c>
      <c r="B3148" s="110">
        <v>910936.56</v>
      </c>
      <c r="C3148" s="100">
        <v>29.895700000000001</v>
      </c>
      <c r="D3148">
        <v>-1.6369999999999999E-2</v>
      </c>
      <c r="E3148" s="108">
        <v>3.7357800000000001</v>
      </c>
      <c r="F3148" s="102">
        <v>0</v>
      </c>
      <c r="G3148" s="98">
        <v>0.41</v>
      </c>
      <c r="H3148" s="115">
        <v>500</v>
      </c>
    </row>
    <row r="3149" spans="1:8" x14ac:dyDescent="0.2">
      <c r="A3149" s="106">
        <v>41666.163124999999</v>
      </c>
      <c r="B3149" s="110">
        <v>911236.56</v>
      </c>
      <c r="C3149" s="100">
        <v>29.881599999999999</v>
      </c>
      <c r="D3149">
        <v>-9.1880000000000003E-2</v>
      </c>
      <c r="E3149" s="108">
        <v>3.7356199999999999</v>
      </c>
      <c r="F3149" s="102">
        <v>0</v>
      </c>
      <c r="G3149" s="98">
        <v>0.41</v>
      </c>
      <c r="H3149" s="115">
        <v>500</v>
      </c>
    </row>
    <row r="3150" spans="1:8" x14ac:dyDescent="0.2">
      <c r="A3150" s="106">
        <v>41666.166597222225</v>
      </c>
      <c r="B3150" s="110">
        <v>911536.56</v>
      </c>
      <c r="C3150" s="100">
        <v>29.878499999999999</v>
      </c>
      <c r="D3150">
        <v>-8.9200000000000008E-3</v>
      </c>
      <c r="E3150" s="108">
        <v>3.7358899999999999</v>
      </c>
      <c r="F3150" s="102">
        <v>0</v>
      </c>
      <c r="G3150" s="98">
        <v>0.41</v>
      </c>
      <c r="H3150" s="115">
        <v>500</v>
      </c>
    </row>
    <row r="3151" spans="1:8" x14ac:dyDescent="0.2">
      <c r="A3151" s="106">
        <v>41666.170069444444</v>
      </c>
      <c r="B3151" s="110">
        <v>911836.56</v>
      </c>
      <c r="C3151" s="100">
        <v>29.8825</v>
      </c>
      <c r="D3151">
        <v>-3.6990000000000002E-2</v>
      </c>
      <c r="E3151" s="108">
        <v>3.7357399999999998</v>
      </c>
      <c r="F3151" s="102">
        <v>0</v>
      </c>
      <c r="G3151" s="98">
        <v>0.41</v>
      </c>
      <c r="H3151" s="115">
        <v>500</v>
      </c>
    </row>
    <row r="3152" spans="1:8" x14ac:dyDescent="0.2">
      <c r="A3152" s="106">
        <v>41666.173541666663</v>
      </c>
      <c r="B3152" s="110">
        <v>912136.56</v>
      </c>
      <c r="C3152" s="100">
        <v>29.880199999999999</v>
      </c>
      <c r="D3152">
        <v>-1.1350000000000001E-2</v>
      </c>
      <c r="E3152" s="108">
        <v>3.7356799999999999</v>
      </c>
      <c r="F3152" s="102">
        <v>0</v>
      </c>
      <c r="G3152" s="98">
        <v>0.41</v>
      </c>
      <c r="H3152" s="115">
        <v>500</v>
      </c>
    </row>
    <row r="3153" spans="1:8" x14ac:dyDescent="0.2">
      <c r="A3153" s="106">
        <v>41666.17701388889</v>
      </c>
      <c r="B3153" s="110">
        <v>912436.56</v>
      </c>
      <c r="C3153" s="100">
        <v>29.873799999999999</v>
      </c>
      <c r="D3153">
        <v>-8.5000000000000006E-2</v>
      </c>
      <c r="E3153" s="108">
        <v>3.7357200000000002</v>
      </c>
      <c r="F3153" s="102">
        <v>0</v>
      </c>
      <c r="G3153" s="98">
        <v>0.41</v>
      </c>
      <c r="H3153" s="115">
        <v>500</v>
      </c>
    </row>
    <row r="3154" spans="1:8" x14ac:dyDescent="0.2">
      <c r="A3154" s="106">
        <v>41666.180486111109</v>
      </c>
      <c r="B3154" s="110">
        <v>912736.56</v>
      </c>
      <c r="C3154" s="100">
        <v>29.8752</v>
      </c>
      <c r="D3154">
        <v>-2.2960000000000001E-2</v>
      </c>
      <c r="E3154" s="108">
        <v>3.7357300000000002</v>
      </c>
      <c r="F3154" s="102">
        <v>0</v>
      </c>
      <c r="G3154" s="98">
        <v>0.41</v>
      </c>
      <c r="H3154" s="115">
        <v>500</v>
      </c>
    </row>
    <row r="3155" spans="1:8" x14ac:dyDescent="0.2">
      <c r="A3155" s="106">
        <v>41666.183958333335</v>
      </c>
      <c r="B3155" s="110">
        <v>913036.56</v>
      </c>
      <c r="C3155" s="100">
        <v>29.879000000000001</v>
      </c>
      <c r="D3155">
        <v>-2.708E-2</v>
      </c>
      <c r="E3155" s="108">
        <v>3.7357900000000002</v>
      </c>
      <c r="F3155" s="102">
        <v>0</v>
      </c>
      <c r="G3155" s="98">
        <v>0.41</v>
      </c>
      <c r="H3155" s="115">
        <v>500</v>
      </c>
    </row>
    <row r="3156" spans="1:8" x14ac:dyDescent="0.2">
      <c r="A3156" s="106">
        <v>41666.187430555554</v>
      </c>
      <c r="B3156" s="110">
        <v>913336.56</v>
      </c>
      <c r="C3156" s="100">
        <v>29.875599999999999</v>
      </c>
      <c r="D3156">
        <v>-2.6020000000000001E-2</v>
      </c>
      <c r="E3156" s="108">
        <v>3.7356799999999999</v>
      </c>
      <c r="F3156" s="102">
        <v>0</v>
      </c>
      <c r="G3156" s="98">
        <v>0.41</v>
      </c>
      <c r="H3156" s="115">
        <v>500</v>
      </c>
    </row>
    <row r="3157" spans="1:8" x14ac:dyDescent="0.2">
      <c r="A3157" s="106">
        <v>41666.19090277778</v>
      </c>
      <c r="B3157" s="110">
        <v>913636.56</v>
      </c>
      <c r="C3157" s="100">
        <v>29.886399999999998</v>
      </c>
      <c r="D3157">
        <v>-7.7630000000000005E-2</v>
      </c>
      <c r="E3157" s="108">
        <v>3.7357800000000001</v>
      </c>
      <c r="F3157" s="102">
        <v>0</v>
      </c>
      <c r="G3157" s="98">
        <v>0.41</v>
      </c>
      <c r="H3157" s="115">
        <v>500</v>
      </c>
    </row>
    <row r="3158" spans="1:8" x14ac:dyDescent="0.2">
      <c r="A3158" s="106">
        <v>41666.194374999999</v>
      </c>
      <c r="B3158" s="110">
        <v>913936.56</v>
      </c>
      <c r="C3158" s="100">
        <v>29.8904</v>
      </c>
      <c r="D3158">
        <v>-2.9399999999999999E-3</v>
      </c>
      <c r="E3158" s="108">
        <v>3.7356500000000001</v>
      </c>
      <c r="F3158" s="102">
        <v>0</v>
      </c>
      <c r="G3158" s="98">
        <v>0.41</v>
      </c>
      <c r="H3158" s="115">
        <v>500</v>
      </c>
    </row>
    <row r="3159" spans="1:8" x14ac:dyDescent="0.2">
      <c r="A3159" s="106">
        <v>41666.197847222225</v>
      </c>
      <c r="B3159" s="110">
        <v>914236.56</v>
      </c>
      <c r="C3159" s="100">
        <v>29.8782</v>
      </c>
      <c r="D3159">
        <v>6.0650000000000003E-2</v>
      </c>
      <c r="E3159" s="108">
        <v>3.73584</v>
      </c>
      <c r="F3159" s="102">
        <v>0</v>
      </c>
      <c r="G3159" s="98">
        <v>0.41</v>
      </c>
      <c r="H3159" s="115">
        <v>500</v>
      </c>
    </row>
    <row r="3160" spans="1:8" x14ac:dyDescent="0.2">
      <c r="A3160" s="106">
        <v>41666.201319444444</v>
      </c>
      <c r="B3160" s="110">
        <v>914536.56</v>
      </c>
      <c r="C3160" s="100">
        <v>29.891999999999999</v>
      </c>
      <c r="D3160">
        <v>-5.2900000000000004E-3</v>
      </c>
      <c r="E3160" s="108">
        <v>3.7358799999999999</v>
      </c>
      <c r="F3160" s="102">
        <v>0</v>
      </c>
      <c r="G3160" s="98">
        <v>0.41</v>
      </c>
      <c r="H3160" s="115">
        <v>500</v>
      </c>
    </row>
    <row r="3161" spans="1:8" x14ac:dyDescent="0.2">
      <c r="A3161" s="106">
        <v>41666.204791666663</v>
      </c>
      <c r="B3161" s="110">
        <v>914836.56</v>
      </c>
      <c r="C3161" s="100">
        <v>29.879899999999999</v>
      </c>
      <c r="D3161">
        <v>-3.687E-2</v>
      </c>
      <c r="E3161" s="108">
        <v>3.7356799999999999</v>
      </c>
      <c r="F3161" s="102">
        <v>0</v>
      </c>
      <c r="G3161" s="98">
        <v>0.41</v>
      </c>
      <c r="H3161" s="115">
        <v>500</v>
      </c>
    </row>
    <row r="3162" spans="1:8" x14ac:dyDescent="0.2">
      <c r="A3162" s="106">
        <v>41666.20826388889</v>
      </c>
      <c r="B3162" s="110">
        <v>915136.56</v>
      </c>
      <c r="C3162" s="100">
        <v>29.887899999999998</v>
      </c>
      <c r="D3162">
        <v>6.0819999999999999E-2</v>
      </c>
      <c r="E3162" s="108">
        <v>3.7355999999999998</v>
      </c>
      <c r="F3162" s="102">
        <v>0</v>
      </c>
      <c r="G3162" s="98">
        <v>0.41</v>
      </c>
      <c r="H3162" s="115">
        <v>500</v>
      </c>
    </row>
    <row r="3163" spans="1:8" x14ac:dyDescent="0.2">
      <c r="A3163" s="106">
        <v>41666.211736111109</v>
      </c>
      <c r="B3163" s="110">
        <v>915436.56</v>
      </c>
      <c r="C3163" s="100">
        <v>29.872800000000002</v>
      </c>
      <c r="D3163">
        <v>-2.6839999999999999E-2</v>
      </c>
      <c r="E3163" s="108">
        <v>3.73576</v>
      </c>
      <c r="F3163" s="102">
        <v>0</v>
      </c>
      <c r="G3163" s="98">
        <v>0.41</v>
      </c>
      <c r="H3163" s="115">
        <v>500</v>
      </c>
    </row>
    <row r="3164" spans="1:8" x14ac:dyDescent="0.2">
      <c r="A3164" s="106">
        <v>41666.215208333335</v>
      </c>
      <c r="B3164" s="110">
        <v>915736.56</v>
      </c>
      <c r="C3164" s="100">
        <v>29.875800000000002</v>
      </c>
      <c r="D3164">
        <v>-2.1180000000000001E-2</v>
      </c>
      <c r="E3164" s="108">
        <v>3.7358500000000001</v>
      </c>
      <c r="F3164" s="102">
        <v>0</v>
      </c>
      <c r="G3164" s="98">
        <v>0.41</v>
      </c>
      <c r="H3164" s="115">
        <v>500</v>
      </c>
    </row>
    <row r="3165" spans="1:8" x14ac:dyDescent="0.2">
      <c r="A3165" s="106">
        <v>41666.218680555554</v>
      </c>
      <c r="B3165" s="110">
        <v>916036.56</v>
      </c>
      <c r="C3165" s="100">
        <v>29.872800000000002</v>
      </c>
      <c r="D3165">
        <v>-5.11E-2</v>
      </c>
      <c r="E3165" s="108">
        <v>3.73577</v>
      </c>
      <c r="F3165" s="102">
        <v>0</v>
      </c>
      <c r="G3165" s="98">
        <v>0.41</v>
      </c>
      <c r="H3165" s="115">
        <v>500</v>
      </c>
    </row>
    <row r="3166" spans="1:8" x14ac:dyDescent="0.2">
      <c r="A3166" s="106">
        <v>41666.22215277778</v>
      </c>
      <c r="B3166" s="110">
        <v>916336.56</v>
      </c>
      <c r="C3166" s="100">
        <v>29.874500000000001</v>
      </c>
      <c r="D3166">
        <v>-2.0129999999999999E-2</v>
      </c>
      <c r="E3166" s="108">
        <v>3.7356699999999998</v>
      </c>
      <c r="F3166" s="102">
        <v>0</v>
      </c>
      <c r="G3166" s="98">
        <v>0.41</v>
      </c>
      <c r="H3166" s="115">
        <v>500</v>
      </c>
    </row>
    <row r="3167" spans="1:8" x14ac:dyDescent="0.2">
      <c r="A3167" s="106">
        <v>41666.225624999999</v>
      </c>
      <c r="B3167" s="110">
        <v>916636.56</v>
      </c>
      <c r="C3167" s="100">
        <v>29.8689</v>
      </c>
      <c r="D3167">
        <v>-6.4600000000000005E-2</v>
      </c>
      <c r="E3167" s="108">
        <v>3.73576</v>
      </c>
      <c r="F3167" s="102">
        <v>0</v>
      </c>
      <c r="G3167" s="98">
        <v>0.41</v>
      </c>
      <c r="H3167" s="115">
        <v>500</v>
      </c>
    </row>
    <row r="3168" spans="1:8" x14ac:dyDescent="0.2">
      <c r="A3168" s="106">
        <v>41666.229097222225</v>
      </c>
      <c r="B3168" s="110">
        <v>916936.56</v>
      </c>
      <c r="C3168" s="100">
        <v>29.878799999999998</v>
      </c>
      <c r="D3168">
        <v>-2.2839999999999999E-2</v>
      </c>
      <c r="E3168" s="108">
        <v>3.73563</v>
      </c>
      <c r="F3168" s="102">
        <v>0</v>
      </c>
      <c r="G3168" s="98">
        <v>0.41</v>
      </c>
      <c r="H3168" s="115">
        <v>500</v>
      </c>
    </row>
    <row r="3169" spans="1:8" x14ac:dyDescent="0.2">
      <c r="A3169" s="106">
        <v>41666.232569444444</v>
      </c>
      <c r="B3169" s="110">
        <v>917236.56</v>
      </c>
      <c r="C3169" s="100">
        <v>29.8779</v>
      </c>
      <c r="D3169">
        <v>-7.9670000000000005E-2</v>
      </c>
      <c r="E3169" s="108">
        <v>3.7355800000000001</v>
      </c>
      <c r="F3169" s="102">
        <v>0</v>
      </c>
      <c r="G3169" s="98">
        <v>0.41</v>
      </c>
      <c r="H3169" s="115">
        <v>500</v>
      </c>
    </row>
    <row r="3170" spans="1:8" x14ac:dyDescent="0.2">
      <c r="A3170" s="106">
        <v>41666.236041666663</v>
      </c>
      <c r="B3170" s="110">
        <v>917536.56</v>
      </c>
      <c r="C3170" s="100">
        <v>29.87</v>
      </c>
      <c r="D3170">
        <v>-3.6900000000000001E-3</v>
      </c>
      <c r="E3170" s="108">
        <v>3.7355499999999999</v>
      </c>
      <c r="F3170" s="102">
        <v>0</v>
      </c>
      <c r="G3170" s="98">
        <v>0.41</v>
      </c>
      <c r="H3170" s="115">
        <v>500</v>
      </c>
    </row>
    <row r="3171" spans="1:8" x14ac:dyDescent="0.2">
      <c r="A3171" s="106">
        <v>41666.23951388889</v>
      </c>
      <c r="B3171" s="110">
        <v>917836.56</v>
      </c>
      <c r="C3171" s="100">
        <v>29.86</v>
      </c>
      <c r="D3171">
        <v>4.1020000000000001E-2</v>
      </c>
      <c r="E3171" s="108">
        <v>3.73542</v>
      </c>
      <c r="F3171" s="102">
        <v>0</v>
      </c>
      <c r="G3171" s="98">
        <v>0.41</v>
      </c>
      <c r="H3171" s="115">
        <v>500</v>
      </c>
    </row>
    <row r="3172" spans="1:8" x14ac:dyDescent="0.2">
      <c r="A3172" s="106">
        <v>41666.242986111109</v>
      </c>
      <c r="B3172" s="110">
        <v>918136.56</v>
      </c>
      <c r="C3172" s="100">
        <v>29.872</v>
      </c>
      <c r="D3172">
        <v>4.8770000000000001E-2</v>
      </c>
      <c r="E3172" s="108">
        <v>3.7353800000000001</v>
      </c>
      <c r="F3172" s="102">
        <v>0</v>
      </c>
      <c r="G3172" s="98">
        <v>0.41</v>
      </c>
      <c r="H3172" s="115">
        <v>500</v>
      </c>
    </row>
    <row r="3173" spans="1:8" x14ac:dyDescent="0.2">
      <c r="A3173" s="106">
        <v>41666.246458333335</v>
      </c>
      <c r="B3173" s="110">
        <v>918436.56</v>
      </c>
      <c r="C3173" s="100">
        <v>29.856400000000001</v>
      </c>
      <c r="D3173">
        <v>-9.9589999999999998E-2</v>
      </c>
      <c r="E3173" s="108">
        <v>3.7351899999999998</v>
      </c>
      <c r="F3173" s="102">
        <v>0</v>
      </c>
      <c r="G3173" s="98">
        <v>0.41</v>
      </c>
      <c r="H3173" s="115">
        <v>500</v>
      </c>
    </row>
    <row r="3174" spans="1:8" x14ac:dyDescent="0.2">
      <c r="A3174" s="106">
        <v>41666.249930555554</v>
      </c>
      <c r="B3174" s="110">
        <v>918736.56</v>
      </c>
      <c r="C3174" s="100">
        <v>29.840900000000001</v>
      </c>
      <c r="D3174">
        <v>4.1610000000000001E-2</v>
      </c>
      <c r="E3174" s="108">
        <v>3.7349899999999998</v>
      </c>
      <c r="F3174" s="102">
        <v>0</v>
      </c>
      <c r="G3174" s="98">
        <v>0.41</v>
      </c>
      <c r="H3174" s="115">
        <v>500</v>
      </c>
    </row>
    <row r="3175" spans="1:8" x14ac:dyDescent="0.2">
      <c r="A3175" s="106">
        <v>41666.25340277778</v>
      </c>
      <c r="B3175" s="110">
        <v>919036.56</v>
      </c>
      <c r="C3175" s="100">
        <v>29.8369</v>
      </c>
      <c r="D3175">
        <v>5.4940000000000003E-2</v>
      </c>
      <c r="E3175" s="108">
        <v>3.7349000000000001</v>
      </c>
      <c r="F3175" s="102">
        <v>0</v>
      </c>
      <c r="G3175" s="98">
        <v>0.41</v>
      </c>
      <c r="H3175" s="115">
        <v>500</v>
      </c>
    </row>
    <row r="3176" spans="1:8" x14ac:dyDescent="0.2">
      <c r="A3176" s="106">
        <v>41666.256874999999</v>
      </c>
      <c r="B3176" s="110">
        <v>919336.56</v>
      </c>
      <c r="C3176" s="100">
        <v>29.839099999999998</v>
      </c>
      <c r="D3176">
        <v>-8.7150000000000005E-2</v>
      </c>
      <c r="E3176" s="108">
        <v>3.7346499999999998</v>
      </c>
      <c r="F3176" s="102">
        <v>0</v>
      </c>
      <c r="G3176" s="98">
        <v>0.41</v>
      </c>
      <c r="H3176" s="115">
        <v>500</v>
      </c>
    </row>
    <row r="3177" spans="1:8" x14ac:dyDescent="0.2">
      <c r="A3177" s="106">
        <v>41666.260347222225</v>
      </c>
      <c r="B3177" s="110">
        <v>919636.56</v>
      </c>
      <c r="C3177" s="100">
        <v>29.8262</v>
      </c>
      <c r="D3177">
        <v>2.862E-2</v>
      </c>
      <c r="E3177" s="108">
        <v>3.7347199999999998</v>
      </c>
      <c r="F3177" s="102">
        <v>0</v>
      </c>
      <c r="G3177" s="98">
        <v>0.41</v>
      </c>
      <c r="H3177" s="115">
        <v>500</v>
      </c>
    </row>
    <row r="3178" spans="1:8" x14ac:dyDescent="0.2">
      <c r="A3178" s="106">
        <v>41666.263819444444</v>
      </c>
      <c r="B3178" s="110">
        <v>919936.56</v>
      </c>
      <c r="C3178" s="100">
        <v>29.8187</v>
      </c>
      <c r="D3178">
        <v>-8.8440000000000005E-2</v>
      </c>
      <c r="E3178" s="108">
        <v>3.7344300000000001</v>
      </c>
      <c r="F3178" s="102">
        <v>0</v>
      </c>
      <c r="G3178" s="98">
        <v>0.41</v>
      </c>
      <c r="H3178" s="115">
        <v>500</v>
      </c>
    </row>
    <row r="3179" spans="1:8" x14ac:dyDescent="0.2">
      <c r="A3179" s="106">
        <v>41666.267291666663</v>
      </c>
      <c r="B3179" s="110">
        <v>920236.56</v>
      </c>
      <c r="C3179" s="100">
        <v>29.810400000000001</v>
      </c>
      <c r="D3179">
        <v>-8.6809999999999998E-2</v>
      </c>
      <c r="E3179" s="108">
        <v>3.73427</v>
      </c>
      <c r="F3179" s="102">
        <v>0</v>
      </c>
      <c r="G3179" s="98">
        <v>0.41</v>
      </c>
      <c r="H3179" s="115">
        <v>500</v>
      </c>
    </row>
    <row r="3180" spans="1:8" x14ac:dyDescent="0.2">
      <c r="A3180" s="106">
        <v>41666.27076388889</v>
      </c>
      <c r="B3180" s="110">
        <v>920536.56</v>
      </c>
      <c r="C3180" s="100">
        <v>29.8035</v>
      </c>
      <c r="D3180">
        <v>-1.7129999999999999E-2</v>
      </c>
      <c r="E3180" s="108">
        <v>3.7341899999999999</v>
      </c>
      <c r="F3180" s="102">
        <v>0</v>
      </c>
      <c r="G3180" s="98">
        <v>0.41</v>
      </c>
      <c r="H3180" s="115">
        <v>500</v>
      </c>
    </row>
    <row r="3181" spans="1:8" x14ac:dyDescent="0.2">
      <c r="A3181" s="106">
        <v>41666.274236111109</v>
      </c>
      <c r="B3181" s="110">
        <v>920836.56</v>
      </c>
      <c r="C3181" s="100">
        <v>29.802399999999999</v>
      </c>
      <c r="D3181">
        <v>5.6230000000000002E-2</v>
      </c>
      <c r="E3181" s="108">
        <v>3.7343899999999999</v>
      </c>
      <c r="F3181" s="102">
        <v>0</v>
      </c>
      <c r="G3181" s="98">
        <v>0.41</v>
      </c>
      <c r="H3181" s="115">
        <v>500</v>
      </c>
    </row>
    <row r="3182" spans="1:8" x14ac:dyDescent="0.2">
      <c r="A3182" s="106">
        <v>41666.277708333335</v>
      </c>
      <c r="B3182" s="110">
        <v>921136.56</v>
      </c>
      <c r="C3182" s="100">
        <v>29.793600000000001</v>
      </c>
      <c r="D3182">
        <v>3.1539999999999999E-2</v>
      </c>
      <c r="E3182" s="108">
        <v>3.73421</v>
      </c>
      <c r="F3182" s="102">
        <v>0</v>
      </c>
      <c r="G3182" s="98">
        <v>0.41</v>
      </c>
      <c r="H3182" s="115">
        <v>500</v>
      </c>
    </row>
    <row r="3183" spans="1:8" x14ac:dyDescent="0.2">
      <c r="A3183" s="106">
        <v>41666.281180555554</v>
      </c>
      <c r="B3183" s="110">
        <v>921436.56</v>
      </c>
      <c r="C3183" s="100">
        <v>29.793399999999998</v>
      </c>
      <c r="D3183">
        <v>-1.235E-2</v>
      </c>
      <c r="E3183" s="108">
        <v>3.734</v>
      </c>
      <c r="F3183" s="102">
        <v>0</v>
      </c>
      <c r="G3183" s="98">
        <v>0.41</v>
      </c>
      <c r="H3183" s="115">
        <v>500</v>
      </c>
    </row>
    <row r="3184" spans="1:8" x14ac:dyDescent="0.2">
      <c r="A3184" s="106">
        <v>41666.28465277778</v>
      </c>
      <c r="B3184" s="110">
        <v>921736.56</v>
      </c>
      <c r="C3184" s="100">
        <v>29.794</v>
      </c>
      <c r="D3184">
        <v>-2.707E-2</v>
      </c>
      <c r="E3184" s="108">
        <v>3.73427</v>
      </c>
      <c r="F3184" s="102">
        <v>0</v>
      </c>
      <c r="G3184" s="98">
        <v>0.41</v>
      </c>
      <c r="H3184" s="115">
        <v>500</v>
      </c>
    </row>
    <row r="3185" spans="1:8" x14ac:dyDescent="0.2">
      <c r="A3185" s="106">
        <v>41666.288124999999</v>
      </c>
      <c r="B3185" s="110">
        <v>922036.56</v>
      </c>
      <c r="C3185" s="100">
        <v>29.794599999999999</v>
      </c>
      <c r="D3185">
        <v>-3.6099999999999999E-3</v>
      </c>
      <c r="E3185" s="108">
        <v>3.73441</v>
      </c>
      <c r="F3185" s="102">
        <v>0</v>
      </c>
      <c r="G3185" s="98">
        <v>0.41</v>
      </c>
      <c r="H3185" s="115">
        <v>500</v>
      </c>
    </row>
    <row r="3186" spans="1:8" x14ac:dyDescent="0.2">
      <c r="A3186" s="106">
        <v>41666.291597222225</v>
      </c>
      <c r="B3186" s="110">
        <v>922336.56</v>
      </c>
      <c r="C3186" s="100">
        <v>29.792100000000001</v>
      </c>
      <c r="D3186">
        <v>-2.8500000000000001E-3</v>
      </c>
      <c r="E3186" s="108">
        <v>3.73428</v>
      </c>
      <c r="F3186" s="102">
        <v>0</v>
      </c>
      <c r="G3186" s="98">
        <v>0.41</v>
      </c>
      <c r="H3186" s="115">
        <v>500</v>
      </c>
    </row>
    <row r="3187" spans="1:8" x14ac:dyDescent="0.2">
      <c r="A3187" s="106">
        <v>41666.295069444444</v>
      </c>
      <c r="B3187" s="110">
        <v>922636.56</v>
      </c>
      <c r="C3187" s="100">
        <v>29.797699999999999</v>
      </c>
      <c r="D3187">
        <v>-2.3439999999999999E-2</v>
      </c>
      <c r="E3187" s="108">
        <v>3.73421</v>
      </c>
      <c r="F3187" s="102">
        <v>0</v>
      </c>
      <c r="G3187" s="98">
        <v>0.41</v>
      </c>
      <c r="H3187" s="115">
        <v>500</v>
      </c>
    </row>
    <row r="3188" spans="1:8" x14ac:dyDescent="0.2">
      <c r="A3188" s="106">
        <v>41666.298541666663</v>
      </c>
      <c r="B3188" s="110">
        <v>922936.56</v>
      </c>
      <c r="C3188" s="100">
        <v>29.8018</v>
      </c>
      <c r="D3188">
        <v>3.9100000000000003E-3</v>
      </c>
      <c r="E3188" s="108">
        <v>3.7344300000000001</v>
      </c>
      <c r="F3188" s="102">
        <v>0</v>
      </c>
      <c r="G3188" s="98">
        <v>0.41</v>
      </c>
      <c r="H3188" s="115">
        <v>500</v>
      </c>
    </row>
    <row r="3189" spans="1:8" x14ac:dyDescent="0.2">
      <c r="A3189" s="106">
        <v>41666.30201388889</v>
      </c>
      <c r="B3189" s="110">
        <v>923236.56</v>
      </c>
      <c r="C3189" s="100">
        <v>29.806100000000001</v>
      </c>
      <c r="D3189">
        <v>-7.3510000000000006E-2</v>
      </c>
      <c r="E3189" s="108">
        <v>3.73441</v>
      </c>
      <c r="F3189" s="102">
        <v>0</v>
      </c>
      <c r="G3189" s="98">
        <v>0.41</v>
      </c>
      <c r="H3189" s="115">
        <v>500</v>
      </c>
    </row>
    <row r="3190" spans="1:8" x14ac:dyDescent="0.2">
      <c r="A3190" s="106">
        <v>41666.305486111109</v>
      </c>
      <c r="B3190" s="110">
        <v>923536.56</v>
      </c>
      <c r="C3190" s="100">
        <v>29.811900000000001</v>
      </c>
      <c r="D3190">
        <v>-1.3440000000000001E-2</v>
      </c>
      <c r="E3190" s="108">
        <v>3.7345899999999999</v>
      </c>
      <c r="F3190" s="102">
        <v>0</v>
      </c>
      <c r="G3190" s="98">
        <v>0.41</v>
      </c>
      <c r="H3190" s="115">
        <v>500</v>
      </c>
    </row>
    <row r="3191" spans="1:8" x14ac:dyDescent="0.2">
      <c r="A3191" s="106">
        <v>41666.308958333335</v>
      </c>
      <c r="B3191" s="110">
        <v>923836.56</v>
      </c>
      <c r="C3191" s="100">
        <v>29.8157</v>
      </c>
      <c r="D3191">
        <v>-8.2379999999999995E-2</v>
      </c>
      <c r="E3191" s="108">
        <v>3.73461</v>
      </c>
      <c r="F3191" s="102">
        <v>0</v>
      </c>
      <c r="G3191" s="98">
        <v>0.41</v>
      </c>
      <c r="H3191" s="115">
        <v>500</v>
      </c>
    </row>
    <row r="3192" spans="1:8" x14ac:dyDescent="0.2">
      <c r="A3192" s="106">
        <v>41666.312430555554</v>
      </c>
      <c r="B3192" s="110">
        <v>924136.56</v>
      </c>
      <c r="C3192" s="100">
        <v>29.821100000000001</v>
      </c>
      <c r="D3192">
        <v>-2.895E-2</v>
      </c>
      <c r="E3192" s="108">
        <v>3.7348499999999998</v>
      </c>
      <c r="F3192" s="102">
        <v>0</v>
      </c>
      <c r="G3192" s="98">
        <v>0.41</v>
      </c>
      <c r="H3192" s="115">
        <v>500</v>
      </c>
    </row>
    <row r="3193" spans="1:8" x14ac:dyDescent="0.2">
      <c r="A3193" s="106">
        <v>41666.31590277778</v>
      </c>
      <c r="B3193" s="110">
        <v>924436.56</v>
      </c>
      <c r="C3193" s="100">
        <v>29.8291</v>
      </c>
      <c r="D3193">
        <v>-2.3449999999999999E-2</v>
      </c>
      <c r="E3193" s="108">
        <v>3.7348300000000001</v>
      </c>
      <c r="F3193" s="102">
        <v>0</v>
      </c>
      <c r="G3193" s="98">
        <v>0.41</v>
      </c>
      <c r="H3193" s="115">
        <v>500</v>
      </c>
    </row>
    <row r="3194" spans="1:8" x14ac:dyDescent="0.2">
      <c r="A3194" s="106">
        <v>41666.319374999999</v>
      </c>
      <c r="B3194" s="110">
        <v>924736.56</v>
      </c>
      <c r="C3194" s="100">
        <v>29.838200000000001</v>
      </c>
      <c r="D3194">
        <v>1.9000000000000001E-4</v>
      </c>
      <c r="E3194" s="108">
        <v>3.7350500000000002</v>
      </c>
      <c r="F3194" s="102">
        <v>0</v>
      </c>
      <c r="G3194" s="98">
        <v>0.41</v>
      </c>
      <c r="H3194" s="115">
        <v>500</v>
      </c>
    </row>
    <row r="3195" spans="1:8" x14ac:dyDescent="0.2">
      <c r="A3195" s="106">
        <v>41666.322847222225</v>
      </c>
      <c r="B3195" s="110">
        <v>925036.56</v>
      </c>
      <c r="C3195" s="100">
        <v>29.843599999999999</v>
      </c>
      <c r="D3195">
        <v>2.426E-2</v>
      </c>
      <c r="E3195" s="108">
        <v>3.7351800000000002</v>
      </c>
      <c r="F3195" s="102">
        <v>0</v>
      </c>
      <c r="G3195" s="98">
        <v>0.41</v>
      </c>
      <c r="H3195" s="115">
        <v>500</v>
      </c>
    </row>
    <row r="3196" spans="1:8" x14ac:dyDescent="0.2">
      <c r="A3196" s="106">
        <v>41666.326319444444</v>
      </c>
      <c r="B3196" s="110">
        <v>925336.56</v>
      </c>
      <c r="C3196" s="100">
        <v>29.8462</v>
      </c>
      <c r="D3196">
        <v>6.25E-2</v>
      </c>
      <c r="E3196" s="108">
        <v>3.7352599999999998</v>
      </c>
      <c r="F3196" s="102">
        <v>0</v>
      </c>
      <c r="G3196" s="98">
        <v>0.41</v>
      </c>
      <c r="H3196" s="115">
        <v>500</v>
      </c>
    </row>
    <row r="3197" spans="1:8" x14ac:dyDescent="0.2">
      <c r="A3197" s="106">
        <v>41666.329791666663</v>
      </c>
      <c r="B3197" s="110">
        <v>925636.56</v>
      </c>
      <c r="C3197" s="100">
        <v>29.8612</v>
      </c>
      <c r="D3197">
        <v>-1.3599999999999999E-2</v>
      </c>
      <c r="E3197" s="108">
        <v>3.7353000000000001</v>
      </c>
      <c r="F3197" s="102">
        <v>0</v>
      </c>
      <c r="G3197" s="98">
        <v>0.41</v>
      </c>
      <c r="H3197" s="115">
        <v>500</v>
      </c>
    </row>
    <row r="3198" spans="1:8" x14ac:dyDescent="0.2">
      <c r="A3198" s="106">
        <v>41666.33326388889</v>
      </c>
      <c r="B3198" s="110">
        <v>925936.56</v>
      </c>
      <c r="C3198" s="100">
        <v>29.856300000000001</v>
      </c>
      <c r="D3198">
        <v>-2.896E-2</v>
      </c>
      <c r="E3198" s="108">
        <v>3.7352500000000002</v>
      </c>
      <c r="F3198" s="102">
        <v>0</v>
      </c>
      <c r="G3198" s="98">
        <v>0.41</v>
      </c>
      <c r="H3198" s="115">
        <v>500</v>
      </c>
    </row>
    <row r="3199" spans="1:8" x14ac:dyDescent="0.2">
      <c r="A3199" s="106">
        <v>41666.336736111109</v>
      </c>
      <c r="B3199" s="110">
        <v>926236.56</v>
      </c>
      <c r="C3199" s="100">
        <v>29.859500000000001</v>
      </c>
      <c r="D3199">
        <v>-8.6970000000000006E-2</v>
      </c>
      <c r="E3199" s="108">
        <v>3.7354500000000002</v>
      </c>
      <c r="F3199" s="102">
        <v>0</v>
      </c>
      <c r="G3199" s="98">
        <v>0.41</v>
      </c>
      <c r="H3199" s="115">
        <v>500</v>
      </c>
    </row>
    <row r="3200" spans="1:8" x14ac:dyDescent="0.2">
      <c r="A3200" s="106">
        <v>41666.340208333335</v>
      </c>
      <c r="B3200" s="110">
        <v>926536.56</v>
      </c>
      <c r="C3200" s="100">
        <v>29.8904</v>
      </c>
      <c r="D3200">
        <v>4.5260000000000002E-2</v>
      </c>
      <c r="E3200" s="108">
        <v>3.7353299999999998</v>
      </c>
      <c r="F3200" s="102">
        <v>0</v>
      </c>
      <c r="G3200" s="98">
        <v>0.41</v>
      </c>
      <c r="H3200" s="115">
        <v>500</v>
      </c>
    </row>
    <row r="3201" spans="1:8" x14ac:dyDescent="0.2">
      <c r="A3201" s="106">
        <v>41666.343680555554</v>
      </c>
      <c r="B3201" s="110">
        <v>926836.56</v>
      </c>
      <c r="C3201" s="100">
        <v>29.861599999999999</v>
      </c>
      <c r="D3201">
        <v>6.0600000000000001E-2</v>
      </c>
      <c r="E3201" s="108">
        <v>3.7354400000000001</v>
      </c>
      <c r="F3201" s="102">
        <v>0</v>
      </c>
      <c r="G3201" s="98">
        <v>0.41</v>
      </c>
      <c r="H3201" s="115">
        <v>500</v>
      </c>
    </row>
    <row r="3202" spans="1:8" x14ac:dyDescent="0.2">
      <c r="A3202" s="106">
        <v>41666.34715277778</v>
      </c>
      <c r="B3202" s="110">
        <v>927136.56</v>
      </c>
      <c r="C3202" s="100">
        <v>29.869399999999999</v>
      </c>
      <c r="D3202">
        <v>-4.7160000000000001E-2</v>
      </c>
      <c r="E3202" s="108">
        <v>3.73556</v>
      </c>
      <c r="F3202" s="102">
        <v>0</v>
      </c>
      <c r="G3202" s="98">
        <v>0.41</v>
      </c>
      <c r="H3202" s="115">
        <v>500</v>
      </c>
    </row>
    <row r="3203" spans="1:8" x14ac:dyDescent="0.2">
      <c r="A3203" s="106">
        <v>41666.350624999999</v>
      </c>
      <c r="B3203" s="110">
        <v>927436.56</v>
      </c>
      <c r="C3203" s="100">
        <v>29.8748</v>
      </c>
      <c r="D3203">
        <v>-8.2500000000000004E-3</v>
      </c>
      <c r="E3203" s="108">
        <v>3.7355499999999999</v>
      </c>
      <c r="F3203" s="102">
        <v>0</v>
      </c>
      <c r="G3203" s="98">
        <v>0.41</v>
      </c>
      <c r="H3203" s="115">
        <v>500</v>
      </c>
    </row>
    <row r="3204" spans="1:8" x14ac:dyDescent="0.2">
      <c r="A3204" s="106">
        <v>41666.354097222225</v>
      </c>
      <c r="B3204" s="110">
        <v>927736.56</v>
      </c>
      <c r="C3204" s="100">
        <v>29.874400000000001</v>
      </c>
      <c r="D3204">
        <v>-2.5010000000000001E-2</v>
      </c>
      <c r="E3204" s="108">
        <v>3.7353000000000001</v>
      </c>
      <c r="F3204" s="102">
        <v>0</v>
      </c>
      <c r="G3204" s="98">
        <v>0.41</v>
      </c>
      <c r="H3204" s="115">
        <v>500</v>
      </c>
    </row>
    <row r="3205" spans="1:8" x14ac:dyDescent="0.2">
      <c r="A3205" s="106">
        <v>41666.357569444444</v>
      </c>
      <c r="B3205" s="110">
        <v>928036.56</v>
      </c>
      <c r="C3205" s="100">
        <v>29.8752</v>
      </c>
      <c r="D3205">
        <v>-7.9689999999999997E-2</v>
      </c>
      <c r="E3205" s="108">
        <v>3.7354099999999999</v>
      </c>
      <c r="F3205" s="102">
        <v>0</v>
      </c>
      <c r="G3205" s="98">
        <v>0.41</v>
      </c>
      <c r="H3205" s="115">
        <v>500</v>
      </c>
    </row>
    <row r="3206" spans="1:8" x14ac:dyDescent="0.2">
      <c r="A3206" s="106">
        <v>41666.361041666663</v>
      </c>
      <c r="B3206" s="110">
        <v>928336.56</v>
      </c>
      <c r="C3206" s="100">
        <v>29.877600000000001</v>
      </c>
      <c r="D3206">
        <v>6.1219999999999997E-2</v>
      </c>
      <c r="E3206" s="108">
        <v>3.7355700000000001</v>
      </c>
      <c r="F3206" s="102">
        <v>0</v>
      </c>
      <c r="G3206" s="98">
        <v>0.41</v>
      </c>
      <c r="H3206" s="115">
        <v>500</v>
      </c>
    </row>
    <row r="3207" spans="1:8" x14ac:dyDescent="0.2">
      <c r="A3207" s="106">
        <v>41666.36451388889</v>
      </c>
      <c r="B3207" s="110">
        <v>928636.56</v>
      </c>
      <c r="C3207" s="100">
        <v>29.878499999999999</v>
      </c>
      <c r="D3207">
        <v>-8.5349999999999995E-2</v>
      </c>
      <c r="E3207" s="108">
        <v>3.73536</v>
      </c>
      <c r="F3207" s="102">
        <v>0</v>
      </c>
      <c r="G3207" s="98">
        <v>0.41</v>
      </c>
      <c r="H3207" s="115">
        <v>500</v>
      </c>
    </row>
    <row r="3208" spans="1:8" x14ac:dyDescent="0.2">
      <c r="A3208" s="106">
        <v>41666.367986111109</v>
      </c>
      <c r="B3208" s="110">
        <v>928936.56</v>
      </c>
      <c r="C3208" s="100">
        <v>29.882400000000001</v>
      </c>
      <c r="D3208">
        <v>-7.7130000000000004E-2</v>
      </c>
      <c r="E3208" s="108">
        <v>3.7356099999999999</v>
      </c>
      <c r="F3208" s="102">
        <v>0</v>
      </c>
      <c r="G3208" s="98">
        <v>0.41</v>
      </c>
      <c r="H3208" s="115">
        <v>500</v>
      </c>
    </row>
    <row r="3209" spans="1:8" x14ac:dyDescent="0.2">
      <c r="A3209" s="106">
        <v>41666.371458333335</v>
      </c>
      <c r="B3209" s="110">
        <v>929236.56</v>
      </c>
      <c r="C3209" s="100">
        <v>29.8794</v>
      </c>
      <c r="D3209">
        <v>-1.738E-2</v>
      </c>
      <c r="E3209" s="108">
        <v>3.7355399999999999</v>
      </c>
      <c r="F3209" s="102">
        <v>0</v>
      </c>
      <c r="G3209" s="98">
        <v>0.41</v>
      </c>
      <c r="H3209" s="115">
        <v>500</v>
      </c>
    </row>
    <row r="3210" spans="1:8" x14ac:dyDescent="0.2">
      <c r="A3210" s="106">
        <v>41666.374930555554</v>
      </c>
      <c r="B3210" s="110">
        <v>929536.56</v>
      </c>
      <c r="C3210" s="100">
        <v>29.881399999999999</v>
      </c>
      <c r="D3210">
        <v>-7.7899999999999997E-2</v>
      </c>
      <c r="E3210" s="108">
        <v>3.7357200000000002</v>
      </c>
      <c r="F3210" s="102">
        <v>0</v>
      </c>
      <c r="G3210" s="98">
        <v>0.41</v>
      </c>
      <c r="H3210" s="115">
        <v>500</v>
      </c>
    </row>
    <row r="3211" spans="1:8" x14ac:dyDescent="0.2">
      <c r="A3211" s="106">
        <v>41666.37840277778</v>
      </c>
      <c r="B3211" s="110">
        <v>929836.56</v>
      </c>
      <c r="C3211" s="100">
        <v>29.880700000000001</v>
      </c>
      <c r="D3211">
        <v>-2.7560000000000001E-2</v>
      </c>
      <c r="E3211" s="108">
        <v>3.7354400000000001</v>
      </c>
      <c r="F3211" s="102">
        <v>0</v>
      </c>
      <c r="G3211" s="98">
        <v>0.41</v>
      </c>
      <c r="H3211" s="115">
        <v>500</v>
      </c>
    </row>
    <row r="3212" spans="1:8" x14ac:dyDescent="0.2">
      <c r="A3212" s="106">
        <v>41666.381874999999</v>
      </c>
      <c r="B3212" s="110">
        <v>930136.56</v>
      </c>
      <c r="C3212" s="100">
        <v>29.872399999999999</v>
      </c>
      <c r="D3212">
        <v>-3.1780000000000003E-2</v>
      </c>
      <c r="E3212" s="108">
        <v>3.73542</v>
      </c>
      <c r="F3212" s="102">
        <v>0</v>
      </c>
      <c r="G3212" s="98">
        <v>0.41</v>
      </c>
      <c r="H3212" s="115">
        <v>500</v>
      </c>
    </row>
    <row r="3213" spans="1:8" x14ac:dyDescent="0.2">
      <c r="A3213" s="106">
        <v>41666.385347222225</v>
      </c>
      <c r="B3213" s="110">
        <v>930436.56</v>
      </c>
      <c r="C3213" s="100">
        <v>29.879300000000001</v>
      </c>
      <c r="D3213">
        <v>-1.136E-2</v>
      </c>
      <c r="E3213" s="108">
        <v>3.7355399999999999</v>
      </c>
      <c r="F3213" s="102">
        <v>0</v>
      </c>
      <c r="G3213" s="98">
        <v>0.41</v>
      </c>
      <c r="H3213" s="115">
        <v>500</v>
      </c>
    </row>
    <row r="3214" spans="1:8" x14ac:dyDescent="0.2">
      <c r="A3214" s="106">
        <v>41666.388819444444</v>
      </c>
      <c r="B3214" s="110">
        <v>930736.56</v>
      </c>
      <c r="C3214" s="100">
        <v>29.881499999999999</v>
      </c>
      <c r="D3214">
        <v>-9.8700000000000003E-3</v>
      </c>
      <c r="E3214" s="108">
        <v>3.7357300000000002</v>
      </c>
      <c r="F3214" s="102">
        <v>0</v>
      </c>
      <c r="G3214" s="98">
        <v>0.41</v>
      </c>
      <c r="H3214" s="115">
        <v>500</v>
      </c>
    </row>
    <row r="3215" spans="1:8" x14ac:dyDescent="0.2">
      <c r="A3215" s="106">
        <v>41666.39230324074</v>
      </c>
      <c r="B3215" s="110">
        <v>931037.56</v>
      </c>
      <c r="C3215" s="100">
        <v>29.8872</v>
      </c>
      <c r="D3215">
        <v>5.935E-2</v>
      </c>
      <c r="E3215" s="108">
        <v>3.7357900000000002</v>
      </c>
      <c r="F3215" s="102">
        <v>0</v>
      </c>
      <c r="G3215" s="98">
        <v>0.41</v>
      </c>
      <c r="H3215" s="115">
        <v>500</v>
      </c>
    </row>
    <row r="3216" spans="1:8" x14ac:dyDescent="0.2">
      <c r="A3216" s="106">
        <v>41666.39576388889</v>
      </c>
      <c r="B3216" s="110">
        <v>931336.56</v>
      </c>
      <c r="C3216" s="100">
        <v>29.902200000000001</v>
      </c>
      <c r="D3216">
        <v>5.5169999999999997E-2</v>
      </c>
      <c r="E3216" s="108">
        <v>3.7358500000000001</v>
      </c>
      <c r="F3216" s="102">
        <v>0</v>
      </c>
      <c r="G3216" s="98">
        <v>0.41</v>
      </c>
      <c r="H3216" s="115">
        <v>500</v>
      </c>
    </row>
    <row r="3217" spans="1:8" x14ac:dyDescent="0.2">
      <c r="A3217" s="106">
        <v>41666.399236111109</v>
      </c>
      <c r="B3217" s="110">
        <v>931636.56</v>
      </c>
      <c r="C3217" s="100">
        <v>29.884</v>
      </c>
      <c r="D3217">
        <v>-8.8679999999999995E-2</v>
      </c>
      <c r="E3217" s="108">
        <v>3.7356600000000002</v>
      </c>
      <c r="F3217" s="102">
        <v>0</v>
      </c>
      <c r="G3217" s="98">
        <v>0.41</v>
      </c>
      <c r="H3217" s="115">
        <v>500</v>
      </c>
    </row>
    <row r="3218" spans="1:8" x14ac:dyDescent="0.2">
      <c r="A3218" s="106">
        <v>41666.402708333335</v>
      </c>
      <c r="B3218" s="110">
        <v>931936.56</v>
      </c>
      <c r="C3218" s="100">
        <v>29.898299999999999</v>
      </c>
      <c r="D3218">
        <v>-3.6420000000000001E-2</v>
      </c>
      <c r="E3218" s="108">
        <v>3.7358899999999999</v>
      </c>
      <c r="F3218" s="102">
        <v>0</v>
      </c>
      <c r="G3218" s="98">
        <v>0.41</v>
      </c>
      <c r="H3218" s="115">
        <v>500</v>
      </c>
    </row>
    <row r="3219" spans="1:8" x14ac:dyDescent="0.2">
      <c r="A3219" s="106">
        <v>41666.406180555554</v>
      </c>
      <c r="B3219" s="110">
        <v>932236.56</v>
      </c>
      <c r="C3219" s="100">
        <v>29.8992</v>
      </c>
      <c r="D3219">
        <v>-1.8419999999999999E-2</v>
      </c>
      <c r="E3219" s="108">
        <v>3.7358600000000002</v>
      </c>
      <c r="F3219" s="102">
        <v>0</v>
      </c>
      <c r="G3219" s="98">
        <v>0.41</v>
      </c>
      <c r="H3219" s="115">
        <v>500</v>
      </c>
    </row>
    <row r="3220" spans="1:8" x14ac:dyDescent="0.2">
      <c r="A3220" s="106">
        <v>41666.40965277778</v>
      </c>
      <c r="B3220" s="110">
        <v>932536.56</v>
      </c>
      <c r="C3220" s="100">
        <v>29.8874</v>
      </c>
      <c r="D3220">
        <v>-8.6040000000000005E-2</v>
      </c>
      <c r="E3220" s="108">
        <v>3.7358099999999999</v>
      </c>
      <c r="F3220" s="102">
        <v>0</v>
      </c>
      <c r="G3220" s="98">
        <v>0.41</v>
      </c>
      <c r="H3220" s="115">
        <v>500</v>
      </c>
    </row>
    <row r="3221" spans="1:8" x14ac:dyDescent="0.2">
      <c r="A3221" s="106">
        <v>41666.413124999999</v>
      </c>
      <c r="B3221" s="110">
        <v>932836.56</v>
      </c>
      <c r="C3221" s="100">
        <v>29.883900000000001</v>
      </c>
      <c r="D3221">
        <v>-7.3789999999999994E-2</v>
      </c>
      <c r="E3221" s="108">
        <v>3.73577</v>
      </c>
      <c r="F3221" s="102">
        <v>0</v>
      </c>
      <c r="G3221" s="98">
        <v>0.41</v>
      </c>
      <c r="H3221" s="115">
        <v>500</v>
      </c>
    </row>
    <row r="3222" spans="1:8" x14ac:dyDescent="0.2">
      <c r="A3222" s="106">
        <v>41666.416597222225</v>
      </c>
      <c r="B3222" s="110">
        <v>933136.56</v>
      </c>
      <c r="C3222" s="100">
        <v>29.901399999999999</v>
      </c>
      <c r="D3222">
        <v>-4.9950000000000001E-2</v>
      </c>
      <c r="E3222" s="108">
        <v>3.7357800000000001</v>
      </c>
      <c r="F3222" s="102">
        <v>0</v>
      </c>
      <c r="G3222" s="98">
        <v>0.41</v>
      </c>
      <c r="H3222" s="115">
        <v>500</v>
      </c>
    </row>
    <row r="3223" spans="1:8" x14ac:dyDescent="0.2">
      <c r="A3223" s="106">
        <v>41666.420069444444</v>
      </c>
      <c r="B3223" s="110">
        <v>933436.56</v>
      </c>
      <c r="C3223" s="100">
        <v>29.889399999999998</v>
      </c>
      <c r="D3223">
        <v>-2.5350000000000001E-2</v>
      </c>
      <c r="E3223" s="108">
        <v>3.7357100000000001</v>
      </c>
      <c r="F3223" s="102">
        <v>0</v>
      </c>
      <c r="G3223" s="98">
        <v>0.41</v>
      </c>
      <c r="H3223" s="115">
        <v>500</v>
      </c>
    </row>
    <row r="3224" spans="1:8" x14ac:dyDescent="0.2">
      <c r="A3224" s="106">
        <v>41666.423541666663</v>
      </c>
      <c r="B3224" s="110">
        <v>933736.56</v>
      </c>
      <c r="C3224" s="100">
        <v>29.900600000000001</v>
      </c>
      <c r="D3224">
        <v>-8.6900000000000005E-2</v>
      </c>
      <c r="E3224" s="108">
        <v>3.7357300000000002</v>
      </c>
      <c r="F3224" s="102">
        <v>0</v>
      </c>
      <c r="G3224" s="98">
        <v>0.41</v>
      </c>
      <c r="H3224" s="115">
        <v>500</v>
      </c>
    </row>
    <row r="3225" spans="1:8" x14ac:dyDescent="0.2">
      <c r="A3225" s="106">
        <v>41666.42701388889</v>
      </c>
      <c r="B3225" s="110">
        <v>934036.56</v>
      </c>
      <c r="C3225" s="100">
        <v>29.886900000000001</v>
      </c>
      <c r="D3225">
        <v>-6.1429999999999998E-2</v>
      </c>
      <c r="E3225" s="108">
        <v>3.7357999999999998</v>
      </c>
      <c r="F3225" s="102">
        <v>0</v>
      </c>
      <c r="G3225" s="98">
        <v>0.41</v>
      </c>
      <c r="H3225" s="115">
        <v>500</v>
      </c>
    </row>
    <row r="3226" spans="1:8" x14ac:dyDescent="0.2">
      <c r="A3226" s="106">
        <v>41666.430486111109</v>
      </c>
      <c r="B3226" s="110">
        <v>934336.56</v>
      </c>
      <c r="C3226" s="100">
        <v>29.8888</v>
      </c>
      <c r="D3226">
        <v>-8.9300000000000004E-2</v>
      </c>
      <c r="E3226" s="108">
        <v>3.7359300000000002</v>
      </c>
      <c r="F3226" s="102">
        <v>0</v>
      </c>
      <c r="G3226" s="98">
        <v>0.41</v>
      </c>
      <c r="H3226" s="115">
        <v>500</v>
      </c>
    </row>
    <row r="3227" spans="1:8" x14ac:dyDescent="0.2">
      <c r="A3227" s="106">
        <v>41666.433958333335</v>
      </c>
      <c r="B3227" s="110">
        <v>934636.56</v>
      </c>
      <c r="C3227" s="100">
        <v>29.8855</v>
      </c>
      <c r="D3227">
        <v>-5.2720000000000003E-2</v>
      </c>
      <c r="E3227" s="108">
        <v>3.7357900000000002</v>
      </c>
      <c r="F3227" s="102">
        <v>0</v>
      </c>
      <c r="G3227" s="98">
        <v>0.41</v>
      </c>
      <c r="H3227" s="115">
        <v>500</v>
      </c>
    </row>
    <row r="3228" spans="1:8" x14ac:dyDescent="0.2">
      <c r="A3228" s="106">
        <v>41666.437430555554</v>
      </c>
      <c r="B3228" s="110">
        <v>934936.56</v>
      </c>
      <c r="C3228" s="100">
        <v>29.900099999999998</v>
      </c>
      <c r="D3228">
        <v>-8.4949999999999998E-2</v>
      </c>
      <c r="E3228" s="108">
        <v>3.7360500000000001</v>
      </c>
      <c r="F3228" s="102">
        <v>0</v>
      </c>
      <c r="G3228" s="98">
        <v>0.41</v>
      </c>
      <c r="H3228" s="115">
        <v>500</v>
      </c>
    </row>
    <row r="3229" spans="1:8" x14ac:dyDescent="0.2">
      <c r="A3229" s="106">
        <v>41666.44090277778</v>
      </c>
      <c r="B3229" s="110">
        <v>935236.56</v>
      </c>
      <c r="C3229" s="100">
        <v>29.9099</v>
      </c>
      <c r="D3229">
        <v>5.1999999999999998E-2</v>
      </c>
      <c r="E3229" s="108">
        <v>3.7358500000000001</v>
      </c>
      <c r="F3229" s="102">
        <v>0</v>
      </c>
      <c r="G3229" s="98">
        <v>0.41</v>
      </c>
      <c r="H3229" s="115">
        <v>500</v>
      </c>
    </row>
    <row r="3230" spans="1:8" x14ac:dyDescent="0.2">
      <c r="A3230" s="106">
        <v>41666.444374999999</v>
      </c>
      <c r="B3230" s="110">
        <v>935536.56</v>
      </c>
      <c r="C3230" s="100">
        <v>29.9101</v>
      </c>
      <c r="D3230">
        <v>-1.7440000000000001E-2</v>
      </c>
      <c r="E3230" s="108">
        <v>3.7359</v>
      </c>
      <c r="F3230" s="102">
        <v>0</v>
      </c>
      <c r="G3230" s="98">
        <v>0.41</v>
      </c>
      <c r="H3230" s="115">
        <v>500</v>
      </c>
    </row>
    <row r="3231" spans="1:8" x14ac:dyDescent="0.2">
      <c r="A3231" s="106">
        <v>41666.447847222225</v>
      </c>
      <c r="B3231" s="110">
        <v>935836.56</v>
      </c>
      <c r="C3231" s="100">
        <v>29.911799999999999</v>
      </c>
      <c r="D3231">
        <v>-7.9769999999999994E-2</v>
      </c>
      <c r="E3231" s="108">
        <v>3.7358799999999999</v>
      </c>
      <c r="F3231" s="102">
        <v>0</v>
      </c>
      <c r="G3231" s="98">
        <v>0.41</v>
      </c>
      <c r="H3231" s="115">
        <v>500</v>
      </c>
    </row>
    <row r="3232" spans="1:8" x14ac:dyDescent="0.2">
      <c r="A3232" s="106">
        <v>41666.451319444444</v>
      </c>
      <c r="B3232" s="110">
        <v>936136.56</v>
      </c>
      <c r="C3232" s="100">
        <v>29.893699999999999</v>
      </c>
      <c r="D3232">
        <v>-8.5699999999999998E-2</v>
      </c>
      <c r="E3232" s="108">
        <v>3.7359499999999999</v>
      </c>
      <c r="F3232" s="102">
        <v>0</v>
      </c>
      <c r="G3232" s="98">
        <v>0.41</v>
      </c>
      <c r="H3232" s="115">
        <v>500</v>
      </c>
    </row>
    <row r="3233" spans="1:8" x14ac:dyDescent="0.2">
      <c r="A3233" s="106">
        <v>41666.454791666663</v>
      </c>
      <c r="B3233" s="110">
        <v>936436.56</v>
      </c>
      <c r="C3233" s="100">
        <v>29.8932</v>
      </c>
      <c r="D3233">
        <v>6.2820000000000001E-2</v>
      </c>
      <c r="E3233" s="108">
        <v>3.7358899999999999</v>
      </c>
      <c r="F3233" s="102">
        <v>0</v>
      </c>
      <c r="G3233" s="98">
        <v>0.41</v>
      </c>
      <c r="H3233" s="115">
        <v>500</v>
      </c>
    </row>
    <row r="3234" spans="1:8" x14ac:dyDescent="0.2">
      <c r="A3234" s="106">
        <v>41666.45826388889</v>
      </c>
      <c r="B3234" s="110">
        <v>936736.56</v>
      </c>
      <c r="C3234" s="100">
        <v>29.912500000000001</v>
      </c>
      <c r="D3234">
        <v>-1.993E-2</v>
      </c>
      <c r="E3234" s="108">
        <v>3.7359599999999999</v>
      </c>
      <c r="F3234" s="102">
        <v>0</v>
      </c>
      <c r="G3234" s="98">
        <v>0.41</v>
      </c>
      <c r="H3234" s="115">
        <v>500</v>
      </c>
    </row>
    <row r="3235" spans="1:8" x14ac:dyDescent="0.2">
      <c r="A3235" s="106">
        <v>41666.461736111109</v>
      </c>
      <c r="B3235" s="110">
        <v>937036.56</v>
      </c>
      <c r="C3235" s="100">
        <v>29.909300000000002</v>
      </c>
      <c r="D3235">
        <v>6.6199999999999995E-2</v>
      </c>
      <c r="E3235" s="108">
        <v>3.73603</v>
      </c>
      <c r="F3235" s="102">
        <v>0</v>
      </c>
      <c r="G3235" s="98">
        <v>0.41</v>
      </c>
      <c r="H3235" s="115">
        <v>500</v>
      </c>
    </row>
    <row r="3236" spans="1:8" x14ac:dyDescent="0.2">
      <c r="A3236" s="106">
        <v>41666.465208333335</v>
      </c>
      <c r="B3236" s="110">
        <v>937336.56</v>
      </c>
      <c r="C3236" s="100">
        <v>29.902899999999999</v>
      </c>
      <c r="D3236">
        <v>-3.8859999999999999E-2</v>
      </c>
      <c r="E3236" s="108">
        <v>3.7359499999999999</v>
      </c>
      <c r="F3236" s="102">
        <v>0</v>
      </c>
      <c r="G3236" s="98">
        <v>0.41</v>
      </c>
      <c r="H3236" s="115">
        <v>500</v>
      </c>
    </row>
    <row r="3237" spans="1:8" x14ac:dyDescent="0.2">
      <c r="A3237" s="106">
        <v>41666.468680555554</v>
      </c>
      <c r="B3237" s="110">
        <v>937636.56</v>
      </c>
      <c r="C3237" s="100">
        <v>29.908300000000001</v>
      </c>
      <c r="D3237">
        <v>6.3390000000000002E-2</v>
      </c>
      <c r="E3237" s="108">
        <v>3.7361</v>
      </c>
      <c r="F3237" s="102">
        <v>0</v>
      </c>
      <c r="G3237" s="98">
        <v>0.41</v>
      </c>
      <c r="H3237" s="115">
        <v>500</v>
      </c>
    </row>
    <row r="3238" spans="1:8" x14ac:dyDescent="0.2">
      <c r="A3238" s="106">
        <v>41666.47215277778</v>
      </c>
      <c r="B3238" s="110">
        <v>937936.56</v>
      </c>
      <c r="C3238" s="100">
        <v>29.9177</v>
      </c>
      <c r="D3238">
        <v>-3.1649999999999998E-2</v>
      </c>
      <c r="E3238" s="108">
        <v>3.7359</v>
      </c>
      <c r="F3238" s="102">
        <v>0</v>
      </c>
      <c r="G3238" s="98">
        <v>0.41</v>
      </c>
      <c r="H3238" s="115">
        <v>500</v>
      </c>
    </row>
    <row r="3239" spans="1:8" x14ac:dyDescent="0.2">
      <c r="A3239" s="106">
        <v>41666.475624999999</v>
      </c>
      <c r="B3239" s="110">
        <v>938236.56</v>
      </c>
      <c r="C3239" s="100">
        <v>29.8995</v>
      </c>
      <c r="D3239">
        <v>-6.28E-3</v>
      </c>
      <c r="E3239" s="108">
        <v>3.7361</v>
      </c>
      <c r="F3239" s="102">
        <v>0</v>
      </c>
      <c r="G3239" s="98">
        <v>0.41</v>
      </c>
      <c r="H3239" s="115">
        <v>500</v>
      </c>
    </row>
    <row r="3240" spans="1:8" x14ac:dyDescent="0.2">
      <c r="A3240" s="106">
        <v>41666.479097222225</v>
      </c>
      <c r="B3240" s="110">
        <v>938536.56</v>
      </c>
      <c r="C3240" s="100">
        <v>29.8965</v>
      </c>
      <c r="D3240">
        <v>-7.4260000000000007E-2</v>
      </c>
      <c r="E3240" s="108">
        <v>3.7360600000000002</v>
      </c>
      <c r="F3240" s="102">
        <v>0</v>
      </c>
      <c r="G3240" s="98">
        <v>0.41</v>
      </c>
      <c r="H3240" s="115">
        <v>500</v>
      </c>
    </row>
    <row r="3241" spans="1:8" x14ac:dyDescent="0.2">
      <c r="A3241" s="106">
        <v>41666.482569444444</v>
      </c>
      <c r="B3241" s="110">
        <v>938836.56</v>
      </c>
      <c r="C3241" s="100">
        <v>29.915600000000001</v>
      </c>
      <c r="D3241">
        <v>-1.379E-2</v>
      </c>
      <c r="E3241" s="108">
        <v>3.73611</v>
      </c>
      <c r="F3241" s="102">
        <v>0</v>
      </c>
      <c r="G3241" s="98">
        <v>0.41</v>
      </c>
      <c r="H3241" s="115">
        <v>500</v>
      </c>
    </row>
    <row r="3242" spans="1:8" x14ac:dyDescent="0.2">
      <c r="A3242" s="106">
        <v>41666.486041666663</v>
      </c>
      <c r="B3242" s="110">
        <v>939136.56</v>
      </c>
      <c r="C3242" s="100">
        <v>29.901499999999999</v>
      </c>
      <c r="D3242">
        <v>-7.4910000000000004E-2</v>
      </c>
      <c r="E3242" s="108">
        <v>3.7359499999999999</v>
      </c>
      <c r="F3242" s="102">
        <v>0</v>
      </c>
      <c r="G3242" s="98">
        <v>0.41</v>
      </c>
      <c r="H3242" s="115">
        <v>500</v>
      </c>
    </row>
    <row r="3243" spans="1:8" x14ac:dyDescent="0.2">
      <c r="A3243" s="106">
        <v>41666.48951388889</v>
      </c>
      <c r="B3243" s="110">
        <v>939436.56</v>
      </c>
      <c r="C3243" s="100">
        <v>29.908000000000001</v>
      </c>
      <c r="D3243">
        <v>-3.4279999999999998E-2</v>
      </c>
      <c r="E3243" s="108">
        <v>3.7360199999999999</v>
      </c>
      <c r="F3243" s="102">
        <v>0</v>
      </c>
      <c r="G3243" s="98">
        <v>0.41</v>
      </c>
      <c r="H3243" s="115">
        <v>500</v>
      </c>
    </row>
    <row r="3244" spans="1:8" x14ac:dyDescent="0.2">
      <c r="A3244" s="106">
        <v>41666.492986111109</v>
      </c>
      <c r="B3244" s="110">
        <v>939736.56</v>
      </c>
      <c r="C3244" s="100">
        <v>29.892199999999999</v>
      </c>
      <c r="D3244">
        <v>-8.2430000000000003E-2</v>
      </c>
      <c r="E3244" s="108">
        <v>3.7359499999999999</v>
      </c>
      <c r="F3244" s="102">
        <v>0</v>
      </c>
      <c r="G3244" s="98">
        <v>0.41</v>
      </c>
      <c r="H3244" s="115">
        <v>500</v>
      </c>
    </row>
    <row r="3245" spans="1:8" x14ac:dyDescent="0.2">
      <c r="A3245" s="106">
        <v>41666.496458333335</v>
      </c>
      <c r="B3245" s="110">
        <v>940036.56</v>
      </c>
      <c r="C3245" s="100">
        <v>29.892299999999999</v>
      </c>
      <c r="D3245">
        <v>5.9200000000000003E-2</v>
      </c>
      <c r="E3245" s="108">
        <v>3.7360000000000002</v>
      </c>
      <c r="F3245" s="102">
        <v>0</v>
      </c>
      <c r="G3245" s="98">
        <v>0.41</v>
      </c>
      <c r="H3245" s="115">
        <v>500</v>
      </c>
    </row>
    <row r="3246" spans="1:8" x14ac:dyDescent="0.2">
      <c r="A3246" s="106">
        <v>41666.499930555554</v>
      </c>
      <c r="B3246" s="110">
        <v>940336.56</v>
      </c>
      <c r="C3246" s="100">
        <v>29.8888</v>
      </c>
      <c r="D3246">
        <v>-3.2899999999999999E-2</v>
      </c>
      <c r="E3246" s="108">
        <v>3.7359200000000001</v>
      </c>
      <c r="F3246" s="102">
        <v>0</v>
      </c>
      <c r="G3246" s="98">
        <v>0.41</v>
      </c>
      <c r="H3246" s="115">
        <v>500</v>
      </c>
    </row>
    <row r="3247" spans="1:8" x14ac:dyDescent="0.2">
      <c r="A3247" s="106">
        <v>41666.50340277778</v>
      </c>
      <c r="B3247" s="110">
        <v>940636.56</v>
      </c>
      <c r="C3247" s="100">
        <v>29.889600000000002</v>
      </c>
      <c r="D3247">
        <v>-1.192E-2</v>
      </c>
      <c r="E3247" s="108">
        <v>3.73604</v>
      </c>
      <c r="F3247" s="102">
        <v>0</v>
      </c>
      <c r="G3247" s="98">
        <v>0.41</v>
      </c>
      <c r="H3247" s="115">
        <v>500</v>
      </c>
    </row>
    <row r="3248" spans="1:8" x14ac:dyDescent="0.2">
      <c r="A3248" s="106">
        <v>41666.506874999999</v>
      </c>
      <c r="B3248" s="110">
        <v>940936.56</v>
      </c>
      <c r="C3248" s="100">
        <v>29.888300000000001</v>
      </c>
      <c r="D3248">
        <v>-1.5800000000000002E-2</v>
      </c>
      <c r="E3248" s="108">
        <v>3.73583</v>
      </c>
      <c r="F3248" s="102">
        <v>0</v>
      </c>
      <c r="G3248" s="98">
        <v>0.41</v>
      </c>
      <c r="H3248" s="115">
        <v>500</v>
      </c>
    </row>
    <row r="3249" spans="1:8" x14ac:dyDescent="0.2">
      <c r="A3249" s="106">
        <v>41666.510347222225</v>
      </c>
      <c r="B3249" s="110">
        <v>941236.56</v>
      </c>
      <c r="C3249" s="100">
        <v>29.885999999999999</v>
      </c>
      <c r="D3249">
        <v>1.9179999999999999E-2</v>
      </c>
      <c r="E3249" s="108">
        <v>3.7356600000000002</v>
      </c>
      <c r="F3249" s="102">
        <v>0</v>
      </c>
      <c r="G3249" s="98">
        <v>0.41</v>
      </c>
      <c r="H3249" s="115">
        <v>500</v>
      </c>
    </row>
    <row r="3250" spans="1:8" x14ac:dyDescent="0.2">
      <c r="A3250" s="106">
        <v>41666.513819444444</v>
      </c>
      <c r="B3250" s="110">
        <v>941536.56</v>
      </c>
      <c r="C3250" s="100">
        <v>29.883500000000002</v>
      </c>
      <c r="D3250">
        <v>-2.2780000000000002E-2</v>
      </c>
      <c r="E3250" s="108">
        <v>3.7356500000000001</v>
      </c>
      <c r="F3250" s="102">
        <v>0</v>
      </c>
      <c r="G3250" s="98">
        <v>0.41</v>
      </c>
      <c r="H3250" s="115">
        <v>500</v>
      </c>
    </row>
    <row r="3251" spans="1:8" x14ac:dyDescent="0.2">
      <c r="A3251" s="106">
        <v>41666.517291666663</v>
      </c>
      <c r="B3251" s="110">
        <v>941836.56</v>
      </c>
      <c r="C3251" s="100">
        <v>29.875900000000001</v>
      </c>
      <c r="D3251">
        <v>-4.1599999999999996E-3</v>
      </c>
      <c r="E3251" s="108">
        <v>3.7355299999999998</v>
      </c>
      <c r="F3251" s="102">
        <v>0</v>
      </c>
      <c r="G3251" s="98">
        <v>0.41</v>
      </c>
      <c r="H3251" s="115">
        <v>500</v>
      </c>
    </row>
    <row r="3252" spans="1:8" x14ac:dyDescent="0.2">
      <c r="A3252" s="106">
        <v>41666.52076388889</v>
      </c>
      <c r="B3252" s="110">
        <v>942136.56</v>
      </c>
      <c r="C3252" s="100">
        <v>29.875900000000001</v>
      </c>
      <c r="D3252">
        <v>4.9399999999999999E-2</v>
      </c>
      <c r="E3252" s="108">
        <v>3.7355399999999999</v>
      </c>
      <c r="F3252" s="102">
        <v>0</v>
      </c>
      <c r="G3252" s="98">
        <v>0.41</v>
      </c>
      <c r="H3252" s="115">
        <v>500</v>
      </c>
    </row>
    <row r="3253" spans="1:8" x14ac:dyDescent="0.2">
      <c r="A3253" s="106">
        <v>41666.524236111109</v>
      </c>
      <c r="B3253" s="110">
        <v>942436.56</v>
      </c>
      <c r="C3253" s="100">
        <v>29.870999999999999</v>
      </c>
      <c r="D3253">
        <v>5.7400000000000003E-3</v>
      </c>
      <c r="E3253" s="108">
        <v>3.73556</v>
      </c>
      <c r="F3253" s="102">
        <v>0</v>
      </c>
      <c r="G3253" s="98">
        <v>0.41</v>
      </c>
      <c r="H3253" s="115">
        <v>500</v>
      </c>
    </row>
    <row r="3254" spans="1:8" x14ac:dyDescent="0.2">
      <c r="A3254" s="106">
        <v>41666.527708333335</v>
      </c>
      <c r="B3254" s="110">
        <v>942736.56</v>
      </c>
      <c r="C3254" s="100">
        <v>29.862200000000001</v>
      </c>
      <c r="D3254">
        <v>-8.2049999999999998E-2</v>
      </c>
      <c r="E3254" s="108">
        <v>3.7356699999999998</v>
      </c>
      <c r="F3254" s="102">
        <v>0</v>
      </c>
      <c r="G3254" s="98">
        <v>0.41</v>
      </c>
      <c r="H3254" s="115">
        <v>500</v>
      </c>
    </row>
    <row r="3255" spans="1:8" x14ac:dyDescent="0.2">
      <c r="A3255" s="106">
        <v>41666.531180555554</v>
      </c>
      <c r="B3255" s="110">
        <v>943036.56</v>
      </c>
      <c r="C3255" s="100">
        <v>29.8584</v>
      </c>
      <c r="D3255">
        <v>5.5799999999999999E-3</v>
      </c>
      <c r="E3255" s="108">
        <v>3.73536</v>
      </c>
      <c r="F3255" s="102">
        <v>0</v>
      </c>
      <c r="G3255" s="98">
        <v>0.41</v>
      </c>
      <c r="H3255" s="115">
        <v>500</v>
      </c>
    </row>
    <row r="3256" spans="1:8" x14ac:dyDescent="0.2">
      <c r="A3256" s="106">
        <v>41666.53465277778</v>
      </c>
      <c r="B3256" s="110">
        <v>943336.56</v>
      </c>
      <c r="C3256" s="100">
        <v>29.851700000000001</v>
      </c>
      <c r="D3256">
        <v>1.502E-2</v>
      </c>
      <c r="E3256" s="108">
        <v>3.7354400000000001</v>
      </c>
      <c r="F3256" s="102">
        <v>0</v>
      </c>
      <c r="G3256" s="98">
        <v>0.41</v>
      </c>
      <c r="H3256" s="115">
        <v>500</v>
      </c>
    </row>
    <row r="3257" spans="1:8" x14ac:dyDescent="0.2">
      <c r="A3257" s="106">
        <v>41666.538124999999</v>
      </c>
      <c r="B3257" s="110">
        <v>943636.56</v>
      </c>
      <c r="C3257" s="100">
        <v>29.854600000000001</v>
      </c>
      <c r="D3257">
        <v>-7.4200000000000004E-3</v>
      </c>
      <c r="E3257" s="108">
        <v>3.7355499999999999</v>
      </c>
      <c r="F3257" s="102">
        <v>0</v>
      </c>
      <c r="G3257" s="98">
        <v>0.41</v>
      </c>
      <c r="H3257" s="115">
        <v>500</v>
      </c>
    </row>
    <row r="3258" spans="1:8" x14ac:dyDescent="0.2">
      <c r="A3258" s="106">
        <v>41666.541597222225</v>
      </c>
      <c r="B3258" s="110">
        <v>943936.56</v>
      </c>
      <c r="C3258" s="100">
        <v>29.8611</v>
      </c>
      <c r="D3258">
        <v>3.3640000000000003E-2</v>
      </c>
      <c r="E3258" s="108">
        <v>3.73542</v>
      </c>
      <c r="F3258" s="102">
        <v>0</v>
      </c>
      <c r="G3258" s="98">
        <v>0.41</v>
      </c>
      <c r="H3258" s="115">
        <v>500</v>
      </c>
    </row>
    <row r="3259" spans="1:8" x14ac:dyDescent="0.2">
      <c r="A3259" s="106">
        <v>41666.545069444444</v>
      </c>
      <c r="B3259" s="110">
        <v>944236.56</v>
      </c>
      <c r="C3259" s="100">
        <v>29.86</v>
      </c>
      <c r="D3259">
        <v>1.99E-3</v>
      </c>
      <c r="E3259" s="108">
        <v>3.7355999999999998</v>
      </c>
      <c r="F3259" s="102">
        <v>0</v>
      </c>
      <c r="G3259" s="98">
        <v>0.41</v>
      </c>
      <c r="H3259" s="115">
        <v>500</v>
      </c>
    </row>
    <row r="3260" spans="1:8" x14ac:dyDescent="0.2">
      <c r="A3260" s="106">
        <v>41666.548541666663</v>
      </c>
      <c r="B3260" s="110">
        <v>944536.56</v>
      </c>
      <c r="C3260" s="100">
        <v>29.859100000000002</v>
      </c>
      <c r="D3260">
        <v>8.8000000000000003E-4</v>
      </c>
      <c r="E3260" s="108">
        <v>3.7355100000000001</v>
      </c>
      <c r="F3260" s="102">
        <v>0</v>
      </c>
      <c r="G3260" s="98">
        <v>0.41</v>
      </c>
      <c r="H3260" s="115">
        <v>500</v>
      </c>
    </row>
    <row r="3261" spans="1:8" x14ac:dyDescent="0.2">
      <c r="A3261" s="106">
        <v>41666.55201388889</v>
      </c>
      <c r="B3261" s="110">
        <v>944836.56</v>
      </c>
      <c r="C3261" s="100">
        <v>29.860399999999998</v>
      </c>
      <c r="D3261">
        <v>-8.4709999999999994E-2</v>
      </c>
      <c r="E3261" s="108">
        <v>3.7356400000000001</v>
      </c>
      <c r="F3261" s="102">
        <v>0</v>
      </c>
      <c r="G3261" s="98">
        <v>0.41</v>
      </c>
      <c r="H3261" s="115">
        <v>500</v>
      </c>
    </row>
    <row r="3262" spans="1:8" x14ac:dyDescent="0.2">
      <c r="A3262" s="106">
        <v>41666.555486111109</v>
      </c>
      <c r="B3262" s="110">
        <v>945136.56</v>
      </c>
      <c r="C3262" s="100">
        <v>29.866099999999999</v>
      </c>
      <c r="D3262">
        <v>-4.5100000000000001E-2</v>
      </c>
      <c r="E3262" s="108">
        <v>3.7355700000000001</v>
      </c>
      <c r="F3262" s="102">
        <v>0</v>
      </c>
      <c r="G3262" s="98">
        <v>0.41</v>
      </c>
      <c r="H3262" s="115">
        <v>500</v>
      </c>
    </row>
    <row r="3263" spans="1:8" x14ac:dyDescent="0.2">
      <c r="A3263" s="106">
        <v>41666.558958333335</v>
      </c>
      <c r="B3263" s="110">
        <v>945436.56</v>
      </c>
      <c r="C3263" s="100">
        <v>29.865400000000001</v>
      </c>
      <c r="D3263">
        <v>-1.383E-2</v>
      </c>
      <c r="E3263" s="108">
        <v>3.7357499999999999</v>
      </c>
      <c r="F3263" s="102">
        <v>0</v>
      </c>
      <c r="G3263" s="98">
        <v>0.41</v>
      </c>
      <c r="H3263" s="115">
        <v>500</v>
      </c>
    </row>
    <row r="3264" spans="1:8" x14ac:dyDescent="0.2">
      <c r="A3264" s="106">
        <v>41666.562430555554</v>
      </c>
      <c r="B3264" s="110">
        <v>945736.56</v>
      </c>
      <c r="C3264" s="100">
        <v>29.870999999999999</v>
      </c>
      <c r="D3264">
        <v>-6.7229999999999998E-2</v>
      </c>
      <c r="E3264" s="108">
        <v>3.7357999999999998</v>
      </c>
      <c r="F3264" s="102">
        <v>0</v>
      </c>
      <c r="G3264" s="98">
        <v>0.41</v>
      </c>
      <c r="H3264" s="115">
        <v>500</v>
      </c>
    </row>
    <row r="3265" spans="1:8" x14ac:dyDescent="0.2">
      <c r="A3265" s="106">
        <v>41666.56590277778</v>
      </c>
      <c r="B3265" s="110">
        <v>946036.56</v>
      </c>
      <c r="C3265" s="100">
        <v>29.872199999999999</v>
      </c>
      <c r="D3265">
        <v>-8.6349999999999996E-2</v>
      </c>
      <c r="E3265" s="108">
        <v>3.7358899999999999</v>
      </c>
      <c r="F3265" s="102">
        <v>0</v>
      </c>
      <c r="G3265" s="98">
        <v>0.41</v>
      </c>
      <c r="H3265" s="115">
        <v>500</v>
      </c>
    </row>
    <row r="3266" spans="1:8" x14ac:dyDescent="0.2">
      <c r="A3266" s="106">
        <v>41666.569374999999</v>
      </c>
      <c r="B3266" s="110">
        <v>946336.56</v>
      </c>
      <c r="C3266" s="100">
        <v>29.880099999999999</v>
      </c>
      <c r="D3266">
        <v>-1.61E-2</v>
      </c>
      <c r="E3266" s="108">
        <v>3.7360099999999998</v>
      </c>
      <c r="F3266" s="102">
        <v>0</v>
      </c>
      <c r="G3266" s="98">
        <v>0.41</v>
      </c>
      <c r="H3266" s="115">
        <v>500</v>
      </c>
    </row>
    <row r="3267" spans="1:8" x14ac:dyDescent="0.2">
      <c r="A3267" s="106">
        <v>41666.572847222225</v>
      </c>
      <c r="B3267" s="110">
        <v>946636.56</v>
      </c>
      <c r="C3267" s="100">
        <v>29.882999999999999</v>
      </c>
      <c r="D3267">
        <v>-7.5810000000000002E-2</v>
      </c>
      <c r="E3267" s="108">
        <v>3.7360899999999999</v>
      </c>
      <c r="F3267" s="102">
        <v>0</v>
      </c>
      <c r="G3267" s="98">
        <v>0.41</v>
      </c>
      <c r="H3267" s="115">
        <v>500</v>
      </c>
    </row>
    <row r="3268" spans="1:8" x14ac:dyDescent="0.2">
      <c r="A3268" s="106">
        <v>41666.576319444444</v>
      </c>
      <c r="B3268" s="110">
        <v>946936.56</v>
      </c>
      <c r="C3268" s="100">
        <v>29.884599999999999</v>
      </c>
      <c r="D3268">
        <v>-1.941E-2</v>
      </c>
      <c r="E3268" s="108">
        <v>3.7360099999999998</v>
      </c>
      <c r="F3268" s="102">
        <v>0</v>
      </c>
      <c r="G3268" s="98">
        <v>0.41</v>
      </c>
      <c r="H3268" s="115">
        <v>500</v>
      </c>
    </row>
    <row r="3269" spans="1:8" x14ac:dyDescent="0.2">
      <c r="A3269" s="106">
        <v>41666.579791666663</v>
      </c>
      <c r="B3269" s="110">
        <v>947236.56</v>
      </c>
      <c r="C3269" s="100">
        <v>29.884</v>
      </c>
      <c r="D3269">
        <v>-5.1720000000000002E-2</v>
      </c>
      <c r="E3269" s="108">
        <v>3.73611</v>
      </c>
      <c r="F3269" s="102">
        <v>0</v>
      </c>
      <c r="G3269" s="98">
        <v>0.41</v>
      </c>
      <c r="H3269" s="115">
        <v>500</v>
      </c>
    </row>
    <row r="3270" spans="1:8" x14ac:dyDescent="0.2">
      <c r="A3270" s="106">
        <v>41666.58326388889</v>
      </c>
      <c r="B3270" s="110">
        <v>947536.56</v>
      </c>
      <c r="C3270" s="100">
        <v>29.886099999999999</v>
      </c>
      <c r="D3270">
        <v>-5.0619999999999998E-2</v>
      </c>
      <c r="E3270" s="108">
        <v>3.7359399999999998</v>
      </c>
      <c r="F3270" s="102">
        <v>0</v>
      </c>
      <c r="G3270" s="98">
        <v>0.41</v>
      </c>
      <c r="H3270" s="115">
        <v>500</v>
      </c>
    </row>
    <row r="3271" spans="1:8" x14ac:dyDescent="0.2">
      <c r="A3271" s="106">
        <v>41666.586736111109</v>
      </c>
      <c r="B3271" s="110">
        <v>947836.56</v>
      </c>
      <c r="C3271" s="100">
        <v>29.8855</v>
      </c>
      <c r="D3271">
        <v>-3.286E-2</v>
      </c>
      <c r="E3271" s="108">
        <v>3.73583</v>
      </c>
      <c r="F3271" s="102">
        <v>0</v>
      </c>
      <c r="G3271" s="98">
        <v>0.41</v>
      </c>
      <c r="H3271" s="115">
        <v>500</v>
      </c>
    </row>
    <row r="3272" spans="1:8" x14ac:dyDescent="0.2">
      <c r="A3272" s="106">
        <v>41666.590208333335</v>
      </c>
      <c r="B3272" s="110">
        <v>948136.56</v>
      </c>
      <c r="C3272" s="100">
        <v>29.8841</v>
      </c>
      <c r="D3272">
        <v>-8.5889999999999994E-2</v>
      </c>
      <c r="E3272" s="108">
        <v>3.7357300000000002</v>
      </c>
      <c r="F3272" s="102">
        <v>0</v>
      </c>
      <c r="G3272" s="98">
        <v>0.41</v>
      </c>
      <c r="H3272" s="115">
        <v>500</v>
      </c>
    </row>
    <row r="3273" spans="1:8" x14ac:dyDescent="0.2">
      <c r="A3273" s="106">
        <v>41666.593680555554</v>
      </c>
      <c r="B3273" s="110">
        <v>948436.56</v>
      </c>
      <c r="C3273" s="100">
        <v>29.876200000000001</v>
      </c>
      <c r="D3273">
        <v>-4.1099999999999999E-3</v>
      </c>
      <c r="E3273" s="108">
        <v>3.7355999999999998</v>
      </c>
      <c r="F3273" s="102">
        <v>0</v>
      </c>
      <c r="G3273" s="98">
        <v>0.41</v>
      </c>
      <c r="H3273" s="115">
        <v>500</v>
      </c>
    </row>
    <row r="3274" spans="1:8" x14ac:dyDescent="0.2">
      <c r="A3274" s="106">
        <v>41666.59715277778</v>
      </c>
      <c r="B3274" s="110">
        <v>948736.56</v>
      </c>
      <c r="C3274" s="100">
        <v>29.880099999999999</v>
      </c>
      <c r="D3274">
        <v>4.3860000000000003E-2</v>
      </c>
      <c r="E3274" s="108">
        <v>3.73577</v>
      </c>
      <c r="F3274" s="102">
        <v>0</v>
      </c>
      <c r="G3274" s="98">
        <v>0.41</v>
      </c>
      <c r="H3274" s="115">
        <v>500</v>
      </c>
    </row>
    <row r="3275" spans="1:8" x14ac:dyDescent="0.2">
      <c r="A3275" s="106">
        <v>41666.600624999999</v>
      </c>
      <c r="B3275" s="110">
        <v>949036.56</v>
      </c>
      <c r="C3275" s="100">
        <v>29.872800000000002</v>
      </c>
      <c r="D3275">
        <v>2.7519999999999999E-2</v>
      </c>
      <c r="E3275" s="108">
        <v>3.7357399999999998</v>
      </c>
      <c r="F3275" s="102">
        <v>0</v>
      </c>
      <c r="G3275" s="98">
        <v>0.41</v>
      </c>
      <c r="H3275" s="115">
        <v>500</v>
      </c>
    </row>
    <row r="3276" spans="1:8" x14ac:dyDescent="0.2">
      <c r="A3276" s="106">
        <v>41666.604097222225</v>
      </c>
      <c r="B3276" s="110">
        <v>949336.56</v>
      </c>
      <c r="C3276" s="100">
        <v>29.875399999999999</v>
      </c>
      <c r="D3276">
        <v>-7.3480000000000004E-2</v>
      </c>
      <c r="E3276" s="108">
        <v>3.73576</v>
      </c>
      <c r="F3276" s="102">
        <v>0</v>
      </c>
      <c r="G3276" s="98">
        <v>0.41</v>
      </c>
      <c r="H3276" s="115">
        <v>500</v>
      </c>
    </row>
    <row r="3277" spans="1:8" x14ac:dyDescent="0.2">
      <c r="A3277" s="106">
        <v>41666.607569444444</v>
      </c>
      <c r="B3277" s="110">
        <v>949636.56</v>
      </c>
      <c r="C3277" s="100">
        <v>29.875699999999998</v>
      </c>
      <c r="D3277">
        <v>-6.1150000000000003E-2</v>
      </c>
      <c r="E3277" s="108">
        <v>3.7355200000000002</v>
      </c>
      <c r="F3277" s="102">
        <v>0</v>
      </c>
      <c r="G3277" s="98">
        <v>0.41</v>
      </c>
      <c r="H3277" s="115">
        <v>500</v>
      </c>
    </row>
    <row r="3278" spans="1:8" x14ac:dyDescent="0.2">
      <c r="A3278" s="106">
        <v>41666.611041666663</v>
      </c>
      <c r="B3278" s="110">
        <v>949936.56</v>
      </c>
      <c r="C3278" s="100">
        <v>29.8781</v>
      </c>
      <c r="D3278">
        <v>1.6150000000000001E-2</v>
      </c>
      <c r="E3278" s="108">
        <v>3.7355700000000001</v>
      </c>
      <c r="F3278" s="102">
        <v>0</v>
      </c>
      <c r="G3278" s="98">
        <v>0.41</v>
      </c>
      <c r="H3278" s="115">
        <v>500</v>
      </c>
    </row>
    <row r="3279" spans="1:8" x14ac:dyDescent="0.2">
      <c r="A3279" s="106">
        <v>41666.61451388889</v>
      </c>
      <c r="B3279" s="110">
        <v>950236.56</v>
      </c>
      <c r="C3279" s="100">
        <v>29.871099999999998</v>
      </c>
      <c r="D3279">
        <v>-8.7440000000000004E-2</v>
      </c>
      <c r="E3279" s="108">
        <v>3.7354699999999998</v>
      </c>
      <c r="F3279" s="102">
        <v>0</v>
      </c>
      <c r="G3279" s="98">
        <v>0.41</v>
      </c>
      <c r="H3279" s="115">
        <v>500</v>
      </c>
    </row>
    <row r="3280" spans="1:8" x14ac:dyDescent="0.2">
      <c r="A3280" s="106">
        <v>41666.617986111109</v>
      </c>
      <c r="B3280" s="110">
        <v>950536.56</v>
      </c>
      <c r="C3280" s="100">
        <v>29.867999999999999</v>
      </c>
      <c r="D3280">
        <v>-8.3909999999999998E-2</v>
      </c>
      <c r="E3280" s="108">
        <v>3.7356099999999999</v>
      </c>
      <c r="F3280" s="102">
        <v>0</v>
      </c>
      <c r="G3280" s="98">
        <v>0.41</v>
      </c>
      <c r="H3280" s="115">
        <v>500</v>
      </c>
    </row>
    <row r="3281" spans="1:8" x14ac:dyDescent="0.2">
      <c r="A3281" s="106">
        <v>41666.621458333335</v>
      </c>
      <c r="B3281" s="110">
        <v>950836.56</v>
      </c>
      <c r="C3281" s="100">
        <v>29.872199999999999</v>
      </c>
      <c r="D3281">
        <v>-7.8200000000000006E-3</v>
      </c>
      <c r="E3281" s="108">
        <v>3.7356400000000001</v>
      </c>
      <c r="F3281" s="102">
        <v>0</v>
      </c>
      <c r="G3281" s="98">
        <v>0.41</v>
      </c>
      <c r="H3281" s="115">
        <v>500</v>
      </c>
    </row>
    <row r="3282" spans="1:8" x14ac:dyDescent="0.2">
      <c r="A3282" s="106">
        <v>41666.624930555554</v>
      </c>
      <c r="B3282" s="110">
        <v>951136.56</v>
      </c>
      <c r="C3282" s="100">
        <v>29.868600000000001</v>
      </c>
      <c r="D3282">
        <v>-7.195E-2</v>
      </c>
      <c r="E3282" s="108">
        <v>3.7355900000000002</v>
      </c>
      <c r="F3282" s="102">
        <v>0</v>
      </c>
      <c r="G3282" s="98">
        <v>0.41</v>
      </c>
      <c r="H3282" s="115">
        <v>500</v>
      </c>
    </row>
    <row r="3283" spans="1:8" x14ac:dyDescent="0.2">
      <c r="A3283" s="106">
        <v>41666.62840277778</v>
      </c>
      <c r="B3283" s="110">
        <v>951436.56</v>
      </c>
      <c r="C3283" s="100">
        <v>29.866299999999999</v>
      </c>
      <c r="D3283">
        <v>-2.3099999999999999E-2</v>
      </c>
      <c r="E3283" s="108">
        <v>3.7357</v>
      </c>
      <c r="F3283" s="102">
        <v>0</v>
      </c>
      <c r="G3283" s="98">
        <v>0.41</v>
      </c>
      <c r="H3283" s="115">
        <v>500</v>
      </c>
    </row>
    <row r="3284" spans="1:8" x14ac:dyDescent="0.2">
      <c r="A3284" s="106">
        <v>41666.631874999999</v>
      </c>
      <c r="B3284" s="110">
        <v>951736.56</v>
      </c>
      <c r="C3284" s="100">
        <v>29.867599999999999</v>
      </c>
      <c r="D3284">
        <v>-7.9839999999999994E-2</v>
      </c>
      <c r="E3284" s="108">
        <v>3.7357100000000001</v>
      </c>
      <c r="F3284" s="102">
        <v>0</v>
      </c>
      <c r="G3284" s="98">
        <v>0.41</v>
      </c>
      <c r="H3284" s="115">
        <v>500</v>
      </c>
    </row>
    <row r="3285" spans="1:8" x14ac:dyDescent="0.2">
      <c r="A3285" s="106">
        <v>41666.635347222225</v>
      </c>
      <c r="B3285" s="110">
        <v>952036.56</v>
      </c>
      <c r="C3285" s="100">
        <v>29.870200000000001</v>
      </c>
      <c r="D3285">
        <v>5.6259999999999998E-2</v>
      </c>
      <c r="E3285" s="108">
        <v>3.7356799999999999</v>
      </c>
      <c r="F3285" s="102">
        <v>0</v>
      </c>
      <c r="G3285" s="98">
        <v>0.41</v>
      </c>
      <c r="H3285" s="115">
        <v>500</v>
      </c>
    </row>
    <row r="3286" spans="1:8" x14ac:dyDescent="0.2">
      <c r="A3286" s="106">
        <v>41666.638819444444</v>
      </c>
      <c r="B3286" s="110">
        <v>952336.56</v>
      </c>
      <c r="C3286" s="100">
        <v>29.8721</v>
      </c>
      <c r="D3286">
        <v>6.0299999999999999E-2</v>
      </c>
      <c r="E3286" s="108">
        <v>3.7356500000000001</v>
      </c>
      <c r="F3286" s="102">
        <v>0</v>
      </c>
      <c r="G3286" s="98">
        <v>0.41</v>
      </c>
      <c r="H3286" s="115">
        <v>500</v>
      </c>
    </row>
    <row r="3287" spans="1:8" x14ac:dyDescent="0.2">
      <c r="A3287" s="106">
        <v>41666.642291666663</v>
      </c>
      <c r="B3287" s="110">
        <v>952636.56</v>
      </c>
      <c r="C3287" s="100">
        <v>29.872599999999998</v>
      </c>
      <c r="D3287">
        <v>-4.5789999999999997E-2</v>
      </c>
      <c r="E3287" s="108">
        <v>3.7357</v>
      </c>
      <c r="F3287" s="102">
        <v>0</v>
      </c>
      <c r="G3287" s="98">
        <v>0.41</v>
      </c>
      <c r="H3287" s="115">
        <v>500</v>
      </c>
    </row>
    <row r="3288" spans="1:8" x14ac:dyDescent="0.2">
      <c r="A3288" s="106">
        <v>41666.64576388889</v>
      </c>
      <c r="B3288" s="110">
        <v>952936.56</v>
      </c>
      <c r="C3288" s="100">
        <v>29.872399999999999</v>
      </c>
      <c r="D3288">
        <v>-1.8859999999999998E-2</v>
      </c>
      <c r="E3288" s="108">
        <v>3.7357300000000002</v>
      </c>
      <c r="F3288" s="102">
        <v>0</v>
      </c>
      <c r="G3288" s="98">
        <v>0.41</v>
      </c>
      <c r="H3288" s="115">
        <v>500</v>
      </c>
    </row>
    <row r="3289" spans="1:8" x14ac:dyDescent="0.2">
      <c r="A3289" s="106">
        <v>41666.649236111109</v>
      </c>
      <c r="B3289" s="110">
        <v>953236.56</v>
      </c>
      <c r="C3289" s="100">
        <v>29.876999999999999</v>
      </c>
      <c r="D3289">
        <v>2.639E-2</v>
      </c>
      <c r="E3289" s="108">
        <v>3.7357900000000002</v>
      </c>
      <c r="F3289" s="102">
        <v>0</v>
      </c>
      <c r="G3289" s="98">
        <v>0.41</v>
      </c>
      <c r="H3289" s="115">
        <v>500</v>
      </c>
    </row>
    <row r="3290" spans="1:8" x14ac:dyDescent="0.2">
      <c r="A3290" s="106">
        <v>41666.652708333335</v>
      </c>
      <c r="B3290" s="110">
        <v>953536.56</v>
      </c>
      <c r="C3290" s="100">
        <v>29.869700000000002</v>
      </c>
      <c r="D3290">
        <v>5.858E-2</v>
      </c>
      <c r="E3290" s="108">
        <v>3.7357900000000002</v>
      </c>
      <c r="F3290" s="102">
        <v>0</v>
      </c>
      <c r="G3290" s="98">
        <v>0.41</v>
      </c>
      <c r="H3290" s="115">
        <v>500</v>
      </c>
    </row>
    <row r="3291" spans="1:8" x14ac:dyDescent="0.2">
      <c r="A3291" s="106">
        <v>41666.656180555554</v>
      </c>
      <c r="B3291" s="110">
        <v>953836.56</v>
      </c>
      <c r="C3291" s="100">
        <v>29.878599999999999</v>
      </c>
      <c r="D3291">
        <v>-9.8700000000000003E-3</v>
      </c>
      <c r="E3291" s="108">
        <v>3.7360099999999998</v>
      </c>
      <c r="F3291" s="102">
        <v>0</v>
      </c>
      <c r="G3291" s="98">
        <v>0.41</v>
      </c>
      <c r="H3291" s="115">
        <v>500</v>
      </c>
    </row>
    <row r="3292" spans="1:8" x14ac:dyDescent="0.2">
      <c r="A3292" s="106">
        <v>41666.65965277778</v>
      </c>
      <c r="B3292" s="110">
        <v>954136.56</v>
      </c>
      <c r="C3292" s="100">
        <v>29.876300000000001</v>
      </c>
      <c r="D3292">
        <v>4.5379999999999997E-2</v>
      </c>
      <c r="E3292" s="108">
        <v>3.7358899999999999</v>
      </c>
      <c r="F3292" s="102">
        <v>0</v>
      </c>
      <c r="G3292" s="98">
        <v>0.41</v>
      </c>
      <c r="H3292" s="115">
        <v>500</v>
      </c>
    </row>
    <row r="3293" spans="1:8" x14ac:dyDescent="0.2">
      <c r="A3293" s="106">
        <v>41666.663124999999</v>
      </c>
      <c r="B3293" s="110">
        <v>954436.56</v>
      </c>
      <c r="C3293" s="100">
        <v>29.882999999999999</v>
      </c>
      <c r="D3293">
        <v>6.157E-2</v>
      </c>
      <c r="E3293" s="108">
        <v>3.73583</v>
      </c>
      <c r="F3293" s="102">
        <v>0</v>
      </c>
      <c r="G3293" s="98">
        <v>0.41</v>
      </c>
      <c r="H3293" s="115">
        <v>500</v>
      </c>
    </row>
    <row r="3294" spans="1:8" x14ac:dyDescent="0.2">
      <c r="A3294" s="106">
        <v>41666.666597222225</v>
      </c>
      <c r="B3294" s="110">
        <v>954736.56</v>
      </c>
      <c r="C3294" s="100">
        <v>29.894100000000002</v>
      </c>
      <c r="D3294">
        <v>-4.836E-2</v>
      </c>
      <c r="E3294" s="108">
        <v>3.7357499999999999</v>
      </c>
      <c r="F3294" s="102">
        <v>0</v>
      </c>
      <c r="G3294" s="98">
        <v>0.41</v>
      </c>
      <c r="H3294" s="115">
        <v>500</v>
      </c>
    </row>
    <row r="3295" spans="1:8" x14ac:dyDescent="0.2">
      <c r="A3295" s="106">
        <v>41666.670069444444</v>
      </c>
      <c r="B3295" s="110">
        <v>955036.56</v>
      </c>
      <c r="C3295" s="100">
        <v>29.901800000000001</v>
      </c>
      <c r="D3295">
        <v>-4.5599999999999998E-3</v>
      </c>
      <c r="E3295" s="108">
        <v>3.7357499999999999</v>
      </c>
      <c r="F3295" s="102">
        <v>0</v>
      </c>
      <c r="G3295" s="98">
        <v>0.41</v>
      </c>
      <c r="H3295" s="115">
        <v>500</v>
      </c>
    </row>
    <row r="3296" spans="1:8" x14ac:dyDescent="0.2">
      <c r="A3296" s="106">
        <v>41666.673541666663</v>
      </c>
      <c r="B3296" s="110">
        <v>955336.56</v>
      </c>
      <c r="C3296" s="100">
        <v>29.904</v>
      </c>
      <c r="D3296">
        <v>-1.2449999999999999E-2</v>
      </c>
      <c r="E3296" s="108">
        <v>3.7358899999999999</v>
      </c>
      <c r="F3296" s="102">
        <v>0</v>
      </c>
      <c r="G3296" s="98">
        <v>0.41</v>
      </c>
      <c r="H3296" s="115">
        <v>500</v>
      </c>
    </row>
    <row r="3297" spans="1:8" x14ac:dyDescent="0.2">
      <c r="A3297" s="106">
        <v>41666.67701388889</v>
      </c>
      <c r="B3297" s="110">
        <v>955636.56</v>
      </c>
      <c r="C3297" s="100">
        <v>29.892800000000001</v>
      </c>
      <c r="D3297">
        <v>-7.8649999999999998E-2</v>
      </c>
      <c r="E3297" s="108">
        <v>3.7360699999999998</v>
      </c>
      <c r="F3297" s="102">
        <v>0</v>
      </c>
      <c r="G3297" s="98">
        <v>0.41</v>
      </c>
      <c r="H3297" s="115">
        <v>500</v>
      </c>
    </row>
    <row r="3298" spans="1:8" x14ac:dyDescent="0.2">
      <c r="A3298" s="106">
        <v>41666.680486111109</v>
      </c>
      <c r="B3298" s="110">
        <v>955936.56</v>
      </c>
      <c r="C3298" s="100">
        <v>29.898</v>
      </c>
      <c r="D3298">
        <v>-2.511E-2</v>
      </c>
      <c r="E3298" s="108">
        <v>3.7361200000000001</v>
      </c>
      <c r="F3298" s="102">
        <v>0</v>
      </c>
      <c r="G3298" s="98">
        <v>0.41</v>
      </c>
      <c r="H3298" s="115">
        <v>500</v>
      </c>
    </row>
    <row r="3299" spans="1:8" x14ac:dyDescent="0.2">
      <c r="A3299" s="106">
        <v>41666.683958333335</v>
      </c>
      <c r="B3299" s="110">
        <v>956236.56</v>
      </c>
      <c r="C3299" s="100">
        <v>29.882400000000001</v>
      </c>
      <c r="D3299">
        <v>-1.328E-2</v>
      </c>
      <c r="E3299" s="108">
        <v>3.7362500000000001</v>
      </c>
      <c r="F3299" s="102">
        <v>0</v>
      </c>
      <c r="G3299" s="98">
        <v>0.41</v>
      </c>
      <c r="H3299" s="115">
        <v>500</v>
      </c>
    </row>
    <row r="3300" spans="1:8" x14ac:dyDescent="0.2">
      <c r="A3300" s="106">
        <v>41666.687430555554</v>
      </c>
      <c r="B3300" s="110">
        <v>956536.56</v>
      </c>
      <c r="C3300" s="100">
        <v>29.889800000000001</v>
      </c>
      <c r="D3300">
        <v>-5.1090000000000003E-2</v>
      </c>
      <c r="E3300" s="108">
        <v>3.7361900000000001</v>
      </c>
      <c r="F3300" s="102">
        <v>0</v>
      </c>
      <c r="G3300" s="98">
        <v>0.41</v>
      </c>
      <c r="H3300" s="115">
        <v>500</v>
      </c>
    </row>
    <row r="3301" spans="1:8" x14ac:dyDescent="0.2">
      <c r="A3301" s="106">
        <v>41666.69090277778</v>
      </c>
      <c r="B3301" s="110">
        <v>956836.56</v>
      </c>
      <c r="C3301" s="100">
        <v>29.908999999999999</v>
      </c>
      <c r="D3301">
        <v>6.2420000000000003E-2</v>
      </c>
      <c r="E3301" s="108">
        <v>3.7362099999999998</v>
      </c>
      <c r="F3301" s="102">
        <v>0</v>
      </c>
      <c r="G3301" s="98">
        <v>0.41</v>
      </c>
      <c r="H3301" s="115">
        <v>500</v>
      </c>
    </row>
    <row r="3302" spans="1:8" x14ac:dyDescent="0.2">
      <c r="A3302" s="106">
        <v>41666.694374999999</v>
      </c>
      <c r="B3302" s="110">
        <v>957136.56</v>
      </c>
      <c r="C3302" s="100">
        <v>29.903099999999998</v>
      </c>
      <c r="D3302">
        <v>2.5329999999999998E-2</v>
      </c>
      <c r="E3302" s="108">
        <v>3.7361900000000001</v>
      </c>
      <c r="F3302" s="102">
        <v>0</v>
      </c>
      <c r="G3302" s="98">
        <v>0.41</v>
      </c>
      <c r="H3302" s="115">
        <v>500</v>
      </c>
    </row>
    <row r="3303" spans="1:8" x14ac:dyDescent="0.2">
      <c r="A3303" s="106">
        <v>41666.697847222225</v>
      </c>
      <c r="B3303" s="110">
        <v>957436.56</v>
      </c>
      <c r="C3303" s="100">
        <v>29.8935</v>
      </c>
      <c r="D3303">
        <v>-8.3529999999999993E-2</v>
      </c>
      <c r="E3303" s="108">
        <v>3.7361499999999999</v>
      </c>
      <c r="F3303" s="102">
        <v>0</v>
      </c>
      <c r="G3303" s="98">
        <v>0.41</v>
      </c>
      <c r="H3303" s="115">
        <v>500</v>
      </c>
    </row>
    <row r="3304" spans="1:8" x14ac:dyDescent="0.2">
      <c r="A3304" s="106">
        <v>41666.701319444444</v>
      </c>
      <c r="B3304" s="110">
        <v>957736.56</v>
      </c>
      <c r="C3304" s="100">
        <v>29.895399999999999</v>
      </c>
      <c r="D3304">
        <v>-3.3570000000000003E-2</v>
      </c>
      <c r="E3304" s="108">
        <v>3.7360699999999998</v>
      </c>
      <c r="F3304" s="102">
        <v>0</v>
      </c>
      <c r="G3304" s="98">
        <v>0.41</v>
      </c>
      <c r="H3304" s="115">
        <v>500</v>
      </c>
    </row>
    <row r="3305" spans="1:8" x14ac:dyDescent="0.2">
      <c r="A3305" s="106">
        <v>41666.704791666663</v>
      </c>
      <c r="B3305" s="110">
        <v>958036.56</v>
      </c>
      <c r="C3305" s="100">
        <v>29.890699999999999</v>
      </c>
      <c r="D3305">
        <v>5.851E-2</v>
      </c>
      <c r="E3305" s="108">
        <v>3.7361399999999998</v>
      </c>
      <c r="F3305" s="102">
        <v>0</v>
      </c>
      <c r="G3305" s="98">
        <v>0.41</v>
      </c>
      <c r="H3305" s="115">
        <v>500</v>
      </c>
    </row>
    <row r="3306" spans="1:8" x14ac:dyDescent="0.2">
      <c r="A3306" s="106">
        <v>41666.70826388889</v>
      </c>
      <c r="B3306" s="110">
        <v>958336.56</v>
      </c>
      <c r="C3306" s="100">
        <v>29.8841</v>
      </c>
      <c r="D3306">
        <v>-9.2329999999999995E-2</v>
      </c>
      <c r="E3306" s="108">
        <v>3.7362899999999999</v>
      </c>
      <c r="F3306" s="102">
        <v>0</v>
      </c>
      <c r="G3306" s="98">
        <v>0.41</v>
      </c>
      <c r="H3306" s="115">
        <v>500</v>
      </c>
    </row>
    <row r="3307" spans="1:8" x14ac:dyDescent="0.2">
      <c r="A3307" s="106">
        <v>41666.711736111109</v>
      </c>
      <c r="B3307" s="110">
        <v>958636.56</v>
      </c>
      <c r="C3307" s="100">
        <v>29.8857</v>
      </c>
      <c r="D3307">
        <v>-3.4599999999999999E-2</v>
      </c>
      <c r="E3307" s="108">
        <v>3.7359399999999998</v>
      </c>
      <c r="F3307" s="102">
        <v>0</v>
      </c>
      <c r="G3307" s="98">
        <v>0.41</v>
      </c>
      <c r="H3307" s="115">
        <v>500</v>
      </c>
    </row>
    <row r="3308" spans="1:8" x14ac:dyDescent="0.2">
      <c r="A3308" s="106">
        <v>41666.715208333335</v>
      </c>
      <c r="B3308" s="110">
        <v>958936.56</v>
      </c>
      <c r="C3308" s="100">
        <v>29.888500000000001</v>
      </c>
      <c r="D3308">
        <v>3.116E-2</v>
      </c>
      <c r="E3308" s="108">
        <v>3.7361599999999999</v>
      </c>
      <c r="F3308" s="102">
        <v>0</v>
      </c>
      <c r="G3308" s="98">
        <v>0.41</v>
      </c>
      <c r="H3308" s="115">
        <v>500</v>
      </c>
    </row>
    <row r="3309" spans="1:8" x14ac:dyDescent="0.2">
      <c r="A3309" s="106">
        <v>41666.718680555554</v>
      </c>
      <c r="B3309" s="110">
        <v>959236.56</v>
      </c>
      <c r="C3309" s="100">
        <v>29.8874</v>
      </c>
      <c r="D3309">
        <v>2.0570000000000001E-2</v>
      </c>
      <c r="E3309" s="108">
        <v>3.73617</v>
      </c>
      <c r="F3309" s="102">
        <v>0</v>
      </c>
      <c r="G3309" s="98">
        <v>0.41</v>
      </c>
      <c r="H3309" s="115">
        <v>500</v>
      </c>
    </row>
    <row r="3310" spans="1:8" x14ac:dyDescent="0.2">
      <c r="A3310" s="106">
        <v>41666.72215277778</v>
      </c>
      <c r="B3310" s="110">
        <v>959536.56</v>
      </c>
      <c r="C3310" s="100">
        <v>29.8904</v>
      </c>
      <c r="D3310">
        <v>-8.7309999999999999E-2</v>
      </c>
      <c r="E3310" s="108">
        <v>3.7361900000000001</v>
      </c>
      <c r="F3310" s="102">
        <v>0</v>
      </c>
      <c r="G3310" s="98">
        <v>0.41</v>
      </c>
      <c r="H3310" s="115">
        <v>500</v>
      </c>
    </row>
    <row r="3311" spans="1:8" x14ac:dyDescent="0.2">
      <c r="A3311" s="106">
        <v>41666.725624999999</v>
      </c>
      <c r="B3311" s="110">
        <v>959836.56</v>
      </c>
      <c r="C3311" s="100">
        <v>29.887</v>
      </c>
      <c r="D3311">
        <v>-6.9879999999999998E-2</v>
      </c>
      <c r="E3311" s="108">
        <v>3.7360600000000002</v>
      </c>
      <c r="F3311" s="102">
        <v>0</v>
      </c>
      <c r="G3311" s="98">
        <v>0.41</v>
      </c>
      <c r="H3311" s="115">
        <v>500</v>
      </c>
    </row>
    <row r="3312" spans="1:8" x14ac:dyDescent="0.2">
      <c r="A3312" s="106">
        <v>41666.729097222225</v>
      </c>
      <c r="B3312" s="110">
        <v>960136.56</v>
      </c>
      <c r="C3312" s="100">
        <v>29.8917</v>
      </c>
      <c r="D3312">
        <v>-6.0789999999999997E-2</v>
      </c>
      <c r="E3312" s="108">
        <v>3.7358500000000001</v>
      </c>
      <c r="F3312" s="102">
        <v>0</v>
      </c>
      <c r="G3312" s="98">
        <v>0.41</v>
      </c>
      <c r="H3312" s="115">
        <v>500</v>
      </c>
    </row>
    <row r="3313" spans="1:8" x14ac:dyDescent="0.2">
      <c r="A3313" s="106">
        <v>41666.732569444444</v>
      </c>
      <c r="B3313" s="110">
        <v>960436.56</v>
      </c>
      <c r="C3313" s="100">
        <v>29.9008</v>
      </c>
      <c r="D3313">
        <v>-2.299E-2</v>
      </c>
      <c r="E3313" s="108">
        <v>3.73603</v>
      </c>
      <c r="F3313" s="102">
        <v>0</v>
      </c>
      <c r="G3313" s="98">
        <v>0.41</v>
      </c>
      <c r="H3313" s="115">
        <v>500</v>
      </c>
    </row>
    <row r="3314" spans="1:8" x14ac:dyDescent="0.2">
      <c r="A3314" s="106">
        <v>41666.736041666663</v>
      </c>
      <c r="B3314" s="110">
        <v>960736.56</v>
      </c>
      <c r="C3314" s="100">
        <v>29.8916</v>
      </c>
      <c r="D3314">
        <v>-3.4459999999999998E-2</v>
      </c>
      <c r="E3314" s="108">
        <v>3.7361800000000001</v>
      </c>
      <c r="F3314" s="102">
        <v>0</v>
      </c>
      <c r="G3314" s="98">
        <v>0.41</v>
      </c>
      <c r="H3314" s="115">
        <v>500</v>
      </c>
    </row>
    <row r="3315" spans="1:8" x14ac:dyDescent="0.2">
      <c r="A3315" s="106">
        <v>41666.73951388889</v>
      </c>
      <c r="B3315" s="110">
        <v>961036.56</v>
      </c>
      <c r="C3315" s="100">
        <v>29.8904</v>
      </c>
      <c r="D3315">
        <v>-1.9140000000000001E-2</v>
      </c>
      <c r="E3315" s="108">
        <v>3.7360899999999999</v>
      </c>
      <c r="F3315" s="102">
        <v>0</v>
      </c>
      <c r="G3315" s="98">
        <v>0.41</v>
      </c>
      <c r="H3315" s="115">
        <v>500</v>
      </c>
    </row>
    <row r="3316" spans="1:8" x14ac:dyDescent="0.2">
      <c r="A3316" s="106">
        <v>41666.742986111109</v>
      </c>
      <c r="B3316" s="110">
        <v>961336.56</v>
      </c>
      <c r="C3316" s="100">
        <v>29.8904</v>
      </c>
      <c r="D3316">
        <v>-1.0160000000000001E-2</v>
      </c>
      <c r="E3316" s="108">
        <v>3.73617</v>
      </c>
      <c r="F3316" s="102">
        <v>0</v>
      </c>
      <c r="G3316" s="98">
        <v>0.41</v>
      </c>
      <c r="H3316" s="115">
        <v>500</v>
      </c>
    </row>
    <row r="3317" spans="1:8" x14ac:dyDescent="0.2">
      <c r="A3317" s="106">
        <v>41666.746458333335</v>
      </c>
      <c r="B3317" s="110">
        <v>961636.56</v>
      </c>
      <c r="C3317" s="100">
        <v>29.8916</v>
      </c>
      <c r="D3317">
        <v>2.3369999999999998E-2</v>
      </c>
      <c r="E3317" s="108">
        <v>3.7362799999999998</v>
      </c>
      <c r="F3317" s="102">
        <v>0</v>
      </c>
      <c r="G3317" s="98">
        <v>0.41</v>
      </c>
      <c r="H3317" s="115">
        <v>500</v>
      </c>
    </row>
    <row r="3318" spans="1:8" x14ac:dyDescent="0.2">
      <c r="A3318" s="106">
        <v>41666.749930555554</v>
      </c>
      <c r="B3318" s="110">
        <v>961936.56</v>
      </c>
      <c r="C3318" s="100">
        <v>29.8916</v>
      </c>
      <c r="D3318">
        <v>5.8300000000000001E-3</v>
      </c>
      <c r="E3318" s="108">
        <v>3.7360899999999999</v>
      </c>
      <c r="F3318" s="102">
        <v>0</v>
      </c>
      <c r="G3318" s="98">
        <v>0.41</v>
      </c>
      <c r="H3318" s="115">
        <v>500</v>
      </c>
    </row>
    <row r="3319" spans="1:8" x14ac:dyDescent="0.2">
      <c r="A3319" s="106">
        <v>41666.75340277778</v>
      </c>
      <c r="B3319" s="110">
        <v>962236.56</v>
      </c>
      <c r="C3319" s="100">
        <v>29.892199999999999</v>
      </c>
      <c r="D3319">
        <v>-6.0099999999999997E-3</v>
      </c>
      <c r="E3319" s="108">
        <v>3.7362099999999998</v>
      </c>
      <c r="F3319" s="102">
        <v>0</v>
      </c>
      <c r="G3319" s="98">
        <v>0.41</v>
      </c>
      <c r="H3319" s="115">
        <v>500</v>
      </c>
    </row>
    <row r="3320" spans="1:8" x14ac:dyDescent="0.2">
      <c r="A3320" s="106">
        <v>41666.756874999999</v>
      </c>
      <c r="B3320" s="110">
        <v>962536.56</v>
      </c>
      <c r="C3320" s="100">
        <v>29.8916</v>
      </c>
      <c r="D3320">
        <v>-5.4399999999999997E-2</v>
      </c>
      <c r="E3320" s="108">
        <v>3.7360699999999998</v>
      </c>
      <c r="F3320" s="102">
        <v>0</v>
      </c>
      <c r="G3320" s="98">
        <v>0.41</v>
      </c>
      <c r="H3320" s="115">
        <v>500</v>
      </c>
    </row>
    <row r="3321" spans="1:8" x14ac:dyDescent="0.2">
      <c r="A3321" s="106">
        <v>41666.760347222225</v>
      </c>
      <c r="B3321" s="110">
        <v>962836.56</v>
      </c>
      <c r="C3321" s="100">
        <v>29.888000000000002</v>
      </c>
      <c r="D3321">
        <v>-1.6209999999999999E-2</v>
      </c>
      <c r="E3321" s="108">
        <v>3.73611</v>
      </c>
      <c r="F3321" s="102">
        <v>0</v>
      </c>
      <c r="G3321" s="98">
        <v>0.41</v>
      </c>
      <c r="H3321" s="115">
        <v>500</v>
      </c>
    </row>
    <row r="3322" spans="1:8" x14ac:dyDescent="0.2">
      <c r="A3322" s="106">
        <v>41666.763819444444</v>
      </c>
      <c r="B3322" s="110">
        <v>963136.56</v>
      </c>
      <c r="C3322" s="100">
        <v>29.892299999999999</v>
      </c>
      <c r="D3322">
        <v>-8.7139999999999995E-2</v>
      </c>
      <c r="E3322" s="108">
        <v>3.7361</v>
      </c>
      <c r="F3322" s="102">
        <v>0</v>
      </c>
      <c r="G3322" s="98">
        <v>0.41</v>
      </c>
      <c r="H3322" s="115">
        <v>500</v>
      </c>
    </row>
    <row r="3323" spans="1:8" x14ac:dyDescent="0.2">
      <c r="A3323" s="106">
        <v>41666.767291666663</v>
      </c>
      <c r="B3323" s="110">
        <v>963436.56</v>
      </c>
      <c r="C3323" s="100">
        <v>29.892099999999999</v>
      </c>
      <c r="D3323">
        <v>-8.14E-2</v>
      </c>
      <c r="E3323" s="108">
        <v>3.7362600000000001</v>
      </c>
      <c r="F3323" s="102">
        <v>0</v>
      </c>
      <c r="G3323" s="98">
        <v>0.41</v>
      </c>
      <c r="H3323" s="115">
        <v>500</v>
      </c>
    </row>
    <row r="3324" spans="1:8" x14ac:dyDescent="0.2">
      <c r="A3324" s="106">
        <v>41666.77076388889</v>
      </c>
      <c r="B3324" s="110">
        <v>963736.56</v>
      </c>
      <c r="C3324" s="100">
        <v>29.8916</v>
      </c>
      <c r="D3324">
        <v>-3.64E-3</v>
      </c>
      <c r="E3324" s="108">
        <v>3.7362500000000001</v>
      </c>
      <c r="F3324" s="102">
        <v>0</v>
      </c>
      <c r="G3324" s="98">
        <v>0.41</v>
      </c>
      <c r="H3324" s="115">
        <v>500</v>
      </c>
    </row>
    <row r="3325" spans="1:8" x14ac:dyDescent="0.2">
      <c r="A3325" s="106">
        <v>41666.774236111109</v>
      </c>
      <c r="B3325" s="110">
        <v>964036.56</v>
      </c>
      <c r="C3325" s="100">
        <v>29.893999999999998</v>
      </c>
      <c r="D3325">
        <v>-1.9599999999999999E-2</v>
      </c>
      <c r="E3325" s="108">
        <v>3.7360600000000002</v>
      </c>
      <c r="F3325" s="102">
        <v>0</v>
      </c>
      <c r="G3325" s="98">
        <v>0.41</v>
      </c>
      <c r="H3325" s="115">
        <v>500</v>
      </c>
    </row>
    <row r="3326" spans="1:8" x14ac:dyDescent="0.2">
      <c r="A3326" s="106">
        <v>41666.777708333335</v>
      </c>
      <c r="B3326" s="110">
        <v>964336.56</v>
      </c>
      <c r="C3326" s="100">
        <v>29.892700000000001</v>
      </c>
      <c r="D3326">
        <v>-1.0330000000000001E-2</v>
      </c>
      <c r="E3326" s="108">
        <v>3.7359800000000001</v>
      </c>
      <c r="F3326" s="102">
        <v>0</v>
      </c>
      <c r="G3326" s="98">
        <v>0.41</v>
      </c>
      <c r="H3326" s="115">
        <v>500</v>
      </c>
    </row>
    <row r="3327" spans="1:8" x14ac:dyDescent="0.2">
      <c r="A3327" s="106">
        <v>41666.781180555554</v>
      </c>
      <c r="B3327" s="110">
        <v>964636.56</v>
      </c>
      <c r="C3327" s="100">
        <v>29.888000000000002</v>
      </c>
      <c r="D3327">
        <v>-3.6569999999999998E-2</v>
      </c>
      <c r="E3327" s="108">
        <v>3.73617</v>
      </c>
      <c r="F3327" s="102">
        <v>0</v>
      </c>
      <c r="G3327" s="98">
        <v>0.41</v>
      </c>
      <c r="H3327" s="115">
        <v>500</v>
      </c>
    </row>
    <row r="3328" spans="1:8" x14ac:dyDescent="0.2">
      <c r="A3328" s="106">
        <v>41666.78465277778</v>
      </c>
      <c r="B3328" s="110">
        <v>964936.56</v>
      </c>
      <c r="C3328" s="100">
        <v>29.888100000000001</v>
      </c>
      <c r="D3328">
        <v>6.0699999999999997E-2</v>
      </c>
      <c r="E3328" s="108">
        <v>3.7360799999999998</v>
      </c>
      <c r="F3328" s="102">
        <v>0</v>
      </c>
      <c r="G3328" s="98">
        <v>0.41</v>
      </c>
      <c r="H3328" s="115">
        <v>500</v>
      </c>
    </row>
    <row r="3329" spans="1:8" x14ac:dyDescent="0.2">
      <c r="A3329" s="106">
        <v>41666.788124999999</v>
      </c>
      <c r="B3329" s="110">
        <v>965236.56</v>
      </c>
      <c r="C3329" s="100">
        <v>29.885899999999999</v>
      </c>
      <c r="D3329">
        <v>-5.9929999999999997E-2</v>
      </c>
      <c r="E3329" s="108">
        <v>3.7361300000000002</v>
      </c>
      <c r="F3329" s="102">
        <v>0</v>
      </c>
      <c r="G3329" s="98">
        <v>0.41</v>
      </c>
      <c r="H3329" s="115">
        <v>500</v>
      </c>
    </row>
    <row r="3330" spans="1:8" x14ac:dyDescent="0.2">
      <c r="A3330" s="106">
        <v>41666.791597222225</v>
      </c>
      <c r="B3330" s="110">
        <v>965536.56</v>
      </c>
      <c r="C3330" s="100">
        <v>29.8886</v>
      </c>
      <c r="D3330">
        <v>-1.4970000000000001E-2</v>
      </c>
      <c r="E3330" s="108">
        <v>3.7362099999999998</v>
      </c>
      <c r="F3330" s="102">
        <v>0</v>
      </c>
      <c r="G3330" s="98">
        <v>0.41</v>
      </c>
      <c r="H3330" s="115">
        <v>500</v>
      </c>
    </row>
    <row r="3331" spans="1:8" x14ac:dyDescent="0.2">
      <c r="A3331" s="106">
        <v>41666.795069444444</v>
      </c>
      <c r="B3331" s="110">
        <v>965836.56</v>
      </c>
      <c r="C3331" s="100">
        <v>29.892499999999998</v>
      </c>
      <c r="D3331">
        <v>-3.0849999999999999E-2</v>
      </c>
      <c r="E3331" s="108">
        <v>3.7361599999999999</v>
      </c>
      <c r="F3331" s="102">
        <v>0</v>
      </c>
      <c r="G3331" s="98">
        <v>0.41</v>
      </c>
      <c r="H3331" s="115">
        <v>500</v>
      </c>
    </row>
    <row r="3332" spans="1:8" x14ac:dyDescent="0.2">
      <c r="A3332" s="106">
        <v>41666.798541666663</v>
      </c>
      <c r="B3332" s="110">
        <v>966136.56</v>
      </c>
      <c r="C3332" s="100">
        <v>29.8932</v>
      </c>
      <c r="D3332">
        <v>6.0780000000000001E-2</v>
      </c>
      <c r="E3332" s="108">
        <v>3.73638</v>
      </c>
      <c r="F3332" s="102">
        <v>0</v>
      </c>
      <c r="G3332" s="98">
        <v>0.41</v>
      </c>
      <c r="H3332" s="115">
        <v>500</v>
      </c>
    </row>
    <row r="3333" spans="1:8" x14ac:dyDescent="0.2">
      <c r="A3333" s="106">
        <v>41666.80201388889</v>
      </c>
      <c r="B3333" s="110">
        <v>966436.56</v>
      </c>
      <c r="C3333" s="100">
        <v>29.895199999999999</v>
      </c>
      <c r="D3333">
        <v>4.8039999999999999E-2</v>
      </c>
      <c r="E3333" s="108">
        <v>3.73611</v>
      </c>
      <c r="F3333" s="102">
        <v>0</v>
      </c>
      <c r="G3333" s="98">
        <v>0.41</v>
      </c>
      <c r="H3333" s="115">
        <v>500</v>
      </c>
    </row>
    <row r="3334" spans="1:8" x14ac:dyDescent="0.2">
      <c r="A3334" s="106">
        <v>41666.805486111109</v>
      </c>
      <c r="B3334" s="110">
        <v>966736.56</v>
      </c>
      <c r="C3334" s="100">
        <v>29.896899999999999</v>
      </c>
      <c r="D3334">
        <v>-3.252E-2</v>
      </c>
      <c r="E3334" s="108">
        <v>3.7362700000000002</v>
      </c>
      <c r="F3334" s="102">
        <v>0</v>
      </c>
      <c r="G3334" s="98">
        <v>0.41</v>
      </c>
      <c r="H3334" s="115">
        <v>500</v>
      </c>
    </row>
    <row r="3335" spans="1:8" x14ac:dyDescent="0.2">
      <c r="A3335" s="106">
        <v>41666.808958333335</v>
      </c>
      <c r="B3335" s="110">
        <v>967036.56</v>
      </c>
      <c r="C3335" s="100">
        <v>29.893899999999999</v>
      </c>
      <c r="D3335">
        <v>4.6589999999999999E-2</v>
      </c>
      <c r="E3335" s="108">
        <v>3.73637</v>
      </c>
      <c r="F3335" s="102">
        <v>0</v>
      </c>
      <c r="G3335" s="98">
        <v>0.41</v>
      </c>
      <c r="H3335" s="115">
        <v>500</v>
      </c>
    </row>
    <row r="3336" spans="1:8" x14ac:dyDescent="0.2">
      <c r="A3336" s="106">
        <v>41666.812430555554</v>
      </c>
      <c r="B3336" s="110">
        <v>967336.56</v>
      </c>
      <c r="C3336" s="100">
        <v>29.896699999999999</v>
      </c>
      <c r="D3336">
        <v>-1.5520000000000001E-2</v>
      </c>
      <c r="E3336" s="108">
        <v>3.7362899999999999</v>
      </c>
      <c r="F3336" s="102">
        <v>0</v>
      </c>
      <c r="G3336" s="98">
        <v>0.41</v>
      </c>
      <c r="H3336" s="115">
        <v>500</v>
      </c>
    </row>
    <row r="3337" spans="1:8" x14ac:dyDescent="0.2">
      <c r="A3337" s="106">
        <v>41666.81590277778</v>
      </c>
      <c r="B3337" s="110">
        <v>967636.56</v>
      </c>
      <c r="C3337" s="100">
        <v>29.898599999999998</v>
      </c>
      <c r="D3337">
        <v>-4.8570000000000002E-2</v>
      </c>
      <c r="E3337" s="108">
        <v>3.7362899999999999</v>
      </c>
      <c r="F3337" s="102">
        <v>0</v>
      </c>
      <c r="G3337" s="98">
        <v>0.41</v>
      </c>
      <c r="H3337" s="115">
        <v>500</v>
      </c>
    </row>
    <row r="3338" spans="1:8" x14ac:dyDescent="0.2">
      <c r="A3338" s="106">
        <v>41666.819374999999</v>
      </c>
      <c r="B3338" s="110">
        <v>967936.56</v>
      </c>
      <c r="C3338" s="100">
        <v>29.893599999999999</v>
      </c>
      <c r="D3338">
        <v>-1.6219999999999998E-2</v>
      </c>
      <c r="E3338" s="108">
        <v>3.7363300000000002</v>
      </c>
      <c r="F3338" s="102">
        <v>0</v>
      </c>
      <c r="G3338" s="98">
        <v>0.41</v>
      </c>
      <c r="H3338" s="115">
        <v>500</v>
      </c>
    </row>
    <row r="3339" spans="1:8" x14ac:dyDescent="0.2">
      <c r="A3339" s="106">
        <v>41666.822847222225</v>
      </c>
      <c r="B3339" s="110">
        <v>968236.56</v>
      </c>
      <c r="C3339" s="100">
        <v>29.891400000000001</v>
      </c>
      <c r="D3339">
        <v>2.0879999999999999E-2</v>
      </c>
      <c r="E3339" s="108">
        <v>3.7361399999999998</v>
      </c>
      <c r="F3339" s="102">
        <v>0</v>
      </c>
      <c r="G3339" s="98">
        <v>0.41</v>
      </c>
      <c r="H3339" s="115">
        <v>500</v>
      </c>
    </row>
    <row r="3340" spans="1:8" x14ac:dyDescent="0.2">
      <c r="A3340" s="106">
        <v>41666.826319444444</v>
      </c>
      <c r="B3340" s="110">
        <v>968536.56</v>
      </c>
      <c r="C3340" s="100">
        <v>29.892700000000001</v>
      </c>
      <c r="D3340">
        <v>-2.3009999999999999E-2</v>
      </c>
      <c r="E3340" s="108">
        <v>3.7361800000000001</v>
      </c>
      <c r="F3340" s="102">
        <v>0</v>
      </c>
      <c r="G3340" s="98">
        <v>0.41</v>
      </c>
      <c r="H3340" s="115">
        <v>500</v>
      </c>
    </row>
    <row r="3341" spans="1:8" x14ac:dyDescent="0.2">
      <c r="A3341" s="106">
        <v>41666.829791666663</v>
      </c>
      <c r="B3341" s="110">
        <v>968836.56</v>
      </c>
      <c r="C3341" s="100">
        <v>29.89</v>
      </c>
      <c r="D3341">
        <v>5.77E-3</v>
      </c>
      <c r="E3341" s="108">
        <v>3.73617</v>
      </c>
      <c r="F3341" s="102">
        <v>0</v>
      </c>
      <c r="G3341" s="98">
        <v>0.41</v>
      </c>
      <c r="H3341" s="115">
        <v>500</v>
      </c>
    </row>
    <row r="3342" spans="1:8" x14ac:dyDescent="0.2">
      <c r="A3342" s="106">
        <v>41666.83326388889</v>
      </c>
      <c r="B3342" s="110">
        <v>969136.56</v>
      </c>
      <c r="C3342" s="100">
        <v>29.8935</v>
      </c>
      <c r="D3342">
        <v>-1.372E-2</v>
      </c>
      <c r="E3342" s="108">
        <v>3.73624</v>
      </c>
      <c r="F3342" s="102">
        <v>0</v>
      </c>
      <c r="G3342" s="98">
        <v>0.41</v>
      </c>
      <c r="H3342" s="115">
        <v>500</v>
      </c>
    </row>
    <row r="3343" spans="1:8" x14ac:dyDescent="0.2">
      <c r="A3343" s="106">
        <v>41666.836736111109</v>
      </c>
      <c r="B3343" s="110">
        <v>969436.56</v>
      </c>
      <c r="C3343" s="100">
        <v>29.8964</v>
      </c>
      <c r="D3343">
        <v>-3.5060000000000001E-2</v>
      </c>
      <c r="E3343" s="108">
        <v>3.7362700000000002</v>
      </c>
      <c r="F3343" s="102">
        <v>0</v>
      </c>
      <c r="G3343" s="98">
        <v>0.41</v>
      </c>
      <c r="H3343" s="115">
        <v>500</v>
      </c>
    </row>
    <row r="3344" spans="1:8" x14ac:dyDescent="0.2">
      <c r="A3344" s="106">
        <v>41666.840208333335</v>
      </c>
      <c r="B3344" s="110">
        <v>969736.56</v>
      </c>
      <c r="C3344" s="100">
        <v>29.891300000000001</v>
      </c>
      <c r="D3344">
        <v>-2.3769999999999999E-2</v>
      </c>
      <c r="E3344" s="108">
        <v>3.7363</v>
      </c>
      <c r="F3344" s="102">
        <v>0</v>
      </c>
      <c r="G3344" s="98">
        <v>0.41</v>
      </c>
      <c r="H3344" s="115">
        <v>500</v>
      </c>
    </row>
    <row r="3345" spans="1:8" x14ac:dyDescent="0.2">
      <c r="A3345" s="106">
        <v>41666.843680555554</v>
      </c>
      <c r="B3345" s="110">
        <v>970036.56</v>
      </c>
      <c r="C3345" s="100">
        <v>29.892700000000001</v>
      </c>
      <c r="D3345">
        <v>-8.9899999999999997E-3</v>
      </c>
      <c r="E3345" s="108">
        <v>3.73617</v>
      </c>
      <c r="F3345" s="102">
        <v>0</v>
      </c>
      <c r="G3345" s="98">
        <v>0.41</v>
      </c>
      <c r="H3345" s="115">
        <v>500</v>
      </c>
    </row>
    <row r="3346" spans="1:8" x14ac:dyDescent="0.2">
      <c r="A3346" s="106">
        <v>41666.84715277778</v>
      </c>
      <c r="B3346" s="110">
        <v>970336.56</v>
      </c>
      <c r="C3346" s="100">
        <v>29.889900000000001</v>
      </c>
      <c r="D3346">
        <v>-8.0409999999999995E-2</v>
      </c>
      <c r="E3346" s="108">
        <v>3.7362199999999999</v>
      </c>
      <c r="F3346" s="102">
        <v>0</v>
      </c>
      <c r="G3346" s="98">
        <v>0.41</v>
      </c>
      <c r="H3346" s="115">
        <v>500</v>
      </c>
    </row>
    <row r="3347" spans="1:8" x14ac:dyDescent="0.2">
      <c r="A3347" s="106">
        <v>41666.850624999999</v>
      </c>
      <c r="B3347" s="110">
        <v>970636.56</v>
      </c>
      <c r="C3347" s="100">
        <v>29.889199999999999</v>
      </c>
      <c r="D3347">
        <v>5.706E-2</v>
      </c>
      <c r="E3347" s="108">
        <v>3.7363300000000002</v>
      </c>
      <c r="F3347" s="102">
        <v>0</v>
      </c>
      <c r="G3347" s="98">
        <v>0.41</v>
      </c>
      <c r="H3347" s="115">
        <v>500</v>
      </c>
    </row>
    <row r="3348" spans="1:8" x14ac:dyDescent="0.2">
      <c r="A3348" s="106">
        <v>41666.854097222225</v>
      </c>
      <c r="B3348" s="110">
        <v>970936.56</v>
      </c>
      <c r="C3348" s="100">
        <v>29.894300000000001</v>
      </c>
      <c r="D3348">
        <v>-7.331E-2</v>
      </c>
      <c r="E3348" s="108">
        <v>3.7362600000000001</v>
      </c>
      <c r="F3348" s="102">
        <v>0</v>
      </c>
      <c r="G3348" s="98">
        <v>0.41</v>
      </c>
      <c r="H3348" s="115">
        <v>500</v>
      </c>
    </row>
    <row r="3349" spans="1:8" x14ac:dyDescent="0.2">
      <c r="A3349" s="106">
        <v>41666.857569444444</v>
      </c>
      <c r="B3349" s="110">
        <v>971236.56</v>
      </c>
      <c r="C3349" s="100">
        <v>29.895700000000001</v>
      </c>
      <c r="D3349">
        <v>4.761E-2</v>
      </c>
      <c r="E3349" s="108">
        <v>3.7361900000000001</v>
      </c>
      <c r="F3349" s="102">
        <v>0</v>
      </c>
      <c r="G3349" s="98">
        <v>0.41</v>
      </c>
      <c r="H3349" s="115">
        <v>500</v>
      </c>
    </row>
    <row r="3350" spans="1:8" x14ac:dyDescent="0.2">
      <c r="A3350" s="106">
        <v>41666.861041666663</v>
      </c>
      <c r="B3350" s="110">
        <v>971536.56</v>
      </c>
      <c r="C3350" s="100">
        <v>29.8932</v>
      </c>
      <c r="D3350">
        <v>4.9419999999999999E-2</v>
      </c>
      <c r="E3350" s="108">
        <v>3.7362700000000002</v>
      </c>
      <c r="F3350" s="102">
        <v>0</v>
      </c>
      <c r="G3350" s="98">
        <v>0.41</v>
      </c>
      <c r="H3350" s="115">
        <v>500</v>
      </c>
    </row>
    <row r="3351" spans="1:8" x14ac:dyDescent="0.2">
      <c r="A3351" s="106">
        <v>41666.86451388889</v>
      </c>
      <c r="B3351" s="110">
        <v>971836.56</v>
      </c>
      <c r="C3351" s="100">
        <v>29.893799999999999</v>
      </c>
      <c r="D3351">
        <v>5.8160000000000003E-2</v>
      </c>
      <c r="E3351" s="108">
        <v>3.7362899999999999</v>
      </c>
      <c r="F3351" s="102">
        <v>0</v>
      </c>
      <c r="G3351" s="98">
        <v>0.41</v>
      </c>
      <c r="H3351" s="115">
        <v>500</v>
      </c>
    </row>
    <row r="3352" spans="1:8" x14ac:dyDescent="0.2">
      <c r="A3352" s="106">
        <v>41666.867986111109</v>
      </c>
      <c r="B3352" s="110">
        <v>972136.56</v>
      </c>
      <c r="C3352" s="100">
        <v>29.899000000000001</v>
      </c>
      <c r="D3352">
        <v>-2.7640000000000001E-2</v>
      </c>
      <c r="E3352" s="108">
        <v>3.7364600000000001</v>
      </c>
      <c r="F3352" s="102">
        <v>0</v>
      </c>
      <c r="G3352" s="98">
        <v>0.41</v>
      </c>
      <c r="H3352" s="115">
        <v>500</v>
      </c>
    </row>
    <row r="3353" spans="1:8" x14ac:dyDescent="0.2">
      <c r="A3353" s="106">
        <v>41666.871458333335</v>
      </c>
      <c r="B3353" s="110">
        <v>972436.56</v>
      </c>
      <c r="C3353" s="100">
        <v>29.890899999999998</v>
      </c>
      <c r="D3353">
        <v>-8.9700000000000005E-3</v>
      </c>
      <c r="E3353" s="108">
        <v>3.7364199999999999</v>
      </c>
      <c r="F3353" s="102">
        <v>0</v>
      </c>
      <c r="G3353" s="98">
        <v>0.41</v>
      </c>
      <c r="H3353" s="115">
        <v>500</v>
      </c>
    </row>
    <row r="3354" spans="1:8" x14ac:dyDescent="0.2">
      <c r="A3354" s="106">
        <v>41666.874930555554</v>
      </c>
      <c r="B3354" s="110">
        <v>972736.56</v>
      </c>
      <c r="C3354" s="100">
        <v>29.898800000000001</v>
      </c>
      <c r="D3354">
        <v>-2.5559999999999999E-2</v>
      </c>
      <c r="E3354" s="108">
        <v>3.7364999999999999</v>
      </c>
      <c r="F3354" s="102">
        <v>0</v>
      </c>
      <c r="G3354" s="98">
        <v>0.41</v>
      </c>
      <c r="H3354" s="115">
        <v>500</v>
      </c>
    </row>
    <row r="3355" spans="1:8" x14ac:dyDescent="0.2">
      <c r="A3355" s="106">
        <v>41666.87840277778</v>
      </c>
      <c r="B3355" s="110">
        <v>973036.56</v>
      </c>
      <c r="C3355" s="100">
        <v>29.898800000000001</v>
      </c>
      <c r="D3355">
        <v>-5.629E-2</v>
      </c>
      <c r="E3355" s="108">
        <v>3.7363200000000001</v>
      </c>
      <c r="F3355" s="102">
        <v>0</v>
      </c>
      <c r="G3355" s="98">
        <v>0.41</v>
      </c>
      <c r="H3355" s="115">
        <v>500</v>
      </c>
    </row>
    <row r="3356" spans="1:8" x14ac:dyDescent="0.2">
      <c r="A3356" s="106">
        <v>41666.881874999999</v>
      </c>
      <c r="B3356" s="110">
        <v>973336.56</v>
      </c>
      <c r="C3356" s="100">
        <v>29.902799999999999</v>
      </c>
      <c r="D3356">
        <v>1.0840000000000001E-2</v>
      </c>
      <c r="E3356" s="108">
        <v>3.7363400000000002</v>
      </c>
      <c r="F3356" s="102">
        <v>0</v>
      </c>
      <c r="G3356" s="98">
        <v>0.41</v>
      </c>
      <c r="H3356" s="115">
        <v>500</v>
      </c>
    </row>
    <row r="3357" spans="1:8" x14ac:dyDescent="0.2">
      <c r="A3357" s="106">
        <v>41666.885347222225</v>
      </c>
      <c r="B3357" s="110">
        <v>973636.56</v>
      </c>
      <c r="C3357" s="100">
        <v>29.896000000000001</v>
      </c>
      <c r="D3357">
        <v>6.3020000000000007E-2</v>
      </c>
      <c r="E3357" s="108">
        <v>3.73631</v>
      </c>
      <c r="F3357" s="102">
        <v>0</v>
      </c>
      <c r="G3357" s="98">
        <v>0.41</v>
      </c>
      <c r="H3357" s="115">
        <v>500</v>
      </c>
    </row>
    <row r="3358" spans="1:8" x14ac:dyDescent="0.2">
      <c r="A3358" s="106">
        <v>41666.888819444444</v>
      </c>
      <c r="B3358" s="110">
        <v>973936.56</v>
      </c>
      <c r="C3358" s="100">
        <v>29.895800000000001</v>
      </c>
      <c r="D3358">
        <v>-1.6660000000000001E-2</v>
      </c>
      <c r="E3358" s="108">
        <v>3.7364099999999998</v>
      </c>
      <c r="F3358" s="102">
        <v>0</v>
      </c>
      <c r="G3358" s="98">
        <v>0.41</v>
      </c>
      <c r="H3358" s="115">
        <v>500</v>
      </c>
    </row>
    <row r="3359" spans="1:8" x14ac:dyDescent="0.2">
      <c r="A3359" s="106">
        <v>41666.892291666663</v>
      </c>
      <c r="B3359" s="110">
        <v>974236.56</v>
      </c>
      <c r="C3359" s="100">
        <v>29.889700000000001</v>
      </c>
      <c r="D3359">
        <v>-8.4000000000000005E-2</v>
      </c>
      <c r="E3359" s="108">
        <v>3.7363</v>
      </c>
      <c r="F3359" s="102">
        <v>0</v>
      </c>
      <c r="G3359" s="98">
        <v>0.41</v>
      </c>
      <c r="H3359" s="115">
        <v>500</v>
      </c>
    </row>
    <row r="3360" spans="1:8" x14ac:dyDescent="0.2">
      <c r="A3360" s="106">
        <v>41666.89576388889</v>
      </c>
      <c r="B3360" s="110">
        <v>974536.56</v>
      </c>
      <c r="C3360" s="100">
        <v>29.884499999999999</v>
      </c>
      <c r="D3360">
        <v>-7.3000000000000001E-3</v>
      </c>
      <c r="E3360" s="108">
        <v>3.7362600000000001</v>
      </c>
      <c r="F3360" s="102">
        <v>0</v>
      </c>
      <c r="G3360" s="98">
        <v>0.41</v>
      </c>
      <c r="H3360" s="115">
        <v>500</v>
      </c>
    </row>
    <row r="3361" spans="1:8" x14ac:dyDescent="0.2">
      <c r="A3361" s="106">
        <v>41666.899236111109</v>
      </c>
      <c r="B3361" s="110">
        <v>974836.56</v>
      </c>
      <c r="C3361" s="100">
        <v>29.885000000000002</v>
      </c>
      <c r="D3361">
        <v>-1.9900000000000001E-2</v>
      </c>
      <c r="E3361" s="108">
        <v>3.73638</v>
      </c>
      <c r="F3361" s="102">
        <v>0</v>
      </c>
      <c r="G3361" s="98">
        <v>0.41</v>
      </c>
      <c r="H3361" s="115">
        <v>500</v>
      </c>
    </row>
    <row r="3362" spans="1:8" x14ac:dyDescent="0.2">
      <c r="A3362" s="106">
        <v>41666.902708333335</v>
      </c>
      <c r="B3362" s="110">
        <v>975136.56</v>
      </c>
      <c r="C3362" s="100">
        <v>29.882000000000001</v>
      </c>
      <c r="D3362">
        <v>-6.8760000000000002E-2</v>
      </c>
      <c r="E3362" s="108">
        <v>3.73624</v>
      </c>
      <c r="F3362" s="102">
        <v>0</v>
      </c>
      <c r="G3362" s="98">
        <v>0.41</v>
      </c>
      <c r="H3362" s="115">
        <v>500</v>
      </c>
    </row>
    <row r="3363" spans="1:8" x14ac:dyDescent="0.2">
      <c r="A3363" s="106">
        <v>41666.906180555554</v>
      </c>
      <c r="B3363" s="110">
        <v>975436.56</v>
      </c>
      <c r="C3363" s="100">
        <v>29.880800000000001</v>
      </c>
      <c r="D3363">
        <v>-6.2740000000000004E-2</v>
      </c>
      <c r="E3363" s="108">
        <v>3.7361599999999999</v>
      </c>
      <c r="F3363" s="102">
        <v>0</v>
      </c>
      <c r="G3363" s="98">
        <v>0.41</v>
      </c>
      <c r="H3363" s="115">
        <v>500</v>
      </c>
    </row>
    <row r="3364" spans="1:8" x14ac:dyDescent="0.2">
      <c r="A3364" s="106">
        <v>41666.90965277778</v>
      </c>
      <c r="B3364" s="110">
        <v>975736.56</v>
      </c>
      <c r="C3364" s="100">
        <v>29.882200000000001</v>
      </c>
      <c r="D3364">
        <v>-9.5399999999999999E-3</v>
      </c>
      <c r="E3364" s="108">
        <v>3.7364299999999999</v>
      </c>
      <c r="F3364" s="102">
        <v>0</v>
      </c>
      <c r="G3364" s="98">
        <v>0.41</v>
      </c>
      <c r="H3364" s="115">
        <v>500</v>
      </c>
    </row>
    <row r="3365" spans="1:8" x14ac:dyDescent="0.2">
      <c r="A3365" s="106">
        <v>41666.913124999999</v>
      </c>
      <c r="B3365" s="110">
        <v>976036.56</v>
      </c>
      <c r="C3365" s="100">
        <v>29.8855</v>
      </c>
      <c r="D3365">
        <v>-2.6589999999999999E-2</v>
      </c>
      <c r="E3365" s="108">
        <v>3.73638</v>
      </c>
      <c r="F3365" s="102">
        <v>0</v>
      </c>
      <c r="G3365" s="98">
        <v>0.41</v>
      </c>
      <c r="H3365" s="115">
        <v>500</v>
      </c>
    </row>
    <row r="3366" spans="1:8" x14ac:dyDescent="0.2">
      <c r="A3366" s="106">
        <v>41666.916597222225</v>
      </c>
      <c r="B3366" s="110">
        <v>976336.56</v>
      </c>
      <c r="C3366" s="100">
        <v>29.880700000000001</v>
      </c>
      <c r="D3366">
        <v>-6.608E-2</v>
      </c>
      <c r="E3366" s="108">
        <v>3.7363</v>
      </c>
      <c r="F3366" s="102">
        <v>0</v>
      </c>
      <c r="G3366" s="98">
        <v>0.41</v>
      </c>
      <c r="H3366" s="115">
        <v>500</v>
      </c>
    </row>
    <row r="3367" spans="1:8" x14ac:dyDescent="0.2">
      <c r="A3367" s="106">
        <v>41666.920069444444</v>
      </c>
      <c r="B3367" s="110">
        <v>976636.56</v>
      </c>
      <c r="C3367" s="100">
        <v>29.880099999999999</v>
      </c>
      <c r="D3367">
        <v>-3.1370000000000002E-2</v>
      </c>
      <c r="E3367" s="108">
        <v>3.7362000000000002</v>
      </c>
      <c r="F3367" s="102">
        <v>0</v>
      </c>
      <c r="G3367" s="98">
        <v>0.41</v>
      </c>
      <c r="H3367" s="115">
        <v>500</v>
      </c>
    </row>
    <row r="3368" spans="1:8" x14ac:dyDescent="0.2">
      <c r="A3368" s="106">
        <v>41666.923541666663</v>
      </c>
      <c r="B3368" s="110">
        <v>976936.56</v>
      </c>
      <c r="C3368" s="100">
        <v>29.880099999999999</v>
      </c>
      <c r="D3368">
        <v>5.9970000000000002E-2</v>
      </c>
      <c r="E3368" s="108">
        <v>3.73637</v>
      </c>
      <c r="F3368" s="102">
        <v>0</v>
      </c>
      <c r="G3368" s="98">
        <v>0.41</v>
      </c>
      <c r="H3368" s="115">
        <v>500</v>
      </c>
    </row>
    <row r="3369" spans="1:8" x14ac:dyDescent="0.2">
      <c r="A3369" s="106">
        <v>41666.92701388889</v>
      </c>
      <c r="B3369" s="110">
        <v>977236.56</v>
      </c>
      <c r="C3369" s="100">
        <v>29.881</v>
      </c>
      <c r="D3369">
        <v>-5.1180000000000003E-2</v>
      </c>
      <c r="E3369" s="108">
        <v>3.7364299999999999</v>
      </c>
      <c r="F3369" s="102">
        <v>0</v>
      </c>
      <c r="G3369" s="98">
        <v>0.41</v>
      </c>
      <c r="H3369" s="115">
        <v>500</v>
      </c>
    </row>
    <row r="3370" spans="1:8" x14ac:dyDescent="0.2">
      <c r="A3370" s="106">
        <v>41666.930486111109</v>
      </c>
      <c r="B3370" s="110">
        <v>977536.56</v>
      </c>
      <c r="C3370" s="100">
        <v>29.886199999999999</v>
      </c>
      <c r="D3370">
        <v>-3.7100000000000001E-2</v>
      </c>
      <c r="E3370" s="108">
        <v>3.7364099999999998</v>
      </c>
      <c r="F3370" s="102">
        <v>0</v>
      </c>
      <c r="G3370" s="98">
        <v>0.41</v>
      </c>
      <c r="H3370" s="115">
        <v>500</v>
      </c>
    </row>
    <row r="3371" spans="1:8" x14ac:dyDescent="0.2">
      <c r="A3371" s="106">
        <v>41666.933958333335</v>
      </c>
      <c r="B3371" s="110">
        <v>977836.56</v>
      </c>
      <c r="C3371" s="100">
        <v>29.8872</v>
      </c>
      <c r="D3371">
        <v>-1.044E-2</v>
      </c>
      <c r="E3371" s="108">
        <v>3.7363300000000002</v>
      </c>
      <c r="F3371" s="102">
        <v>0</v>
      </c>
      <c r="G3371" s="98">
        <v>0.41</v>
      </c>
      <c r="H3371" s="115">
        <v>500</v>
      </c>
    </row>
    <row r="3372" spans="1:8" x14ac:dyDescent="0.2">
      <c r="A3372" s="106">
        <v>41666.937430555554</v>
      </c>
      <c r="B3372" s="110">
        <v>978136.56</v>
      </c>
      <c r="C3372" s="100">
        <v>29.8874</v>
      </c>
      <c r="D3372">
        <v>-5.6009999999999997E-2</v>
      </c>
      <c r="E3372" s="108">
        <v>3.7363599999999999</v>
      </c>
      <c r="F3372" s="102">
        <v>0</v>
      </c>
      <c r="G3372" s="98">
        <v>0.41</v>
      </c>
      <c r="H3372" s="115">
        <v>500</v>
      </c>
    </row>
    <row r="3373" spans="1:8" x14ac:dyDescent="0.2">
      <c r="A3373" s="106">
        <v>41666.94090277778</v>
      </c>
      <c r="B3373" s="110">
        <v>978436.56</v>
      </c>
      <c r="C3373" s="100">
        <v>29.888300000000001</v>
      </c>
      <c r="D3373">
        <v>4.0899999999999999E-2</v>
      </c>
      <c r="E3373" s="108">
        <v>3.7362500000000001</v>
      </c>
      <c r="F3373" s="102">
        <v>0</v>
      </c>
      <c r="G3373" s="98">
        <v>0.41</v>
      </c>
      <c r="H3373" s="115">
        <v>500</v>
      </c>
    </row>
    <row r="3374" spans="1:8" x14ac:dyDescent="0.2">
      <c r="A3374" s="106">
        <v>41666.944374999999</v>
      </c>
      <c r="B3374" s="110">
        <v>978736.56</v>
      </c>
      <c r="C3374" s="100">
        <v>29.887899999999998</v>
      </c>
      <c r="D3374">
        <v>-1.942E-2</v>
      </c>
      <c r="E3374" s="108">
        <v>3.7363</v>
      </c>
      <c r="F3374" s="102">
        <v>0</v>
      </c>
      <c r="G3374" s="98">
        <v>0.41</v>
      </c>
      <c r="H3374" s="115">
        <v>500</v>
      </c>
    </row>
    <row r="3375" spans="1:8" x14ac:dyDescent="0.2">
      <c r="A3375" s="106">
        <v>41666.947847222225</v>
      </c>
      <c r="B3375" s="110">
        <v>979036.56</v>
      </c>
      <c r="C3375" s="100">
        <v>29.887699999999999</v>
      </c>
      <c r="D3375">
        <v>-1.993E-2</v>
      </c>
      <c r="E3375" s="108">
        <v>3.7360899999999999</v>
      </c>
      <c r="F3375" s="102">
        <v>0</v>
      </c>
      <c r="G3375" s="98">
        <v>0.41</v>
      </c>
      <c r="H3375" s="115">
        <v>500</v>
      </c>
    </row>
    <row r="3376" spans="1:8" x14ac:dyDescent="0.2">
      <c r="A3376" s="106">
        <v>41666.951319444444</v>
      </c>
      <c r="B3376" s="110">
        <v>979336.56</v>
      </c>
      <c r="C3376" s="100">
        <v>29.878499999999999</v>
      </c>
      <c r="D3376">
        <v>3.5959999999999999E-2</v>
      </c>
      <c r="E3376" s="108">
        <v>3.7361200000000001</v>
      </c>
      <c r="F3376" s="102">
        <v>0</v>
      </c>
      <c r="G3376" s="98">
        <v>0.41</v>
      </c>
      <c r="H3376" s="115">
        <v>500</v>
      </c>
    </row>
    <row r="3377" spans="1:8" x14ac:dyDescent="0.2">
      <c r="A3377" s="106">
        <v>41666.954791666663</v>
      </c>
      <c r="B3377" s="110">
        <v>979636.56</v>
      </c>
      <c r="C3377" s="100">
        <v>29.874600000000001</v>
      </c>
      <c r="D3377">
        <v>-1.9E-3</v>
      </c>
      <c r="E3377" s="108">
        <v>3.7360500000000001</v>
      </c>
      <c r="F3377" s="102">
        <v>0</v>
      </c>
      <c r="G3377" s="98">
        <v>0.41</v>
      </c>
      <c r="H3377" s="115">
        <v>500</v>
      </c>
    </row>
    <row r="3378" spans="1:8" x14ac:dyDescent="0.2">
      <c r="A3378" s="106">
        <v>41666.95826388889</v>
      </c>
      <c r="B3378" s="110">
        <v>979936.56</v>
      </c>
      <c r="C3378" s="100">
        <v>29.870699999999999</v>
      </c>
      <c r="D3378">
        <v>-1.44E-2</v>
      </c>
      <c r="E3378" s="108">
        <v>3.7359399999999998</v>
      </c>
      <c r="F3378" s="102">
        <v>0</v>
      </c>
      <c r="G3378" s="98">
        <v>0.41</v>
      </c>
      <c r="H3378" s="115">
        <v>500</v>
      </c>
    </row>
    <row r="3379" spans="1:8" x14ac:dyDescent="0.2">
      <c r="A3379" s="106">
        <v>41666.961736111109</v>
      </c>
      <c r="B3379" s="110">
        <v>980236.56</v>
      </c>
      <c r="C3379" s="100">
        <v>29.866599999999998</v>
      </c>
      <c r="D3379">
        <v>-2.725E-2</v>
      </c>
      <c r="E3379" s="108">
        <v>3.7360000000000002</v>
      </c>
      <c r="F3379" s="102">
        <v>0</v>
      </c>
      <c r="G3379" s="98">
        <v>0.41</v>
      </c>
      <c r="H3379" s="115">
        <v>500</v>
      </c>
    </row>
    <row r="3380" spans="1:8" x14ac:dyDescent="0.2">
      <c r="A3380" s="106">
        <v>41666.965208333335</v>
      </c>
      <c r="B3380" s="110">
        <v>980536.56</v>
      </c>
      <c r="C3380" s="100">
        <v>29.865600000000001</v>
      </c>
      <c r="D3380">
        <v>-2.2419999999999999E-2</v>
      </c>
      <c r="E3380" s="108">
        <v>3.73584</v>
      </c>
      <c r="F3380" s="102">
        <v>0</v>
      </c>
      <c r="G3380" s="98">
        <v>0.41</v>
      </c>
      <c r="H3380" s="115">
        <v>500</v>
      </c>
    </row>
    <row r="3381" spans="1:8" x14ac:dyDescent="0.2">
      <c r="A3381" s="106">
        <v>41666.968680555554</v>
      </c>
      <c r="B3381" s="110">
        <v>980836.56</v>
      </c>
      <c r="C3381" s="100">
        <v>29.862400000000001</v>
      </c>
      <c r="D3381">
        <v>-1.2099999999999999E-3</v>
      </c>
      <c r="E3381" s="108">
        <v>3.7357900000000002</v>
      </c>
      <c r="F3381" s="102">
        <v>0</v>
      </c>
      <c r="G3381" s="98">
        <v>0.41</v>
      </c>
      <c r="H3381" s="115">
        <v>500</v>
      </c>
    </row>
    <row r="3382" spans="1:8" x14ac:dyDescent="0.2">
      <c r="A3382" s="106">
        <v>41666.97215277778</v>
      </c>
      <c r="B3382" s="110">
        <v>981136.56</v>
      </c>
      <c r="C3382" s="100">
        <v>29.854900000000001</v>
      </c>
      <c r="D3382">
        <v>-1.392E-2</v>
      </c>
      <c r="E3382" s="108">
        <v>3.73584</v>
      </c>
      <c r="F3382" s="102">
        <v>0</v>
      </c>
      <c r="G3382" s="98">
        <v>0.41</v>
      </c>
      <c r="H3382" s="115">
        <v>500</v>
      </c>
    </row>
    <row r="3383" spans="1:8" x14ac:dyDescent="0.2">
      <c r="A3383" s="106">
        <v>41666.975624999999</v>
      </c>
      <c r="B3383" s="110">
        <v>981436.56</v>
      </c>
      <c r="C3383" s="100">
        <v>29.855499999999999</v>
      </c>
      <c r="D3383">
        <v>-4.1889999999999997E-2</v>
      </c>
      <c r="E3383" s="108">
        <v>3.7356799999999999</v>
      </c>
      <c r="F3383" s="102">
        <v>0</v>
      </c>
      <c r="G3383" s="98">
        <v>0.41</v>
      </c>
      <c r="H3383" s="115">
        <v>500</v>
      </c>
    </row>
    <row r="3384" spans="1:8" x14ac:dyDescent="0.2">
      <c r="A3384" s="106">
        <v>41666.979097222225</v>
      </c>
      <c r="B3384" s="110">
        <v>981736.56</v>
      </c>
      <c r="C3384" s="100">
        <v>29.8522</v>
      </c>
      <c r="D3384">
        <v>-8.7959999999999997E-2</v>
      </c>
      <c r="E3384" s="108">
        <v>3.7357300000000002</v>
      </c>
      <c r="F3384" s="102">
        <v>0</v>
      </c>
      <c r="G3384" s="98">
        <v>0.41</v>
      </c>
      <c r="H3384" s="115">
        <v>500</v>
      </c>
    </row>
    <row r="3385" spans="1:8" x14ac:dyDescent="0.2">
      <c r="A3385" s="106">
        <v>41666.982569444444</v>
      </c>
      <c r="B3385" s="110">
        <v>982036.56</v>
      </c>
      <c r="C3385" s="100">
        <v>29.846</v>
      </c>
      <c r="D3385">
        <v>-1.15E-2</v>
      </c>
      <c r="E3385" s="108">
        <v>3.7355</v>
      </c>
      <c r="F3385" s="102">
        <v>0</v>
      </c>
      <c r="G3385" s="98">
        <v>0.41</v>
      </c>
      <c r="H3385" s="115">
        <v>500</v>
      </c>
    </row>
    <row r="3386" spans="1:8" x14ac:dyDescent="0.2">
      <c r="A3386" s="106">
        <v>41666.986041666663</v>
      </c>
      <c r="B3386" s="110">
        <v>982336.56</v>
      </c>
      <c r="C3386" s="100">
        <v>29.8459</v>
      </c>
      <c r="D3386">
        <v>-3.0439999999999998E-2</v>
      </c>
      <c r="E3386" s="108">
        <v>3.73563</v>
      </c>
      <c r="F3386" s="102">
        <v>0</v>
      </c>
      <c r="G3386" s="98">
        <v>0.41</v>
      </c>
      <c r="H3386" s="115">
        <v>500</v>
      </c>
    </row>
    <row r="3387" spans="1:8" x14ac:dyDescent="0.2">
      <c r="A3387" s="106">
        <v>41666.98951388889</v>
      </c>
      <c r="B3387" s="110">
        <v>982636.56</v>
      </c>
      <c r="C3387" s="100">
        <v>29.843699999999998</v>
      </c>
      <c r="D3387">
        <v>2.894E-2</v>
      </c>
      <c r="E3387" s="108">
        <v>3.7355299999999998</v>
      </c>
      <c r="F3387" s="102">
        <v>0</v>
      </c>
      <c r="G3387" s="98">
        <v>0.41</v>
      </c>
      <c r="H3387" s="115">
        <v>500</v>
      </c>
    </row>
    <row r="3388" spans="1:8" x14ac:dyDescent="0.2">
      <c r="A3388" s="106">
        <v>41666.992986111109</v>
      </c>
      <c r="B3388" s="110">
        <v>982936.56</v>
      </c>
      <c r="C3388" s="100">
        <v>29.843</v>
      </c>
      <c r="D3388">
        <v>-8.2470000000000002E-2</v>
      </c>
      <c r="E3388" s="108">
        <v>3.7354599999999998</v>
      </c>
      <c r="F3388" s="102">
        <v>0</v>
      </c>
      <c r="G3388" s="98">
        <v>0.41</v>
      </c>
      <c r="H3388" s="115">
        <v>500</v>
      </c>
    </row>
    <row r="3389" spans="1:8" x14ac:dyDescent="0.2">
      <c r="A3389" s="106">
        <v>41666.996458333335</v>
      </c>
      <c r="B3389" s="110">
        <v>983236.56</v>
      </c>
      <c r="C3389" s="100">
        <v>29.84</v>
      </c>
      <c r="D3389">
        <v>-7.8799999999999999E-3</v>
      </c>
      <c r="E3389" s="108">
        <v>3.7355900000000002</v>
      </c>
      <c r="F3389" s="102">
        <v>0</v>
      </c>
      <c r="G3389" s="98">
        <v>0.41</v>
      </c>
      <c r="H3389" s="115">
        <v>500</v>
      </c>
    </row>
    <row r="3390" spans="1:8" x14ac:dyDescent="0.2">
      <c r="A3390" s="106">
        <v>41666.999930555554</v>
      </c>
      <c r="B3390" s="110">
        <v>983536.56</v>
      </c>
      <c r="C3390" s="100">
        <v>29.8431</v>
      </c>
      <c r="D3390">
        <v>-2.5579999999999999E-2</v>
      </c>
      <c r="E3390" s="108">
        <v>3.73549</v>
      </c>
      <c r="F3390" s="102">
        <v>0</v>
      </c>
      <c r="G3390" s="98">
        <v>0.41</v>
      </c>
      <c r="H3390" s="115">
        <v>500</v>
      </c>
    </row>
    <row r="3391" spans="1:8" x14ac:dyDescent="0.2">
      <c r="A3391" s="106">
        <v>41667.00340277778</v>
      </c>
      <c r="B3391" s="110">
        <v>983836.56</v>
      </c>
      <c r="C3391" s="100">
        <v>29.841000000000001</v>
      </c>
      <c r="D3391">
        <v>-3.7069999999999999E-2</v>
      </c>
      <c r="E3391" s="108">
        <v>3.73556</v>
      </c>
      <c r="F3391" s="102">
        <v>0</v>
      </c>
      <c r="G3391" s="98">
        <v>0.41</v>
      </c>
      <c r="H3391" s="115">
        <v>500</v>
      </c>
    </row>
    <row r="3392" spans="1:8" x14ac:dyDescent="0.2">
      <c r="A3392" s="106">
        <v>41667.006874999999</v>
      </c>
      <c r="B3392" s="110">
        <v>984136.56</v>
      </c>
      <c r="C3392" s="100">
        <v>29.8416</v>
      </c>
      <c r="D3392">
        <v>-1.881E-2</v>
      </c>
      <c r="E3392" s="108">
        <v>3.7357900000000002</v>
      </c>
      <c r="F3392" s="102">
        <v>0</v>
      </c>
      <c r="G3392" s="98">
        <v>0.41</v>
      </c>
      <c r="H3392" s="115">
        <v>500</v>
      </c>
    </row>
    <row r="3393" spans="1:8" x14ac:dyDescent="0.2">
      <c r="A3393" s="106">
        <v>41667.010347222225</v>
      </c>
      <c r="B3393" s="110">
        <v>984436.56</v>
      </c>
      <c r="C3393" s="100">
        <v>29.847100000000001</v>
      </c>
      <c r="D3393">
        <v>-2.1260000000000001E-2</v>
      </c>
      <c r="E3393" s="108">
        <v>3.73583</v>
      </c>
      <c r="F3393" s="102">
        <v>0</v>
      </c>
      <c r="G3393" s="98">
        <v>0.41</v>
      </c>
      <c r="H3393" s="115">
        <v>500</v>
      </c>
    </row>
    <row r="3394" spans="1:8" x14ac:dyDescent="0.2">
      <c r="A3394" s="106">
        <v>41667.013819444444</v>
      </c>
      <c r="B3394" s="110">
        <v>984736.56</v>
      </c>
      <c r="C3394" s="100">
        <v>29.847999999999999</v>
      </c>
      <c r="D3394">
        <v>-1.413E-2</v>
      </c>
      <c r="E3394" s="108">
        <v>3.7359100000000001</v>
      </c>
      <c r="F3394" s="102">
        <v>0</v>
      </c>
      <c r="G3394" s="98">
        <v>0.41</v>
      </c>
      <c r="H3394" s="115">
        <v>500</v>
      </c>
    </row>
    <row r="3395" spans="1:8" x14ac:dyDescent="0.2">
      <c r="A3395" s="106">
        <v>41667.017291666663</v>
      </c>
      <c r="B3395" s="110">
        <v>985036.56</v>
      </c>
      <c r="C3395" s="100">
        <v>29.858899999999998</v>
      </c>
      <c r="D3395">
        <v>-8.3290000000000003E-2</v>
      </c>
      <c r="E3395" s="108">
        <v>3.7360699999999998</v>
      </c>
      <c r="F3395" s="102">
        <v>0</v>
      </c>
      <c r="G3395" s="98">
        <v>0.41</v>
      </c>
      <c r="H3395" s="115">
        <v>500</v>
      </c>
    </row>
    <row r="3396" spans="1:8" x14ac:dyDescent="0.2">
      <c r="A3396" s="106">
        <v>41667.02076388889</v>
      </c>
      <c r="B3396" s="110">
        <v>985336.56</v>
      </c>
      <c r="C3396" s="100">
        <v>29.861699999999999</v>
      </c>
      <c r="D3396">
        <v>-1.907E-2</v>
      </c>
      <c r="E3396" s="108">
        <v>3.7360799999999998</v>
      </c>
      <c r="F3396" s="102">
        <v>0</v>
      </c>
      <c r="G3396" s="98">
        <v>0.41</v>
      </c>
      <c r="H3396" s="115">
        <v>500</v>
      </c>
    </row>
    <row r="3397" spans="1:8" x14ac:dyDescent="0.2">
      <c r="A3397" s="106">
        <v>41667.024236111109</v>
      </c>
      <c r="B3397" s="110">
        <v>985636.56</v>
      </c>
      <c r="C3397" s="100">
        <v>29.8672</v>
      </c>
      <c r="D3397">
        <v>-2.2800000000000001E-2</v>
      </c>
      <c r="E3397" s="108">
        <v>3.7361300000000002</v>
      </c>
      <c r="F3397" s="102">
        <v>0</v>
      </c>
      <c r="G3397" s="98">
        <v>0.41</v>
      </c>
      <c r="H3397" s="115">
        <v>500</v>
      </c>
    </row>
    <row r="3398" spans="1:8" x14ac:dyDescent="0.2">
      <c r="A3398" s="106">
        <v>41667.027708333335</v>
      </c>
      <c r="B3398" s="110">
        <v>985936.56</v>
      </c>
      <c r="C3398" s="100">
        <v>29.866199999999999</v>
      </c>
      <c r="D3398">
        <v>-4.1439999999999998E-2</v>
      </c>
      <c r="E3398" s="108">
        <v>3.7360799999999998</v>
      </c>
      <c r="F3398" s="102">
        <v>0</v>
      </c>
      <c r="G3398" s="98">
        <v>0.41</v>
      </c>
      <c r="H3398" s="115">
        <v>500</v>
      </c>
    </row>
    <row r="3399" spans="1:8" x14ac:dyDescent="0.2">
      <c r="A3399" s="106">
        <v>41667.031180555554</v>
      </c>
      <c r="B3399" s="110">
        <v>986236.56</v>
      </c>
      <c r="C3399" s="100">
        <v>29.8719</v>
      </c>
      <c r="D3399">
        <v>-8.6629999999999999E-2</v>
      </c>
      <c r="E3399" s="108">
        <v>3.7360699999999998</v>
      </c>
      <c r="F3399" s="102">
        <v>0</v>
      </c>
      <c r="G3399" s="98">
        <v>0.41</v>
      </c>
      <c r="H3399" s="115">
        <v>500</v>
      </c>
    </row>
    <row r="3400" spans="1:8" x14ac:dyDescent="0.2">
      <c r="A3400" s="106">
        <v>41667.03465277778</v>
      </c>
      <c r="B3400" s="110">
        <v>986536.56</v>
      </c>
      <c r="C3400" s="100">
        <v>29.870100000000001</v>
      </c>
      <c r="D3400">
        <v>-7.392E-2</v>
      </c>
      <c r="E3400" s="108">
        <v>3.7361800000000001</v>
      </c>
      <c r="F3400" s="102">
        <v>0</v>
      </c>
      <c r="G3400" s="98">
        <v>0.41</v>
      </c>
      <c r="H3400" s="115">
        <v>500</v>
      </c>
    </row>
    <row r="3401" spans="1:8" x14ac:dyDescent="0.2">
      <c r="A3401" s="106">
        <v>41667.038124999999</v>
      </c>
      <c r="B3401" s="110">
        <v>986836.56</v>
      </c>
      <c r="C3401" s="100">
        <v>29.867799999999999</v>
      </c>
      <c r="D3401">
        <v>4.4679999999999997E-2</v>
      </c>
      <c r="E3401" s="108">
        <v>3.7362700000000002</v>
      </c>
      <c r="F3401" s="102">
        <v>0</v>
      </c>
      <c r="G3401" s="98">
        <v>0.41</v>
      </c>
      <c r="H3401" s="115">
        <v>500</v>
      </c>
    </row>
    <row r="3402" spans="1:8" x14ac:dyDescent="0.2">
      <c r="A3402" s="106">
        <v>41667.041597222225</v>
      </c>
      <c r="B3402" s="110">
        <v>987136.56</v>
      </c>
      <c r="C3402" s="100">
        <v>29.8643</v>
      </c>
      <c r="D3402">
        <v>-1.634E-2</v>
      </c>
      <c r="E3402" s="108">
        <v>3.7359800000000001</v>
      </c>
      <c r="F3402" s="102">
        <v>0</v>
      </c>
      <c r="G3402" s="98">
        <v>0.41</v>
      </c>
      <c r="H3402" s="115">
        <v>500</v>
      </c>
    </row>
    <row r="3403" spans="1:8" x14ac:dyDescent="0.2">
      <c r="A3403" s="106">
        <v>41667.045069444444</v>
      </c>
      <c r="B3403" s="110">
        <v>987436.56</v>
      </c>
      <c r="C3403" s="100">
        <v>29.864000000000001</v>
      </c>
      <c r="D3403">
        <v>-1.486E-2</v>
      </c>
      <c r="E3403" s="108">
        <v>3.7359800000000001</v>
      </c>
      <c r="F3403" s="102">
        <v>0</v>
      </c>
      <c r="G3403" s="98">
        <v>0.41</v>
      </c>
      <c r="H3403" s="115">
        <v>500</v>
      </c>
    </row>
    <row r="3404" spans="1:8" x14ac:dyDescent="0.2">
      <c r="A3404" s="106">
        <v>41667.048541666663</v>
      </c>
      <c r="B3404" s="110">
        <v>987736.56</v>
      </c>
      <c r="C3404" s="100">
        <v>29.864799999999999</v>
      </c>
      <c r="D3404">
        <v>-8.4019999999999997E-2</v>
      </c>
      <c r="E3404" s="108">
        <v>3.7361599999999999</v>
      </c>
      <c r="F3404" s="102">
        <v>0</v>
      </c>
      <c r="G3404" s="98">
        <v>0.41</v>
      </c>
      <c r="H3404" s="115">
        <v>500</v>
      </c>
    </row>
    <row r="3405" spans="1:8" x14ac:dyDescent="0.2">
      <c r="A3405" s="106">
        <v>41667.05201388889</v>
      </c>
      <c r="B3405" s="110">
        <v>988036.56</v>
      </c>
      <c r="C3405" s="100">
        <v>29.861000000000001</v>
      </c>
      <c r="D3405">
        <v>-3.9399999999999999E-3</v>
      </c>
      <c r="E3405" s="108">
        <v>3.73624</v>
      </c>
      <c r="F3405" s="102">
        <v>0</v>
      </c>
      <c r="G3405" s="98">
        <v>0.41</v>
      </c>
      <c r="H3405" s="115">
        <v>500</v>
      </c>
    </row>
    <row r="3406" spans="1:8" x14ac:dyDescent="0.2">
      <c r="A3406" s="106">
        <v>41667.055486111109</v>
      </c>
      <c r="B3406" s="110">
        <v>988336.56</v>
      </c>
      <c r="C3406" s="100">
        <v>29.858699999999999</v>
      </c>
      <c r="D3406">
        <v>6.3829999999999998E-2</v>
      </c>
      <c r="E3406" s="108">
        <v>3.7362099999999998</v>
      </c>
      <c r="F3406" s="102">
        <v>0</v>
      </c>
      <c r="G3406" s="98">
        <v>0.41</v>
      </c>
      <c r="H3406" s="115">
        <v>500</v>
      </c>
    </row>
    <row r="3407" spans="1:8" x14ac:dyDescent="0.2">
      <c r="A3407" s="106">
        <v>41667.058958333335</v>
      </c>
      <c r="B3407" s="110">
        <v>988636.56</v>
      </c>
      <c r="C3407" s="100">
        <v>29.860900000000001</v>
      </c>
      <c r="D3407">
        <v>4.4089999999999997E-2</v>
      </c>
      <c r="E3407" s="108">
        <v>3.7359300000000002</v>
      </c>
      <c r="F3407" s="102">
        <v>0</v>
      </c>
      <c r="G3407" s="98">
        <v>0.41</v>
      </c>
      <c r="H3407" s="115">
        <v>500</v>
      </c>
    </row>
    <row r="3408" spans="1:8" x14ac:dyDescent="0.2">
      <c r="A3408" s="106">
        <v>41667.062430555554</v>
      </c>
      <c r="B3408" s="110">
        <v>988936.56</v>
      </c>
      <c r="C3408" s="100">
        <v>29.854500000000002</v>
      </c>
      <c r="D3408">
        <v>2.4740000000000002E-2</v>
      </c>
      <c r="E3408" s="108">
        <v>3.7358500000000001</v>
      </c>
      <c r="F3408" s="102">
        <v>0</v>
      </c>
      <c r="G3408" s="98">
        <v>0.41</v>
      </c>
      <c r="H3408" s="115">
        <v>500</v>
      </c>
    </row>
    <row r="3409" spans="1:8" x14ac:dyDescent="0.2">
      <c r="A3409" s="106">
        <v>41667.06590277778</v>
      </c>
      <c r="B3409" s="110">
        <v>989236.56</v>
      </c>
      <c r="C3409" s="100">
        <v>29.8506</v>
      </c>
      <c r="D3409">
        <v>3.492E-2</v>
      </c>
      <c r="E3409" s="108">
        <v>3.73584</v>
      </c>
      <c r="F3409" s="102">
        <v>0</v>
      </c>
      <c r="G3409" s="98">
        <v>0.41</v>
      </c>
      <c r="H3409" s="115">
        <v>500</v>
      </c>
    </row>
    <row r="3410" spans="1:8" x14ac:dyDescent="0.2">
      <c r="A3410" s="106">
        <v>41667.069374999999</v>
      </c>
      <c r="B3410" s="110">
        <v>989536.56</v>
      </c>
      <c r="C3410" s="100">
        <v>29.854199999999999</v>
      </c>
      <c r="D3410">
        <v>-1.5520000000000001E-2</v>
      </c>
      <c r="E3410" s="108">
        <v>3.7360099999999998</v>
      </c>
      <c r="F3410" s="102">
        <v>0</v>
      </c>
      <c r="G3410" s="98">
        <v>0.41</v>
      </c>
      <c r="H3410" s="115">
        <v>500</v>
      </c>
    </row>
    <row r="3411" spans="1:8" x14ac:dyDescent="0.2">
      <c r="A3411" s="106">
        <v>41667.072847222225</v>
      </c>
      <c r="B3411" s="110">
        <v>989836.56</v>
      </c>
      <c r="C3411" s="100">
        <v>29.844799999999999</v>
      </c>
      <c r="D3411">
        <v>3.4389999999999997E-2</v>
      </c>
      <c r="E3411" s="108">
        <v>3.7360899999999999</v>
      </c>
      <c r="F3411" s="102">
        <v>0</v>
      </c>
      <c r="G3411" s="98">
        <v>0.41</v>
      </c>
      <c r="H3411" s="115">
        <v>500</v>
      </c>
    </row>
    <row r="3412" spans="1:8" x14ac:dyDescent="0.2">
      <c r="A3412" s="106">
        <v>41667.076319444444</v>
      </c>
      <c r="B3412" s="110">
        <v>990136.56</v>
      </c>
      <c r="C3412" s="100">
        <v>29.843</v>
      </c>
      <c r="D3412">
        <v>-6.5339999999999995E-2</v>
      </c>
      <c r="E3412" s="108">
        <v>3.7358600000000002</v>
      </c>
      <c r="F3412" s="102">
        <v>0</v>
      </c>
      <c r="G3412" s="98">
        <v>0.41</v>
      </c>
      <c r="H3412" s="115">
        <v>500</v>
      </c>
    </row>
    <row r="3413" spans="1:8" x14ac:dyDescent="0.2">
      <c r="A3413" s="106">
        <v>41667.079791666663</v>
      </c>
      <c r="B3413" s="110">
        <v>990436.56</v>
      </c>
      <c r="C3413" s="100">
        <v>29.8413</v>
      </c>
      <c r="D3413">
        <v>4.0719999999999999E-2</v>
      </c>
      <c r="E3413" s="108">
        <v>3.73583</v>
      </c>
      <c r="F3413" s="102">
        <v>0</v>
      </c>
      <c r="G3413" s="98">
        <v>0.41</v>
      </c>
      <c r="H3413" s="115">
        <v>500</v>
      </c>
    </row>
    <row r="3414" spans="1:8" x14ac:dyDescent="0.2">
      <c r="A3414" s="106">
        <v>41667.08326388889</v>
      </c>
      <c r="B3414" s="110">
        <v>990736.56</v>
      </c>
      <c r="C3414" s="100">
        <v>29.8398</v>
      </c>
      <c r="D3414">
        <v>-1.452E-2</v>
      </c>
      <c r="E3414" s="108">
        <v>3.7360000000000002</v>
      </c>
      <c r="F3414" s="102">
        <v>0</v>
      </c>
      <c r="G3414" s="98">
        <v>0.41</v>
      </c>
      <c r="H3414" s="115">
        <v>500</v>
      </c>
    </row>
    <row r="3415" spans="1:8" x14ac:dyDescent="0.2">
      <c r="A3415" s="106">
        <v>41667.086736111109</v>
      </c>
      <c r="B3415" s="110">
        <v>991036.56</v>
      </c>
      <c r="C3415" s="100">
        <v>29.8369</v>
      </c>
      <c r="D3415">
        <v>-2.3869999999999999E-2</v>
      </c>
      <c r="E3415" s="108">
        <v>3.73604</v>
      </c>
      <c r="F3415" s="102">
        <v>0</v>
      </c>
      <c r="G3415" s="98">
        <v>0.41</v>
      </c>
      <c r="H3415" s="115">
        <v>500</v>
      </c>
    </row>
    <row r="3416" spans="1:8" x14ac:dyDescent="0.2">
      <c r="A3416" s="106">
        <v>41667.090208333335</v>
      </c>
      <c r="B3416" s="110">
        <v>991336.56</v>
      </c>
      <c r="C3416" s="100">
        <v>29.835000000000001</v>
      </c>
      <c r="D3416">
        <v>-8.8090000000000002E-2</v>
      </c>
      <c r="E3416" s="108">
        <v>3.7359100000000001</v>
      </c>
      <c r="F3416" s="102">
        <v>0</v>
      </c>
      <c r="G3416" s="98">
        <v>0.41</v>
      </c>
      <c r="H3416" s="115">
        <v>500</v>
      </c>
    </row>
    <row r="3417" spans="1:8" x14ac:dyDescent="0.2">
      <c r="A3417" s="106">
        <v>41667.093680555554</v>
      </c>
      <c r="B3417" s="110">
        <v>991636.56</v>
      </c>
      <c r="C3417" s="100">
        <v>29.831900000000001</v>
      </c>
      <c r="D3417">
        <v>-2.903E-2</v>
      </c>
      <c r="E3417" s="108">
        <v>3.7358099999999999</v>
      </c>
      <c r="F3417" s="102">
        <v>0</v>
      </c>
      <c r="G3417" s="98">
        <v>0.41</v>
      </c>
      <c r="H3417" s="115">
        <v>500</v>
      </c>
    </row>
    <row r="3418" spans="1:8" x14ac:dyDescent="0.2">
      <c r="A3418" s="106">
        <v>41667.09715277778</v>
      </c>
      <c r="B3418" s="110">
        <v>991936.56</v>
      </c>
      <c r="C3418" s="100">
        <v>29.835100000000001</v>
      </c>
      <c r="D3418">
        <v>6.3659999999999994E-2</v>
      </c>
      <c r="E3418" s="108">
        <v>3.73577</v>
      </c>
      <c r="F3418" s="102">
        <v>0</v>
      </c>
      <c r="G3418" s="98">
        <v>0.41</v>
      </c>
      <c r="H3418" s="115">
        <v>500</v>
      </c>
    </row>
    <row r="3419" spans="1:8" x14ac:dyDescent="0.2">
      <c r="A3419" s="106">
        <v>41667.100624999999</v>
      </c>
      <c r="B3419" s="110">
        <v>992236.56</v>
      </c>
      <c r="C3419" s="100">
        <v>29.828099999999999</v>
      </c>
      <c r="D3419">
        <v>-1.728E-2</v>
      </c>
      <c r="E3419" s="108">
        <v>3.7355800000000001</v>
      </c>
      <c r="F3419" s="102">
        <v>0</v>
      </c>
      <c r="G3419" s="98">
        <v>0.41</v>
      </c>
      <c r="H3419" s="115">
        <v>500</v>
      </c>
    </row>
    <row r="3420" spans="1:8" x14ac:dyDescent="0.2">
      <c r="A3420" s="106">
        <v>41667.104097222225</v>
      </c>
      <c r="B3420" s="110">
        <v>992536.56</v>
      </c>
      <c r="C3420" s="100">
        <v>29.823699999999999</v>
      </c>
      <c r="D3420">
        <v>2.6079999999999999E-2</v>
      </c>
      <c r="E3420" s="108">
        <v>3.7356600000000002</v>
      </c>
      <c r="F3420" s="102">
        <v>0</v>
      </c>
      <c r="G3420" s="98">
        <v>0.41</v>
      </c>
      <c r="H3420" s="115">
        <v>500</v>
      </c>
    </row>
    <row r="3421" spans="1:8" x14ac:dyDescent="0.2">
      <c r="A3421" s="106">
        <v>41667.107569444444</v>
      </c>
      <c r="B3421" s="110">
        <v>992836.56</v>
      </c>
      <c r="C3421" s="100">
        <v>29.819400000000002</v>
      </c>
      <c r="D3421">
        <v>-7.1360000000000007E-2</v>
      </c>
      <c r="E3421" s="108">
        <v>3.7354699999999998</v>
      </c>
      <c r="F3421" s="102">
        <v>0</v>
      </c>
      <c r="G3421" s="98">
        <v>0.41</v>
      </c>
      <c r="H3421" s="115">
        <v>500</v>
      </c>
    </row>
    <row r="3422" spans="1:8" x14ac:dyDescent="0.2">
      <c r="A3422" s="106">
        <v>41667.111041666663</v>
      </c>
      <c r="B3422" s="110">
        <v>993136.56</v>
      </c>
      <c r="C3422" s="100">
        <v>29.822199999999999</v>
      </c>
      <c r="D3422">
        <v>5.6050000000000003E-2</v>
      </c>
      <c r="E3422" s="108">
        <v>3.7353499999999999</v>
      </c>
      <c r="F3422" s="102">
        <v>0</v>
      </c>
      <c r="G3422" s="98">
        <v>0.41</v>
      </c>
      <c r="H3422" s="115">
        <v>500</v>
      </c>
    </row>
    <row r="3423" spans="1:8" x14ac:dyDescent="0.2">
      <c r="A3423" s="106">
        <v>41667.11451388889</v>
      </c>
      <c r="B3423" s="110">
        <v>993436.56</v>
      </c>
      <c r="C3423" s="100">
        <v>29.817499999999999</v>
      </c>
      <c r="D3423">
        <v>-8.6749999999999994E-2</v>
      </c>
      <c r="E3423" s="108">
        <v>3.73556</v>
      </c>
      <c r="F3423" s="102">
        <v>0</v>
      </c>
      <c r="G3423" s="98">
        <v>0.41</v>
      </c>
      <c r="H3423" s="115">
        <v>500</v>
      </c>
    </row>
    <row r="3424" spans="1:8" x14ac:dyDescent="0.2">
      <c r="A3424" s="106">
        <v>41667.117986111109</v>
      </c>
      <c r="B3424" s="110">
        <v>993736.56</v>
      </c>
      <c r="C3424" s="100">
        <v>29.8139</v>
      </c>
      <c r="D3424">
        <v>2.81E-2</v>
      </c>
      <c r="E3424" s="108">
        <v>3.7353200000000002</v>
      </c>
      <c r="F3424" s="102">
        <v>0</v>
      </c>
      <c r="G3424" s="98">
        <v>0.41</v>
      </c>
      <c r="H3424" s="115">
        <v>500</v>
      </c>
    </row>
    <row r="3425" spans="1:8" x14ac:dyDescent="0.2">
      <c r="A3425" s="106">
        <v>41667.121458333335</v>
      </c>
      <c r="B3425" s="110">
        <v>994036.56</v>
      </c>
      <c r="C3425" s="100">
        <v>29.815200000000001</v>
      </c>
      <c r="D3425">
        <v>-1.2319999999999999E-2</v>
      </c>
      <c r="E3425" s="108">
        <v>3.7352500000000002</v>
      </c>
      <c r="F3425" s="102">
        <v>0</v>
      </c>
      <c r="G3425" s="98">
        <v>0.41</v>
      </c>
      <c r="H3425" s="115">
        <v>500</v>
      </c>
    </row>
    <row r="3426" spans="1:8" x14ac:dyDescent="0.2">
      <c r="A3426" s="106">
        <v>41667.124930555554</v>
      </c>
      <c r="B3426" s="110">
        <v>994336.56</v>
      </c>
      <c r="C3426" s="100">
        <v>29.8185</v>
      </c>
      <c r="D3426">
        <v>-1.1129999999999999E-2</v>
      </c>
      <c r="E3426" s="108">
        <v>3.7352799999999999</v>
      </c>
      <c r="F3426" s="102">
        <v>0</v>
      </c>
      <c r="G3426" s="98">
        <v>0.41</v>
      </c>
      <c r="H3426" s="115">
        <v>500</v>
      </c>
    </row>
    <row r="3427" spans="1:8" x14ac:dyDescent="0.2">
      <c r="A3427" s="106">
        <v>41667.12840277778</v>
      </c>
      <c r="B3427" s="110">
        <v>994636.56</v>
      </c>
      <c r="C3427" s="100">
        <v>29.8139</v>
      </c>
      <c r="D3427">
        <v>-1.3799999999999999E-3</v>
      </c>
      <c r="E3427" s="108">
        <v>3.7352799999999999</v>
      </c>
      <c r="F3427" s="102">
        <v>0</v>
      </c>
      <c r="G3427" s="98">
        <v>0.41</v>
      </c>
      <c r="H3427" s="115">
        <v>500</v>
      </c>
    </row>
    <row r="3428" spans="1:8" x14ac:dyDescent="0.2">
      <c r="A3428" s="106">
        <v>41667.131874999999</v>
      </c>
      <c r="B3428" s="110">
        <v>994936.56</v>
      </c>
      <c r="C3428" s="100">
        <v>29.807700000000001</v>
      </c>
      <c r="D3428">
        <v>-5.6600000000000001E-3</v>
      </c>
      <c r="E3428" s="108">
        <v>3.7351800000000002</v>
      </c>
      <c r="F3428" s="102">
        <v>0</v>
      </c>
      <c r="G3428" s="98">
        <v>0.41</v>
      </c>
      <c r="H3428" s="115">
        <v>500</v>
      </c>
    </row>
    <row r="3429" spans="1:8" x14ac:dyDescent="0.2">
      <c r="A3429" s="106">
        <v>41667.135347222225</v>
      </c>
      <c r="B3429" s="110">
        <v>995236.56</v>
      </c>
      <c r="C3429" s="100">
        <v>29.803100000000001</v>
      </c>
      <c r="D3429">
        <v>-3.1350000000000003E-2</v>
      </c>
      <c r="E3429" s="108">
        <v>3.7350699999999999</v>
      </c>
      <c r="F3429" s="102">
        <v>0</v>
      </c>
      <c r="G3429" s="98">
        <v>0.41</v>
      </c>
      <c r="H3429" s="115">
        <v>500</v>
      </c>
    </row>
    <row r="3430" spans="1:8" x14ac:dyDescent="0.2">
      <c r="A3430" s="106">
        <v>41667.138819444444</v>
      </c>
      <c r="B3430" s="110">
        <v>995536.56</v>
      </c>
      <c r="C3430" s="100">
        <v>29.8049</v>
      </c>
      <c r="D3430">
        <v>-1.221E-2</v>
      </c>
      <c r="E3430" s="108">
        <v>3.7351299999999998</v>
      </c>
      <c r="F3430" s="102">
        <v>0</v>
      </c>
      <c r="G3430" s="98">
        <v>0.41</v>
      </c>
      <c r="H3430" s="115">
        <v>500</v>
      </c>
    </row>
    <row r="3431" spans="1:8" x14ac:dyDescent="0.2">
      <c r="A3431" s="106">
        <v>41667.142291666663</v>
      </c>
      <c r="B3431" s="110">
        <v>995836.56</v>
      </c>
      <c r="C3431" s="100">
        <v>29.802199999999999</v>
      </c>
      <c r="D3431">
        <v>-8.4629999999999997E-2</v>
      </c>
      <c r="E3431" s="108">
        <v>3.73508</v>
      </c>
      <c r="F3431" s="102">
        <v>0</v>
      </c>
      <c r="G3431" s="98">
        <v>0.41</v>
      </c>
      <c r="H3431" s="115">
        <v>500</v>
      </c>
    </row>
    <row r="3432" spans="1:8" x14ac:dyDescent="0.2">
      <c r="A3432" s="106">
        <v>41667.14576388889</v>
      </c>
      <c r="B3432" s="110">
        <v>996136.56</v>
      </c>
      <c r="C3432" s="100">
        <v>29.805399999999999</v>
      </c>
      <c r="D3432">
        <v>-8.7609999999999993E-2</v>
      </c>
      <c r="E3432" s="108">
        <v>3.7350099999999999</v>
      </c>
      <c r="F3432" s="102">
        <v>0</v>
      </c>
      <c r="G3432" s="98">
        <v>0.41</v>
      </c>
      <c r="H3432" s="115">
        <v>500</v>
      </c>
    </row>
    <row r="3433" spans="1:8" x14ac:dyDescent="0.2">
      <c r="A3433" s="106">
        <v>41667.149236111109</v>
      </c>
      <c r="B3433" s="110">
        <v>996436.56</v>
      </c>
      <c r="C3433" s="100">
        <v>29.800699999999999</v>
      </c>
      <c r="D3433">
        <v>-1.9109999999999999E-2</v>
      </c>
      <c r="E3433" s="108">
        <v>3.7349899999999998</v>
      </c>
      <c r="F3433" s="102">
        <v>0</v>
      </c>
      <c r="G3433" s="98">
        <v>0.41</v>
      </c>
      <c r="H3433" s="115">
        <v>500</v>
      </c>
    </row>
    <row r="3434" spans="1:8" x14ac:dyDescent="0.2">
      <c r="A3434" s="106">
        <v>41667.152708333335</v>
      </c>
      <c r="B3434" s="110">
        <v>996736.56</v>
      </c>
      <c r="C3434" s="100">
        <v>29.799900000000001</v>
      </c>
      <c r="D3434">
        <v>-8.1900000000000001E-2</v>
      </c>
      <c r="E3434" s="108">
        <v>3.7352099999999999</v>
      </c>
      <c r="F3434" s="102">
        <v>0</v>
      </c>
      <c r="G3434" s="98">
        <v>0.41</v>
      </c>
      <c r="H3434" s="115">
        <v>500</v>
      </c>
    </row>
    <row r="3435" spans="1:8" x14ac:dyDescent="0.2">
      <c r="A3435" s="106">
        <v>41667.156180555554</v>
      </c>
      <c r="B3435" s="110">
        <v>997036.56</v>
      </c>
      <c r="C3435" s="100">
        <v>29.793199999999999</v>
      </c>
      <c r="D3435">
        <v>5.987E-2</v>
      </c>
      <c r="E3435" s="108">
        <v>3.7350599999999998</v>
      </c>
      <c r="F3435" s="102">
        <v>0</v>
      </c>
      <c r="G3435" s="98">
        <v>0.41</v>
      </c>
      <c r="H3435" s="115">
        <v>500</v>
      </c>
    </row>
    <row r="3436" spans="1:8" x14ac:dyDescent="0.2">
      <c r="A3436" s="106">
        <v>41667.15965277778</v>
      </c>
      <c r="B3436" s="110">
        <v>997336.56</v>
      </c>
      <c r="C3436" s="100">
        <v>29.795200000000001</v>
      </c>
      <c r="D3436">
        <v>-2.7529999999999999E-2</v>
      </c>
      <c r="E3436" s="108">
        <v>3.7350599999999998</v>
      </c>
      <c r="F3436" s="102">
        <v>0</v>
      </c>
      <c r="G3436" s="98">
        <v>0.41</v>
      </c>
      <c r="H3436" s="115">
        <v>500</v>
      </c>
    </row>
    <row r="3437" spans="1:8" x14ac:dyDescent="0.2">
      <c r="A3437" s="106">
        <v>41667.163124999999</v>
      </c>
      <c r="B3437" s="110">
        <v>997636.56</v>
      </c>
      <c r="C3437" s="100">
        <v>29.795500000000001</v>
      </c>
      <c r="D3437">
        <v>-1.5559999999999999E-2</v>
      </c>
      <c r="E3437" s="108">
        <v>3.7350699999999999</v>
      </c>
      <c r="F3437" s="102">
        <v>0</v>
      </c>
      <c r="G3437" s="98">
        <v>0.41</v>
      </c>
      <c r="H3437" s="115">
        <v>500</v>
      </c>
    </row>
    <row r="3438" spans="1:8" x14ac:dyDescent="0.2">
      <c r="A3438" s="106">
        <v>41667.166597222225</v>
      </c>
      <c r="B3438" s="110">
        <v>997936.56</v>
      </c>
      <c r="C3438" s="100">
        <v>29.7926</v>
      </c>
      <c r="D3438">
        <v>2.3029999999999998E-2</v>
      </c>
      <c r="E3438" s="108">
        <v>3.73515</v>
      </c>
      <c r="F3438" s="102">
        <v>0</v>
      </c>
      <c r="G3438" s="98">
        <v>0.41</v>
      </c>
      <c r="H3438" s="115">
        <v>500</v>
      </c>
    </row>
    <row r="3439" spans="1:8" x14ac:dyDescent="0.2">
      <c r="A3439" s="106">
        <v>41667.170069444444</v>
      </c>
      <c r="B3439" s="110">
        <v>998236.56</v>
      </c>
      <c r="C3439" s="100">
        <v>29.792899999999999</v>
      </c>
      <c r="D3439">
        <v>6.0229999999999999E-2</v>
      </c>
      <c r="E3439" s="108">
        <v>3.7351100000000002</v>
      </c>
      <c r="F3439" s="102">
        <v>0</v>
      </c>
      <c r="G3439" s="98">
        <v>0.41</v>
      </c>
      <c r="H3439" s="115">
        <v>500</v>
      </c>
    </row>
    <row r="3440" spans="1:8" x14ac:dyDescent="0.2">
      <c r="A3440" s="106">
        <v>41667.173541666663</v>
      </c>
      <c r="B3440" s="110">
        <v>998536.56</v>
      </c>
      <c r="C3440" s="100">
        <v>29.7974</v>
      </c>
      <c r="D3440">
        <v>-7.3580000000000007E-2</v>
      </c>
      <c r="E3440" s="108">
        <v>3.7349100000000002</v>
      </c>
      <c r="F3440" s="102">
        <v>0</v>
      </c>
      <c r="G3440" s="98">
        <v>0.41</v>
      </c>
      <c r="H3440" s="115">
        <v>500</v>
      </c>
    </row>
    <row r="3441" spans="1:8" x14ac:dyDescent="0.2">
      <c r="A3441" s="106">
        <v>41667.17701388889</v>
      </c>
      <c r="B3441" s="110">
        <v>998836.56</v>
      </c>
      <c r="C3441" s="100">
        <v>29.795999999999999</v>
      </c>
      <c r="D3441">
        <v>-1.1089999999999999E-2</v>
      </c>
      <c r="E3441" s="108">
        <v>3.7353000000000001</v>
      </c>
      <c r="F3441" s="102">
        <v>0</v>
      </c>
      <c r="G3441" s="98">
        <v>0.41</v>
      </c>
      <c r="H3441" s="115">
        <v>500</v>
      </c>
    </row>
    <row r="3442" spans="1:8" x14ac:dyDescent="0.2">
      <c r="A3442" s="106">
        <v>41667.180486111109</v>
      </c>
      <c r="B3442" s="110">
        <v>999136.56</v>
      </c>
      <c r="C3442" s="100">
        <v>29.794</v>
      </c>
      <c r="D3442">
        <v>5.3580000000000003E-2</v>
      </c>
      <c r="E3442" s="108">
        <v>3.7352500000000002</v>
      </c>
      <c r="F3442" s="102">
        <v>0</v>
      </c>
      <c r="G3442" s="98">
        <v>0.41</v>
      </c>
      <c r="H3442" s="115">
        <v>500</v>
      </c>
    </row>
    <row r="3443" spans="1:8" x14ac:dyDescent="0.2">
      <c r="A3443" s="106">
        <v>41667.183958333335</v>
      </c>
      <c r="B3443" s="110">
        <v>999436.56</v>
      </c>
      <c r="C3443" s="100">
        <v>29.796900000000001</v>
      </c>
      <c r="D3443">
        <v>2.5479999999999999E-2</v>
      </c>
      <c r="E3443" s="108">
        <v>3.7350599999999998</v>
      </c>
      <c r="F3443" s="102">
        <v>0</v>
      </c>
      <c r="G3443" s="98">
        <v>0.41</v>
      </c>
      <c r="H3443" s="115">
        <v>500</v>
      </c>
    </row>
    <row r="3444" spans="1:8" x14ac:dyDescent="0.2">
      <c r="A3444" s="106">
        <v>41667.187430555554</v>
      </c>
      <c r="B3444" s="110">
        <v>999736.56</v>
      </c>
      <c r="C3444" s="100">
        <v>29.796600000000002</v>
      </c>
      <c r="D3444">
        <v>-2.2259999999999999E-2</v>
      </c>
      <c r="E3444" s="108">
        <v>3.7350599999999998</v>
      </c>
      <c r="F3444" s="102">
        <v>0</v>
      </c>
      <c r="G3444" s="98">
        <v>0.41</v>
      </c>
      <c r="H3444" s="115">
        <v>500</v>
      </c>
    </row>
    <row r="3445" spans="1:8" x14ac:dyDescent="0.2">
      <c r="A3445" s="106">
        <v>41667.19090277778</v>
      </c>
      <c r="B3445" s="110">
        <v>1000036.56</v>
      </c>
      <c r="C3445" s="100">
        <v>29.797899999999998</v>
      </c>
      <c r="D3445">
        <v>5.5199999999999999E-2</v>
      </c>
      <c r="E3445" s="108">
        <v>3.7348599999999998</v>
      </c>
      <c r="F3445" s="102">
        <v>0</v>
      </c>
      <c r="G3445" s="98">
        <v>0.41</v>
      </c>
      <c r="H3445" s="115">
        <v>500</v>
      </c>
    </row>
    <row r="3446" spans="1:8" x14ac:dyDescent="0.2">
      <c r="A3446" s="106">
        <v>41667.194374999999</v>
      </c>
      <c r="B3446" s="110">
        <v>1000336.56</v>
      </c>
      <c r="C3446" s="100">
        <v>29.7911</v>
      </c>
      <c r="D3446">
        <v>-8.6499999999999997E-3</v>
      </c>
      <c r="E3446" s="108">
        <v>3.73468</v>
      </c>
      <c r="F3446" s="102">
        <v>0</v>
      </c>
      <c r="G3446" s="98">
        <v>0.41</v>
      </c>
      <c r="H3446" s="115">
        <v>500</v>
      </c>
    </row>
    <row r="3447" spans="1:8" x14ac:dyDescent="0.2">
      <c r="A3447" s="106">
        <v>41667.197847222225</v>
      </c>
      <c r="B3447" s="110">
        <v>1000636.56</v>
      </c>
      <c r="C3447" s="100">
        <v>29.788699999999999</v>
      </c>
      <c r="D3447">
        <v>-7.0000000000000001E-3</v>
      </c>
      <c r="E3447" s="108">
        <v>3.73448</v>
      </c>
      <c r="F3447" s="102">
        <v>0</v>
      </c>
      <c r="G3447" s="98">
        <v>0.41</v>
      </c>
      <c r="H3447" s="115">
        <v>500</v>
      </c>
    </row>
    <row r="3448" spans="1:8" x14ac:dyDescent="0.2">
      <c r="A3448" s="106">
        <v>41667.201319444444</v>
      </c>
      <c r="B3448" s="110">
        <v>1000936.56</v>
      </c>
      <c r="C3448" s="100">
        <v>29.782</v>
      </c>
      <c r="D3448">
        <v>-1.4460000000000001E-2</v>
      </c>
      <c r="E3448" s="108">
        <v>3.7343199999999999</v>
      </c>
      <c r="F3448" s="102">
        <v>0</v>
      </c>
      <c r="G3448" s="98">
        <v>0.41</v>
      </c>
      <c r="H3448" s="115">
        <v>500</v>
      </c>
    </row>
    <row r="3449" spans="1:8" x14ac:dyDescent="0.2">
      <c r="A3449" s="106">
        <v>41667.204791666663</v>
      </c>
      <c r="B3449" s="110">
        <v>1001236.56</v>
      </c>
      <c r="C3449" s="100">
        <v>29.777000000000001</v>
      </c>
      <c r="D3449">
        <v>-1.719E-2</v>
      </c>
      <c r="E3449" s="108">
        <v>3.7342499999999998</v>
      </c>
      <c r="F3449" s="102">
        <v>0</v>
      </c>
      <c r="G3449" s="98">
        <v>0.41</v>
      </c>
      <c r="H3449" s="115">
        <v>500</v>
      </c>
    </row>
    <row r="3450" spans="1:8" x14ac:dyDescent="0.2">
      <c r="A3450" s="106">
        <v>41667.20826388889</v>
      </c>
      <c r="B3450" s="110">
        <v>1001536.56</v>
      </c>
      <c r="C3450" s="100">
        <v>29.7913</v>
      </c>
      <c r="D3450">
        <v>4.5789999999999997E-2</v>
      </c>
      <c r="E3450" s="108">
        <v>3.7340100000000001</v>
      </c>
      <c r="F3450" s="102">
        <v>0</v>
      </c>
      <c r="G3450" s="98">
        <v>0.41</v>
      </c>
      <c r="H3450" s="115">
        <v>500</v>
      </c>
    </row>
    <row r="3451" spans="1:8" x14ac:dyDescent="0.2">
      <c r="A3451" s="106">
        <v>41667.211736111109</v>
      </c>
      <c r="B3451" s="110">
        <v>1001836.56</v>
      </c>
      <c r="C3451" s="100">
        <v>29.769600000000001</v>
      </c>
      <c r="D3451">
        <v>5.772E-2</v>
      </c>
      <c r="E3451" s="108">
        <v>3.73346</v>
      </c>
      <c r="F3451" s="102">
        <v>0</v>
      </c>
      <c r="G3451" s="98">
        <v>0.41</v>
      </c>
      <c r="H3451" s="115">
        <v>500</v>
      </c>
    </row>
    <row r="3452" spans="1:8" x14ac:dyDescent="0.2">
      <c r="A3452" s="106">
        <v>41667.215208333335</v>
      </c>
      <c r="B3452" s="110">
        <v>1002136.56</v>
      </c>
      <c r="C3452" s="100">
        <v>29.748899999999999</v>
      </c>
      <c r="D3452">
        <v>-3.7080000000000002E-2</v>
      </c>
      <c r="E3452" s="108">
        <v>3.7331599999999998</v>
      </c>
      <c r="F3452" s="102">
        <v>0</v>
      </c>
      <c r="G3452" s="98">
        <v>0.41</v>
      </c>
      <c r="H3452" s="115">
        <v>500</v>
      </c>
    </row>
    <row r="3453" spans="1:8" x14ac:dyDescent="0.2">
      <c r="A3453" s="106">
        <v>41667.218680555554</v>
      </c>
      <c r="B3453" s="110">
        <v>1002436.56</v>
      </c>
      <c r="C3453" s="100">
        <v>29.7301</v>
      </c>
      <c r="D3453">
        <v>-7.7450000000000005E-2</v>
      </c>
      <c r="E3453" s="108">
        <v>3.7327900000000001</v>
      </c>
      <c r="F3453" s="102">
        <v>0</v>
      </c>
      <c r="G3453" s="98">
        <v>0.41</v>
      </c>
      <c r="H3453" s="115">
        <v>500</v>
      </c>
    </row>
    <row r="3454" spans="1:8" x14ac:dyDescent="0.2">
      <c r="A3454" s="106">
        <v>41667.22215277778</v>
      </c>
      <c r="B3454" s="110">
        <v>1002736.56</v>
      </c>
      <c r="C3454" s="100">
        <v>29.711600000000001</v>
      </c>
      <c r="D3454">
        <v>-8.8220000000000007E-2</v>
      </c>
      <c r="E3454" s="108">
        <v>3.7330899999999998</v>
      </c>
      <c r="F3454" s="102">
        <v>0</v>
      </c>
      <c r="G3454" s="98">
        <v>0.41</v>
      </c>
      <c r="H3454" s="115">
        <v>500</v>
      </c>
    </row>
    <row r="3455" spans="1:8" x14ac:dyDescent="0.2">
      <c r="A3455" s="106">
        <v>41667.225624999999</v>
      </c>
      <c r="B3455" s="110">
        <v>1003036.56</v>
      </c>
      <c r="C3455" s="100">
        <v>29.704699999999999</v>
      </c>
      <c r="D3455">
        <v>6.9419999999999996E-2</v>
      </c>
      <c r="E3455" s="108">
        <v>3.73312</v>
      </c>
      <c r="F3455" s="102">
        <v>0</v>
      </c>
      <c r="G3455" s="98">
        <v>0.41</v>
      </c>
      <c r="H3455" s="115">
        <v>500</v>
      </c>
    </row>
    <row r="3456" spans="1:8" x14ac:dyDescent="0.2">
      <c r="A3456" s="106">
        <v>41667.229097222225</v>
      </c>
      <c r="B3456" s="110">
        <v>1003336.56</v>
      </c>
      <c r="C3456" s="100">
        <v>29.7026</v>
      </c>
      <c r="D3456">
        <v>-2.8920000000000001E-2</v>
      </c>
      <c r="E3456" s="108">
        <v>3.7334000000000001</v>
      </c>
      <c r="F3456" s="102">
        <v>0</v>
      </c>
      <c r="G3456" s="98">
        <v>0.41</v>
      </c>
      <c r="H3456" s="115">
        <v>500</v>
      </c>
    </row>
    <row r="3457" spans="1:8" x14ac:dyDescent="0.2">
      <c r="A3457" s="106">
        <v>41667.232569444444</v>
      </c>
      <c r="B3457" s="110">
        <v>1003636.56</v>
      </c>
      <c r="C3457" s="100">
        <v>29.7029</v>
      </c>
      <c r="D3457">
        <v>-3.057E-2</v>
      </c>
      <c r="E3457" s="108">
        <v>3.73332</v>
      </c>
      <c r="F3457" s="102">
        <v>0</v>
      </c>
      <c r="G3457" s="98">
        <v>0.41</v>
      </c>
      <c r="H3457" s="115">
        <v>500</v>
      </c>
    </row>
    <row r="3458" spans="1:8" x14ac:dyDescent="0.2">
      <c r="A3458" s="106">
        <v>41667.236041666663</v>
      </c>
      <c r="B3458" s="110">
        <v>1003936.56</v>
      </c>
      <c r="C3458" s="100">
        <v>29.706900000000001</v>
      </c>
      <c r="D3458">
        <v>-1.9019999999999999E-2</v>
      </c>
      <c r="E3458" s="108">
        <v>3.7334200000000002</v>
      </c>
      <c r="F3458" s="102">
        <v>0</v>
      </c>
      <c r="G3458" s="98">
        <v>0.41</v>
      </c>
      <c r="H3458" s="115">
        <v>500</v>
      </c>
    </row>
    <row r="3459" spans="1:8" x14ac:dyDescent="0.2">
      <c r="A3459" s="106">
        <v>41667.23951388889</v>
      </c>
      <c r="B3459" s="110">
        <v>1004236.56</v>
      </c>
      <c r="C3459" s="100">
        <v>29.718399999999999</v>
      </c>
      <c r="D3459">
        <v>-8.8539999999999994E-2</v>
      </c>
      <c r="E3459" s="108">
        <v>3.7334700000000001</v>
      </c>
      <c r="F3459" s="102">
        <v>0</v>
      </c>
      <c r="G3459" s="98">
        <v>0.41</v>
      </c>
      <c r="H3459" s="115">
        <v>500</v>
      </c>
    </row>
    <row r="3460" spans="1:8" x14ac:dyDescent="0.2">
      <c r="A3460" s="106">
        <v>41667.242986111109</v>
      </c>
      <c r="B3460" s="110">
        <v>1004536.56</v>
      </c>
      <c r="C3460" s="100">
        <v>29.720500000000001</v>
      </c>
      <c r="D3460">
        <v>5.3830000000000003E-2</v>
      </c>
      <c r="E3460" s="108">
        <v>3.7335699999999998</v>
      </c>
      <c r="F3460" s="102">
        <v>0</v>
      </c>
      <c r="G3460" s="98">
        <v>0.41</v>
      </c>
      <c r="H3460" s="115">
        <v>500</v>
      </c>
    </row>
    <row r="3461" spans="1:8" x14ac:dyDescent="0.2">
      <c r="A3461" s="106">
        <v>41667.246458333335</v>
      </c>
      <c r="B3461" s="110">
        <v>1004836.56</v>
      </c>
      <c r="C3461" s="100">
        <v>29.732800000000001</v>
      </c>
      <c r="D3461">
        <v>-1.3939999999999999E-2</v>
      </c>
      <c r="E3461" s="108">
        <v>3.7338900000000002</v>
      </c>
      <c r="F3461" s="102">
        <v>0</v>
      </c>
      <c r="G3461" s="98">
        <v>0.41</v>
      </c>
      <c r="H3461" s="115">
        <v>500</v>
      </c>
    </row>
    <row r="3462" spans="1:8" x14ac:dyDescent="0.2">
      <c r="A3462" s="106">
        <v>41667.249930555554</v>
      </c>
      <c r="B3462" s="110">
        <v>1005136.56</v>
      </c>
      <c r="C3462" s="100">
        <v>29.747900000000001</v>
      </c>
      <c r="D3462">
        <v>-7.9500000000000005E-3</v>
      </c>
      <c r="E3462" s="108">
        <v>3.7337699999999998</v>
      </c>
      <c r="F3462" s="102">
        <v>0</v>
      </c>
      <c r="G3462" s="98">
        <v>0.41</v>
      </c>
      <c r="H3462" s="115">
        <v>500</v>
      </c>
    </row>
    <row r="3463" spans="1:8" x14ac:dyDescent="0.2">
      <c r="A3463" s="106">
        <v>41667.25340277778</v>
      </c>
      <c r="B3463" s="110">
        <v>1005436.56</v>
      </c>
      <c r="C3463" s="100">
        <v>29.7545</v>
      </c>
      <c r="D3463">
        <v>-7.6249999999999998E-2</v>
      </c>
      <c r="E3463" s="108">
        <v>3.7341600000000001</v>
      </c>
      <c r="F3463" s="102">
        <v>0</v>
      </c>
      <c r="G3463" s="98">
        <v>0.41</v>
      </c>
      <c r="H3463" s="115">
        <v>500</v>
      </c>
    </row>
    <row r="3464" spans="1:8" x14ac:dyDescent="0.2">
      <c r="A3464" s="106">
        <v>41667.256874999999</v>
      </c>
      <c r="B3464" s="110">
        <v>1005736.56</v>
      </c>
      <c r="C3464" s="100">
        <v>29.765599999999999</v>
      </c>
      <c r="D3464">
        <v>-2.8639999999999999E-2</v>
      </c>
      <c r="E3464" s="108">
        <v>3.7341600000000001</v>
      </c>
      <c r="F3464" s="102">
        <v>0</v>
      </c>
      <c r="G3464" s="98">
        <v>0.41</v>
      </c>
      <c r="H3464" s="115">
        <v>500</v>
      </c>
    </row>
    <row r="3465" spans="1:8" x14ac:dyDescent="0.2">
      <c r="A3465" s="106">
        <v>41667.260347222225</v>
      </c>
      <c r="B3465" s="110">
        <v>1006036.56</v>
      </c>
      <c r="C3465" s="100">
        <v>29.7681</v>
      </c>
      <c r="D3465">
        <v>4.62E-3</v>
      </c>
      <c r="E3465" s="108">
        <v>3.7341799999999998</v>
      </c>
      <c r="F3465" s="102">
        <v>0</v>
      </c>
      <c r="G3465" s="98">
        <v>0.41</v>
      </c>
      <c r="H3465" s="115">
        <v>500</v>
      </c>
    </row>
    <row r="3466" spans="1:8" x14ac:dyDescent="0.2">
      <c r="A3466" s="106">
        <v>41667.263819444444</v>
      </c>
      <c r="B3466" s="110">
        <v>1006336.56</v>
      </c>
      <c r="C3466" s="100">
        <v>29.775099999999998</v>
      </c>
      <c r="D3466">
        <v>-5.2949999999999997E-2</v>
      </c>
      <c r="E3466" s="108">
        <v>3.7343899999999999</v>
      </c>
      <c r="F3466" s="102">
        <v>0</v>
      </c>
      <c r="G3466" s="98">
        <v>0.41</v>
      </c>
      <c r="H3466" s="115">
        <v>500</v>
      </c>
    </row>
    <row r="3467" spans="1:8" x14ac:dyDescent="0.2">
      <c r="A3467" s="106">
        <v>41667.267291666663</v>
      </c>
      <c r="B3467" s="110">
        <v>1006636.56</v>
      </c>
      <c r="C3467" s="100">
        <v>29.7759</v>
      </c>
      <c r="D3467">
        <v>-5.144E-2</v>
      </c>
      <c r="E3467" s="108">
        <v>3.7343000000000002</v>
      </c>
      <c r="F3467" s="102">
        <v>0</v>
      </c>
      <c r="G3467" s="98">
        <v>0.41</v>
      </c>
      <c r="H3467" s="115">
        <v>500</v>
      </c>
    </row>
    <row r="3468" spans="1:8" x14ac:dyDescent="0.2">
      <c r="A3468" s="106">
        <v>41667.27076388889</v>
      </c>
      <c r="B3468" s="110">
        <v>1006936.56</v>
      </c>
      <c r="C3468" s="100">
        <v>29.7804</v>
      </c>
      <c r="D3468">
        <v>-2.1479999999999999E-2</v>
      </c>
      <c r="E3468" s="108">
        <v>3.73455</v>
      </c>
      <c r="F3468" s="102">
        <v>0</v>
      </c>
      <c r="G3468" s="98">
        <v>0.41</v>
      </c>
      <c r="H3468" s="115">
        <v>500</v>
      </c>
    </row>
    <row r="3469" spans="1:8" x14ac:dyDescent="0.2">
      <c r="A3469" s="106">
        <v>41667.274236111109</v>
      </c>
      <c r="B3469" s="110">
        <v>1007236.56</v>
      </c>
      <c r="C3469" s="100">
        <v>29.78</v>
      </c>
      <c r="D3469">
        <v>-3.3079999999999998E-2</v>
      </c>
      <c r="E3469" s="108">
        <v>3.73434</v>
      </c>
      <c r="F3469" s="102">
        <v>0</v>
      </c>
      <c r="G3469" s="98">
        <v>0.41</v>
      </c>
      <c r="H3469" s="115">
        <v>500</v>
      </c>
    </row>
    <row r="3470" spans="1:8" x14ac:dyDescent="0.2">
      <c r="A3470" s="106">
        <v>41667.277708333335</v>
      </c>
      <c r="B3470" s="110">
        <v>1007536.56</v>
      </c>
      <c r="C3470" s="100">
        <v>29.7761</v>
      </c>
      <c r="D3470">
        <v>-1.6250000000000001E-2</v>
      </c>
      <c r="E3470" s="108">
        <v>3.73407</v>
      </c>
      <c r="F3470" s="102">
        <v>0</v>
      </c>
      <c r="G3470" s="98">
        <v>0.41</v>
      </c>
      <c r="H3470" s="115">
        <v>500</v>
      </c>
    </row>
    <row r="3471" spans="1:8" x14ac:dyDescent="0.2">
      <c r="A3471" s="106">
        <v>41667.281180555554</v>
      </c>
      <c r="B3471" s="110">
        <v>1007836.56</v>
      </c>
      <c r="C3471" s="100">
        <v>29.7746</v>
      </c>
      <c r="D3471">
        <v>-2.053E-2</v>
      </c>
      <c r="E3471" s="108">
        <v>3.7339099999999998</v>
      </c>
      <c r="F3471" s="102">
        <v>0</v>
      </c>
      <c r="G3471" s="98">
        <v>0.41</v>
      </c>
      <c r="H3471" s="115">
        <v>500</v>
      </c>
    </row>
    <row r="3472" spans="1:8" x14ac:dyDescent="0.2">
      <c r="A3472" s="106">
        <v>41667.28465277778</v>
      </c>
      <c r="B3472" s="110">
        <v>1008136.56</v>
      </c>
      <c r="C3472" s="100">
        <v>29.766100000000002</v>
      </c>
      <c r="D3472">
        <v>3.6400000000000002E-2</v>
      </c>
      <c r="E3472" s="108">
        <v>3.7337199999999999</v>
      </c>
      <c r="F3472" s="102">
        <v>0</v>
      </c>
      <c r="G3472" s="98">
        <v>0.41</v>
      </c>
      <c r="H3472" s="115">
        <v>500</v>
      </c>
    </row>
    <row r="3473" spans="1:8" x14ac:dyDescent="0.2">
      <c r="A3473" s="106">
        <v>41667.288124999999</v>
      </c>
      <c r="B3473" s="110">
        <v>1008436.56</v>
      </c>
      <c r="C3473" s="100">
        <v>29.765799999999999</v>
      </c>
      <c r="D3473">
        <v>-2.6460000000000001E-2</v>
      </c>
      <c r="E3473" s="108">
        <v>3.7336299999999998</v>
      </c>
      <c r="F3473" s="102">
        <v>0</v>
      </c>
      <c r="G3473" s="98">
        <v>0.41</v>
      </c>
      <c r="H3473" s="115">
        <v>500</v>
      </c>
    </row>
    <row r="3474" spans="1:8" x14ac:dyDescent="0.2">
      <c r="A3474" s="106">
        <v>41667.291597222225</v>
      </c>
      <c r="B3474" s="110">
        <v>1008736.56</v>
      </c>
      <c r="C3474" s="100">
        <v>29.752800000000001</v>
      </c>
      <c r="D3474">
        <v>6.0690000000000001E-2</v>
      </c>
      <c r="E3474" s="108">
        <v>3.7332900000000002</v>
      </c>
      <c r="F3474" s="102">
        <v>0</v>
      </c>
      <c r="G3474" s="98">
        <v>0.41</v>
      </c>
      <c r="H3474" s="115">
        <v>500</v>
      </c>
    </row>
    <row r="3475" spans="1:8" x14ac:dyDescent="0.2">
      <c r="A3475" s="106">
        <v>41667.295069444444</v>
      </c>
      <c r="B3475" s="110">
        <v>1009036.56</v>
      </c>
      <c r="C3475" s="100">
        <v>29.733799999999999</v>
      </c>
      <c r="D3475">
        <v>-3.3329999999999999E-2</v>
      </c>
      <c r="E3475" s="108">
        <v>3.7329599999999998</v>
      </c>
      <c r="F3475" s="102">
        <v>0</v>
      </c>
      <c r="G3475" s="98">
        <v>0.41</v>
      </c>
      <c r="H3475" s="115">
        <v>500</v>
      </c>
    </row>
    <row r="3476" spans="1:8" x14ac:dyDescent="0.2">
      <c r="A3476" s="106">
        <v>41667.298541666663</v>
      </c>
      <c r="B3476" s="110">
        <v>1009336.56</v>
      </c>
      <c r="C3476" s="100">
        <v>29.723299999999998</v>
      </c>
      <c r="D3476">
        <v>4.0349999999999997E-2</v>
      </c>
      <c r="E3476" s="108">
        <v>3.7328600000000001</v>
      </c>
      <c r="F3476" s="102">
        <v>0</v>
      </c>
      <c r="G3476" s="98">
        <v>0.41</v>
      </c>
      <c r="H3476" s="115">
        <v>500</v>
      </c>
    </row>
    <row r="3477" spans="1:8" x14ac:dyDescent="0.2">
      <c r="A3477" s="106">
        <v>41667.30201388889</v>
      </c>
      <c r="B3477" s="110">
        <v>1009636.56</v>
      </c>
      <c r="C3477" s="100">
        <v>29.7105</v>
      </c>
      <c r="D3477">
        <v>-8.6010000000000003E-2</v>
      </c>
      <c r="E3477" s="108">
        <v>3.7327400000000002</v>
      </c>
      <c r="F3477" s="102">
        <v>0</v>
      </c>
      <c r="G3477" s="98">
        <v>0.41</v>
      </c>
      <c r="H3477" s="115">
        <v>500</v>
      </c>
    </row>
    <row r="3478" spans="1:8" x14ac:dyDescent="0.2">
      <c r="A3478" s="106">
        <v>41667.305486111109</v>
      </c>
      <c r="B3478" s="110">
        <v>1009936.56</v>
      </c>
      <c r="C3478" s="100">
        <v>29.694600000000001</v>
      </c>
      <c r="D3478">
        <v>-6.13E-2</v>
      </c>
      <c r="E3478" s="108">
        <v>3.7325499999999998</v>
      </c>
      <c r="F3478" s="102">
        <v>0</v>
      </c>
      <c r="G3478" s="98">
        <v>0.41</v>
      </c>
      <c r="H3478" s="115">
        <v>500</v>
      </c>
    </row>
    <row r="3479" spans="1:8" x14ac:dyDescent="0.2">
      <c r="A3479" s="106">
        <v>41667.308958333335</v>
      </c>
      <c r="B3479" s="110">
        <v>1010236.56</v>
      </c>
      <c r="C3479" s="100">
        <v>29.69</v>
      </c>
      <c r="D3479">
        <v>-8.3729999999999999E-2</v>
      </c>
      <c r="E3479" s="108">
        <v>3.7323300000000001</v>
      </c>
      <c r="F3479" s="102">
        <v>0</v>
      </c>
      <c r="G3479" s="98">
        <v>0.41</v>
      </c>
      <c r="H3479" s="115">
        <v>500</v>
      </c>
    </row>
    <row r="3480" spans="1:8" x14ac:dyDescent="0.2">
      <c r="A3480" s="106">
        <v>41667.312430555554</v>
      </c>
      <c r="B3480" s="110">
        <v>1010536.56</v>
      </c>
      <c r="C3480" s="100">
        <v>29.6753</v>
      </c>
      <c r="D3480">
        <v>7.7000000000000002E-3</v>
      </c>
      <c r="E3480" s="108">
        <v>3.73211</v>
      </c>
      <c r="F3480" s="102">
        <v>0</v>
      </c>
      <c r="G3480" s="98">
        <v>0.41</v>
      </c>
      <c r="H3480" s="115">
        <v>500</v>
      </c>
    </row>
    <row r="3481" spans="1:8" x14ac:dyDescent="0.2">
      <c r="A3481" s="106">
        <v>41667.31590277778</v>
      </c>
      <c r="B3481" s="110">
        <v>1010836.56</v>
      </c>
      <c r="C3481" s="100">
        <v>29.667100000000001</v>
      </c>
      <c r="D3481">
        <v>-8.3849999999999994E-2</v>
      </c>
      <c r="E3481" s="108">
        <v>3.73183</v>
      </c>
      <c r="F3481" s="102">
        <v>0</v>
      </c>
      <c r="G3481" s="98">
        <v>0.41</v>
      </c>
      <c r="H3481" s="115">
        <v>500</v>
      </c>
    </row>
    <row r="3482" spans="1:8" x14ac:dyDescent="0.2">
      <c r="A3482" s="106">
        <v>41667.319374999999</v>
      </c>
      <c r="B3482" s="110">
        <v>1011136.56</v>
      </c>
      <c r="C3482" s="100">
        <v>29.653099999999998</v>
      </c>
      <c r="D3482">
        <v>6.1370000000000001E-2</v>
      </c>
      <c r="E3482" s="108">
        <v>3.7316199999999999</v>
      </c>
      <c r="F3482" s="102">
        <v>0</v>
      </c>
      <c r="G3482" s="98">
        <v>0.41</v>
      </c>
      <c r="H3482" s="115">
        <v>500</v>
      </c>
    </row>
    <row r="3483" spans="1:8" x14ac:dyDescent="0.2">
      <c r="A3483" s="106">
        <v>41667.322847222225</v>
      </c>
      <c r="B3483" s="110">
        <v>1011436.56</v>
      </c>
      <c r="C3483" s="100">
        <v>29.6492</v>
      </c>
      <c r="D3483">
        <v>-6.9959999999999994E-2</v>
      </c>
      <c r="E3483" s="108">
        <v>3.7313399999999999</v>
      </c>
      <c r="F3483" s="102">
        <v>0</v>
      </c>
      <c r="G3483" s="98">
        <v>0.41</v>
      </c>
      <c r="H3483" s="115">
        <v>500</v>
      </c>
    </row>
    <row r="3484" spans="1:8" x14ac:dyDescent="0.2">
      <c r="A3484" s="106">
        <v>41667.326319444444</v>
      </c>
      <c r="B3484" s="110">
        <v>1011736.56</v>
      </c>
      <c r="C3484" s="100">
        <v>29.642099999999999</v>
      </c>
      <c r="D3484">
        <v>-8.3700000000000007E-3</v>
      </c>
      <c r="E3484" s="108">
        <v>3.73156</v>
      </c>
      <c r="F3484" s="102">
        <v>0</v>
      </c>
      <c r="G3484" s="98">
        <v>0.41</v>
      </c>
      <c r="H3484" s="115">
        <v>500</v>
      </c>
    </row>
    <row r="3485" spans="1:8" x14ac:dyDescent="0.2">
      <c r="A3485" s="106">
        <v>41667.329791666663</v>
      </c>
      <c r="B3485" s="110">
        <v>1012036.56</v>
      </c>
      <c r="C3485" s="100">
        <v>29.634599999999999</v>
      </c>
      <c r="D3485">
        <v>-3.2079999999999997E-2</v>
      </c>
      <c r="E3485" s="108">
        <v>3.7318500000000001</v>
      </c>
      <c r="F3485" s="102">
        <v>0</v>
      </c>
      <c r="G3485" s="98">
        <v>0.41</v>
      </c>
      <c r="H3485" s="115">
        <v>500</v>
      </c>
    </row>
    <row r="3486" spans="1:8" x14ac:dyDescent="0.2">
      <c r="A3486" s="106">
        <v>41667.33326388889</v>
      </c>
      <c r="B3486" s="110">
        <v>1012336.56</v>
      </c>
      <c r="C3486" s="100">
        <v>29.635400000000001</v>
      </c>
      <c r="D3486">
        <v>2.8E-3</v>
      </c>
      <c r="E3486" s="108">
        <v>3.7321599999999999</v>
      </c>
      <c r="F3486" s="102">
        <v>0</v>
      </c>
      <c r="G3486" s="98">
        <v>0.41</v>
      </c>
      <c r="H3486" s="115">
        <v>500</v>
      </c>
    </row>
    <row r="3487" spans="1:8" x14ac:dyDescent="0.2">
      <c r="A3487" s="106">
        <v>41667.336736111109</v>
      </c>
      <c r="B3487" s="110">
        <v>1012636.56</v>
      </c>
      <c r="C3487" s="100">
        <v>29.6463</v>
      </c>
      <c r="D3487">
        <v>-2.4649999999999998E-2</v>
      </c>
      <c r="E3487" s="108">
        <v>3.7321399999999998</v>
      </c>
      <c r="F3487" s="102">
        <v>0</v>
      </c>
      <c r="G3487" s="98">
        <v>0.41</v>
      </c>
      <c r="H3487" s="115">
        <v>500</v>
      </c>
    </row>
    <row r="3488" spans="1:8" x14ac:dyDescent="0.2">
      <c r="A3488" s="106">
        <v>41667.340208333335</v>
      </c>
      <c r="B3488" s="110">
        <v>1012936.56</v>
      </c>
      <c r="C3488" s="100">
        <v>29.652000000000001</v>
      </c>
      <c r="D3488">
        <v>-1.8710000000000001E-2</v>
      </c>
      <c r="E3488" s="108">
        <v>3.7319599999999999</v>
      </c>
      <c r="F3488" s="102">
        <v>0</v>
      </c>
      <c r="G3488" s="98">
        <v>0.41</v>
      </c>
      <c r="H3488" s="115">
        <v>500</v>
      </c>
    </row>
    <row r="3489" spans="1:8" x14ac:dyDescent="0.2">
      <c r="A3489" s="106">
        <v>41667.343680555554</v>
      </c>
      <c r="B3489" s="110">
        <v>1013236.56</v>
      </c>
      <c r="C3489" s="100">
        <v>29.661000000000001</v>
      </c>
      <c r="D3489">
        <v>3.8059999999999997E-2</v>
      </c>
      <c r="E3489" s="108">
        <v>3.7321599999999999</v>
      </c>
      <c r="F3489" s="102">
        <v>0</v>
      </c>
      <c r="G3489" s="98">
        <v>0.41</v>
      </c>
      <c r="H3489" s="115">
        <v>500</v>
      </c>
    </row>
    <row r="3490" spans="1:8" x14ac:dyDescent="0.2">
      <c r="A3490" s="106">
        <v>41667.34715277778</v>
      </c>
      <c r="B3490" s="110">
        <v>1013536.56</v>
      </c>
      <c r="C3490" s="100">
        <v>29.671099999999999</v>
      </c>
      <c r="D3490">
        <v>3.2000000000000003E-4</v>
      </c>
      <c r="E3490" s="108">
        <v>3.7324600000000001</v>
      </c>
      <c r="F3490" s="102">
        <v>0</v>
      </c>
      <c r="G3490" s="98">
        <v>0.41</v>
      </c>
      <c r="H3490" s="115">
        <v>500</v>
      </c>
    </row>
    <row r="3491" spans="1:8" x14ac:dyDescent="0.2">
      <c r="A3491" s="106">
        <v>41667.350624999999</v>
      </c>
      <c r="B3491" s="110">
        <v>1013836.56</v>
      </c>
      <c r="C3491" s="100">
        <v>29.683599999999998</v>
      </c>
      <c r="D3491">
        <v>6.1809999999999997E-2</v>
      </c>
      <c r="E3491" s="108">
        <v>3.7327300000000001</v>
      </c>
      <c r="F3491" s="102">
        <v>0</v>
      </c>
      <c r="G3491" s="98">
        <v>0.41</v>
      </c>
      <c r="H3491" s="115">
        <v>500</v>
      </c>
    </row>
    <row r="3492" spans="1:8" x14ac:dyDescent="0.2">
      <c r="A3492" s="106">
        <v>41667.354097222225</v>
      </c>
      <c r="B3492" s="110">
        <v>1014136.56</v>
      </c>
      <c r="C3492" s="100">
        <v>29.6907</v>
      </c>
      <c r="D3492">
        <v>-2.6079999999999999E-2</v>
      </c>
      <c r="E3492" s="108">
        <v>3.7330399999999999</v>
      </c>
      <c r="F3492" s="102">
        <v>0</v>
      </c>
      <c r="G3492" s="98">
        <v>0.41</v>
      </c>
      <c r="H3492" s="115">
        <v>500</v>
      </c>
    </row>
    <row r="3493" spans="1:8" x14ac:dyDescent="0.2">
      <c r="A3493" s="106">
        <v>41667.357569444444</v>
      </c>
      <c r="B3493" s="110">
        <v>1014436.56</v>
      </c>
      <c r="C3493" s="100">
        <v>29.7029</v>
      </c>
      <c r="D3493">
        <v>-5.6619999999999997E-2</v>
      </c>
      <c r="E3493" s="108">
        <v>3.7328399999999999</v>
      </c>
      <c r="F3493" s="102">
        <v>0</v>
      </c>
      <c r="G3493" s="98">
        <v>0.41</v>
      </c>
      <c r="H3493" s="115">
        <v>500</v>
      </c>
    </row>
    <row r="3494" spans="1:8" x14ac:dyDescent="0.2">
      <c r="A3494" s="106">
        <v>41667.361041666663</v>
      </c>
      <c r="B3494" s="110">
        <v>1014736.56</v>
      </c>
      <c r="C3494" s="100">
        <v>29.706700000000001</v>
      </c>
      <c r="D3494">
        <v>-2.299E-2</v>
      </c>
      <c r="E3494" s="108">
        <v>3.7329300000000001</v>
      </c>
      <c r="F3494" s="102">
        <v>0</v>
      </c>
      <c r="G3494" s="98">
        <v>0.41</v>
      </c>
      <c r="H3494" s="115">
        <v>500</v>
      </c>
    </row>
    <row r="3495" spans="1:8" x14ac:dyDescent="0.2">
      <c r="A3495" s="106">
        <v>41667.36451388889</v>
      </c>
      <c r="B3495" s="110">
        <v>1015036.56</v>
      </c>
      <c r="C3495" s="100">
        <v>29.711200000000002</v>
      </c>
      <c r="D3495">
        <v>-3.6650000000000002E-2</v>
      </c>
      <c r="E3495" s="108">
        <v>3.73299</v>
      </c>
      <c r="F3495" s="102">
        <v>0</v>
      </c>
      <c r="G3495" s="98">
        <v>0.41</v>
      </c>
      <c r="H3495" s="115">
        <v>500</v>
      </c>
    </row>
    <row r="3496" spans="1:8" x14ac:dyDescent="0.2">
      <c r="A3496" s="106">
        <v>41667.367986111109</v>
      </c>
      <c r="B3496" s="110">
        <v>1015336.56</v>
      </c>
      <c r="C3496" s="100">
        <v>29.717099999999999</v>
      </c>
      <c r="D3496">
        <v>-2.7040000000000002E-2</v>
      </c>
      <c r="E3496" s="108">
        <v>3.73298</v>
      </c>
      <c r="F3496" s="102">
        <v>0</v>
      </c>
      <c r="G3496" s="98">
        <v>0.41</v>
      </c>
      <c r="H3496" s="115">
        <v>500</v>
      </c>
    </row>
    <row r="3497" spans="1:8" x14ac:dyDescent="0.2">
      <c r="A3497" s="106">
        <v>41667.371458333335</v>
      </c>
      <c r="B3497" s="110">
        <v>1015636.56</v>
      </c>
      <c r="C3497" s="100">
        <v>29.713899999999999</v>
      </c>
      <c r="D3497">
        <v>-2.2280000000000001E-2</v>
      </c>
      <c r="E3497" s="108">
        <v>3.7328100000000002</v>
      </c>
      <c r="F3497" s="102">
        <v>0</v>
      </c>
      <c r="G3497" s="98">
        <v>0.41</v>
      </c>
      <c r="H3497" s="115">
        <v>500</v>
      </c>
    </row>
    <row r="3498" spans="1:8" x14ac:dyDescent="0.2">
      <c r="A3498" s="106">
        <v>41667.374930555554</v>
      </c>
      <c r="B3498" s="110">
        <v>1015936.56</v>
      </c>
      <c r="C3498" s="100">
        <v>29.717500000000001</v>
      </c>
      <c r="D3498">
        <v>-7.5170000000000001E-2</v>
      </c>
      <c r="E3498" s="108">
        <v>3.7326600000000001</v>
      </c>
      <c r="F3498" s="102">
        <v>0</v>
      </c>
      <c r="G3498" s="98">
        <v>0.41</v>
      </c>
      <c r="H3498" s="115">
        <v>500</v>
      </c>
    </row>
    <row r="3499" spans="1:8" x14ac:dyDescent="0.2">
      <c r="A3499" s="106">
        <v>41667.37840277778</v>
      </c>
      <c r="B3499" s="110">
        <v>1016236.56</v>
      </c>
      <c r="C3499" s="100">
        <v>29.714600000000001</v>
      </c>
      <c r="D3499">
        <v>-8.3250000000000005E-2</v>
      </c>
      <c r="E3499" s="108">
        <v>3.7326199999999998</v>
      </c>
      <c r="F3499" s="102">
        <v>0</v>
      </c>
      <c r="G3499" s="98">
        <v>0.41</v>
      </c>
      <c r="H3499" s="115">
        <v>500</v>
      </c>
    </row>
    <row r="3500" spans="1:8" x14ac:dyDescent="0.2">
      <c r="A3500" s="106">
        <v>41667.381874999999</v>
      </c>
      <c r="B3500" s="110">
        <v>1016536.56</v>
      </c>
      <c r="C3500" s="100">
        <v>29.711200000000002</v>
      </c>
      <c r="D3500">
        <v>-1.8010000000000002E-2</v>
      </c>
      <c r="E3500" s="108">
        <v>3.73265</v>
      </c>
      <c r="F3500" s="102">
        <v>0</v>
      </c>
      <c r="G3500" s="98">
        <v>0.41</v>
      </c>
      <c r="H3500" s="115">
        <v>500</v>
      </c>
    </row>
    <row r="3501" spans="1:8" x14ac:dyDescent="0.2">
      <c r="A3501" s="106">
        <v>41667.385347222225</v>
      </c>
      <c r="B3501" s="110">
        <v>1016836.56</v>
      </c>
      <c r="C3501" s="100">
        <v>29.7103</v>
      </c>
      <c r="D3501">
        <v>-8.8220000000000007E-2</v>
      </c>
      <c r="E3501" s="108">
        <v>3.7326100000000002</v>
      </c>
      <c r="F3501" s="102">
        <v>0</v>
      </c>
      <c r="G3501" s="98">
        <v>0.41</v>
      </c>
      <c r="H3501" s="115">
        <v>500</v>
      </c>
    </row>
    <row r="3502" spans="1:8" x14ac:dyDescent="0.2">
      <c r="A3502" s="106">
        <v>41667.388819444444</v>
      </c>
      <c r="B3502" s="110">
        <v>1017136.56</v>
      </c>
      <c r="C3502" s="100">
        <v>29.713100000000001</v>
      </c>
      <c r="D3502">
        <v>-7.3789999999999994E-2</v>
      </c>
      <c r="E3502" s="108">
        <v>3.7326999999999999</v>
      </c>
      <c r="F3502" s="102">
        <v>0</v>
      </c>
      <c r="G3502" s="98">
        <v>0.41</v>
      </c>
      <c r="H3502" s="115">
        <v>500</v>
      </c>
    </row>
    <row r="3503" spans="1:8" x14ac:dyDescent="0.2">
      <c r="A3503" s="106">
        <v>41667.392291666663</v>
      </c>
      <c r="B3503" s="110">
        <v>1017436.56</v>
      </c>
      <c r="C3503" s="100">
        <v>29.716699999999999</v>
      </c>
      <c r="D3503">
        <v>6.0859999999999997E-2</v>
      </c>
      <c r="E3503" s="108">
        <v>3.73271</v>
      </c>
      <c r="F3503" s="102">
        <v>0</v>
      </c>
      <c r="G3503" s="98">
        <v>0.41</v>
      </c>
      <c r="H3503" s="115">
        <v>500</v>
      </c>
    </row>
    <row r="3504" spans="1:8" x14ac:dyDescent="0.2">
      <c r="A3504" s="106">
        <v>41667.39576388889</v>
      </c>
      <c r="B3504" s="110">
        <v>1017736.56</v>
      </c>
      <c r="C3504" s="100">
        <v>29.714200000000002</v>
      </c>
      <c r="D3504">
        <v>-6.4599999999999996E-3</v>
      </c>
      <c r="E3504" s="108">
        <v>3.7327499999999998</v>
      </c>
      <c r="F3504" s="102">
        <v>0</v>
      </c>
      <c r="G3504" s="98">
        <v>0.41</v>
      </c>
      <c r="H3504" s="115">
        <v>500</v>
      </c>
    </row>
    <row r="3505" spans="1:8" x14ac:dyDescent="0.2">
      <c r="A3505" s="106">
        <v>41667.399236111109</v>
      </c>
      <c r="B3505" s="110">
        <v>1018036.56</v>
      </c>
      <c r="C3505" s="100">
        <v>29.72</v>
      </c>
      <c r="D3505">
        <v>5.169E-2</v>
      </c>
      <c r="E3505" s="108">
        <v>3.7328800000000002</v>
      </c>
      <c r="F3505" s="102">
        <v>0</v>
      </c>
      <c r="G3505" s="98">
        <v>0.41</v>
      </c>
      <c r="H3505" s="115">
        <v>500</v>
      </c>
    </row>
    <row r="3506" spans="1:8" x14ac:dyDescent="0.2">
      <c r="A3506" s="106">
        <v>41667.402708333335</v>
      </c>
      <c r="B3506" s="110">
        <v>1018336.56</v>
      </c>
      <c r="C3506" s="100">
        <v>29.721800000000002</v>
      </c>
      <c r="D3506">
        <v>-7.6000000000000004E-4</v>
      </c>
      <c r="E3506" s="108">
        <v>3.7328800000000002</v>
      </c>
      <c r="F3506" s="102">
        <v>0</v>
      </c>
      <c r="G3506" s="98">
        <v>0.41</v>
      </c>
      <c r="H3506" s="115">
        <v>500</v>
      </c>
    </row>
    <row r="3507" spans="1:8" x14ac:dyDescent="0.2">
      <c r="A3507" s="106">
        <v>41667.406180555554</v>
      </c>
      <c r="B3507" s="110">
        <v>1018636.56</v>
      </c>
      <c r="C3507" s="100">
        <v>29.7211</v>
      </c>
      <c r="D3507">
        <v>-8.022E-2</v>
      </c>
      <c r="E3507" s="108">
        <v>3.7328600000000001</v>
      </c>
      <c r="F3507" s="102">
        <v>0</v>
      </c>
      <c r="G3507" s="98">
        <v>0.41</v>
      </c>
      <c r="H3507" s="115">
        <v>500</v>
      </c>
    </row>
    <row r="3508" spans="1:8" x14ac:dyDescent="0.2">
      <c r="A3508" s="106">
        <v>41667.40965277778</v>
      </c>
      <c r="B3508" s="110">
        <v>1018936.56</v>
      </c>
      <c r="C3508" s="100">
        <v>29.722000000000001</v>
      </c>
      <c r="D3508">
        <v>-2.7550000000000002E-2</v>
      </c>
      <c r="E3508" s="108">
        <v>3.7329699999999999</v>
      </c>
      <c r="F3508" s="102">
        <v>0</v>
      </c>
      <c r="G3508" s="98">
        <v>0.41</v>
      </c>
      <c r="H3508" s="115">
        <v>500</v>
      </c>
    </row>
    <row r="3509" spans="1:8" x14ac:dyDescent="0.2">
      <c r="A3509" s="106">
        <v>41667.413124999999</v>
      </c>
      <c r="B3509" s="110">
        <v>1019236.56</v>
      </c>
      <c r="C3509" s="100">
        <v>29.7242</v>
      </c>
      <c r="D3509">
        <v>-7.0330000000000004E-2</v>
      </c>
      <c r="E3509" s="108">
        <v>3.7328899999999998</v>
      </c>
      <c r="F3509" s="102">
        <v>0</v>
      </c>
      <c r="G3509" s="98">
        <v>0.41</v>
      </c>
      <c r="H3509" s="115">
        <v>500</v>
      </c>
    </row>
    <row r="3510" spans="1:8" x14ac:dyDescent="0.2">
      <c r="A3510" s="106">
        <v>41667.416597222225</v>
      </c>
      <c r="B3510" s="110">
        <v>1019536.56</v>
      </c>
      <c r="C3510" s="100">
        <v>29.7254</v>
      </c>
      <c r="D3510">
        <v>-8.702E-2</v>
      </c>
      <c r="E3510" s="108">
        <v>3.73291</v>
      </c>
      <c r="F3510" s="102">
        <v>0</v>
      </c>
      <c r="G3510" s="98">
        <v>0.41</v>
      </c>
      <c r="H3510" s="115">
        <v>500</v>
      </c>
    </row>
    <row r="3511" spans="1:8" x14ac:dyDescent="0.2">
      <c r="A3511" s="106">
        <v>41667.420069444444</v>
      </c>
      <c r="B3511" s="110">
        <v>1019836.56</v>
      </c>
      <c r="C3511" s="100">
        <v>29.721599999999999</v>
      </c>
      <c r="D3511">
        <v>-9.1429999999999997E-2</v>
      </c>
      <c r="E3511" s="108">
        <v>3.7328600000000001</v>
      </c>
      <c r="F3511" s="102">
        <v>0</v>
      </c>
      <c r="G3511" s="98">
        <v>0.41</v>
      </c>
      <c r="H3511" s="115">
        <v>500</v>
      </c>
    </row>
    <row r="3512" spans="1:8" x14ac:dyDescent="0.2">
      <c r="A3512" s="106">
        <v>41667.423541666663</v>
      </c>
      <c r="B3512" s="110">
        <v>1020136.56</v>
      </c>
      <c r="C3512" s="100">
        <v>29.719799999999999</v>
      </c>
      <c r="D3512">
        <v>-9.1700000000000004E-2</v>
      </c>
      <c r="E3512" s="108">
        <v>3.7328100000000002</v>
      </c>
      <c r="F3512" s="102">
        <v>0</v>
      </c>
      <c r="G3512" s="98">
        <v>0.41</v>
      </c>
      <c r="H3512" s="115">
        <v>500</v>
      </c>
    </row>
    <row r="3513" spans="1:8" x14ac:dyDescent="0.2">
      <c r="A3513" s="106">
        <v>41667.42701388889</v>
      </c>
      <c r="B3513" s="110">
        <v>1020436.56</v>
      </c>
      <c r="C3513" s="100">
        <v>29.720199999999998</v>
      </c>
      <c r="D3513">
        <v>-1.7160000000000002E-2</v>
      </c>
      <c r="E3513" s="108">
        <v>3.7327599999999999</v>
      </c>
      <c r="F3513" s="102">
        <v>0</v>
      </c>
      <c r="G3513" s="98">
        <v>0.41</v>
      </c>
      <c r="H3513" s="115">
        <v>500</v>
      </c>
    </row>
    <row r="3514" spans="1:8" x14ac:dyDescent="0.2">
      <c r="A3514" s="106">
        <v>41667.430486111109</v>
      </c>
      <c r="B3514" s="110">
        <v>1020736.56</v>
      </c>
      <c r="C3514" s="100">
        <v>29.712900000000001</v>
      </c>
      <c r="D3514">
        <v>-2.538E-2</v>
      </c>
      <c r="E3514" s="108">
        <v>3.73272</v>
      </c>
      <c r="F3514" s="102">
        <v>0</v>
      </c>
      <c r="G3514" s="98">
        <v>0.41</v>
      </c>
      <c r="H3514" s="115">
        <v>500</v>
      </c>
    </row>
    <row r="3515" spans="1:8" x14ac:dyDescent="0.2">
      <c r="A3515" s="106">
        <v>41667.433958333335</v>
      </c>
      <c r="B3515" s="110">
        <v>1021036.56</v>
      </c>
      <c r="C3515" s="100">
        <v>29.714500000000001</v>
      </c>
      <c r="D3515">
        <v>-6.021E-2</v>
      </c>
      <c r="E3515" s="108">
        <v>3.73258</v>
      </c>
      <c r="F3515" s="102">
        <v>0</v>
      </c>
      <c r="G3515" s="98">
        <v>0.41</v>
      </c>
      <c r="H3515" s="115">
        <v>500</v>
      </c>
    </row>
    <row r="3516" spans="1:8" x14ac:dyDescent="0.2">
      <c r="A3516" s="106">
        <v>41667.437430555554</v>
      </c>
      <c r="B3516" s="110">
        <v>1021336.56</v>
      </c>
      <c r="C3516" s="100">
        <v>29.7121</v>
      </c>
      <c r="D3516">
        <v>-5.5799999999999999E-3</v>
      </c>
      <c r="E3516" s="108">
        <v>3.7326600000000001</v>
      </c>
      <c r="F3516" s="102">
        <v>0</v>
      </c>
      <c r="G3516" s="98">
        <v>0.41</v>
      </c>
      <c r="H3516" s="115">
        <v>500</v>
      </c>
    </row>
    <row r="3517" spans="1:8" x14ac:dyDescent="0.2">
      <c r="A3517" s="106">
        <v>41667.44090277778</v>
      </c>
      <c r="B3517" s="110">
        <v>1021636.56</v>
      </c>
      <c r="C3517" s="100">
        <v>29.711099999999998</v>
      </c>
      <c r="D3517">
        <v>-2.725E-2</v>
      </c>
      <c r="E3517" s="108">
        <v>3.7326600000000001</v>
      </c>
      <c r="F3517" s="102">
        <v>0</v>
      </c>
      <c r="G3517" s="98">
        <v>0.41</v>
      </c>
      <c r="H3517" s="115">
        <v>500</v>
      </c>
    </row>
    <row r="3518" spans="1:8" x14ac:dyDescent="0.2">
      <c r="A3518" s="106">
        <v>41667.444374999999</v>
      </c>
      <c r="B3518" s="110">
        <v>1021936.56</v>
      </c>
      <c r="C3518" s="100">
        <v>29.71</v>
      </c>
      <c r="D3518">
        <v>-3.2419999999999997E-2</v>
      </c>
      <c r="E3518" s="108">
        <v>3.7326700000000002</v>
      </c>
      <c r="F3518" s="102">
        <v>0</v>
      </c>
      <c r="G3518" s="98">
        <v>0.41</v>
      </c>
      <c r="H3518" s="115">
        <v>500</v>
      </c>
    </row>
    <row r="3519" spans="1:8" x14ac:dyDescent="0.2">
      <c r="A3519" s="106">
        <v>41667.447847222225</v>
      </c>
      <c r="B3519" s="110">
        <v>1022236.56</v>
      </c>
      <c r="C3519" s="100">
        <v>29.704999999999998</v>
      </c>
      <c r="D3519">
        <v>-1.391E-2</v>
      </c>
      <c r="E3519" s="108">
        <v>3.7326000000000001</v>
      </c>
      <c r="F3519" s="102">
        <v>0</v>
      </c>
      <c r="G3519" s="98">
        <v>0.41</v>
      </c>
      <c r="H3519" s="115">
        <v>500</v>
      </c>
    </row>
    <row r="3520" spans="1:8" x14ac:dyDescent="0.2">
      <c r="A3520" s="106">
        <v>41667.451319444444</v>
      </c>
      <c r="B3520" s="110">
        <v>1022536.56</v>
      </c>
      <c r="C3520" s="100">
        <v>29.7072</v>
      </c>
      <c r="D3520">
        <v>4.3990000000000001E-2</v>
      </c>
      <c r="E3520" s="108">
        <v>3.73258</v>
      </c>
      <c r="F3520" s="102">
        <v>0</v>
      </c>
      <c r="G3520" s="98">
        <v>0.41</v>
      </c>
      <c r="H3520" s="115">
        <v>500</v>
      </c>
    </row>
    <row r="3521" spans="1:8" x14ac:dyDescent="0.2">
      <c r="A3521" s="106">
        <v>41667.454791666663</v>
      </c>
      <c r="B3521" s="110">
        <v>1022836.56</v>
      </c>
      <c r="C3521" s="100">
        <v>29.6996</v>
      </c>
      <c r="D3521">
        <v>-7.2999999999999996E-4</v>
      </c>
      <c r="E3521" s="108">
        <v>3.7324600000000001</v>
      </c>
      <c r="F3521" s="102">
        <v>0</v>
      </c>
      <c r="G3521" s="98">
        <v>0.41</v>
      </c>
      <c r="H3521" s="115">
        <v>500</v>
      </c>
    </row>
    <row r="3522" spans="1:8" x14ac:dyDescent="0.2">
      <c r="A3522" s="106">
        <v>41667.45826388889</v>
      </c>
      <c r="B3522" s="110">
        <v>1023136.56</v>
      </c>
      <c r="C3522" s="100">
        <v>29.7014</v>
      </c>
      <c r="D3522">
        <v>-6.8010000000000001E-2</v>
      </c>
      <c r="E3522" s="108">
        <v>3.7326199999999998</v>
      </c>
      <c r="F3522" s="102">
        <v>0</v>
      </c>
      <c r="G3522" s="98">
        <v>0.41</v>
      </c>
      <c r="H3522" s="115">
        <v>500</v>
      </c>
    </row>
    <row r="3523" spans="1:8" x14ac:dyDescent="0.2">
      <c r="A3523" s="106">
        <v>41667.461736111109</v>
      </c>
      <c r="B3523" s="110">
        <v>1023436.56</v>
      </c>
      <c r="C3523" s="100">
        <v>29.701899999999998</v>
      </c>
      <c r="D3523">
        <v>-5.5259999999999997E-2</v>
      </c>
      <c r="E3523" s="108">
        <v>3.7326100000000002</v>
      </c>
      <c r="F3523" s="102">
        <v>0</v>
      </c>
      <c r="G3523" s="98">
        <v>0.41</v>
      </c>
      <c r="H3523" s="115">
        <v>500</v>
      </c>
    </row>
    <row r="3524" spans="1:8" x14ac:dyDescent="0.2">
      <c r="A3524" s="106">
        <v>41667.465208333335</v>
      </c>
      <c r="B3524" s="110">
        <v>1023736.56</v>
      </c>
      <c r="C3524" s="100">
        <v>29.699400000000001</v>
      </c>
      <c r="D3524">
        <v>-4.539E-2</v>
      </c>
      <c r="E3524" s="108">
        <v>3.7325300000000001</v>
      </c>
      <c r="F3524" s="102">
        <v>0</v>
      </c>
      <c r="G3524" s="98">
        <v>0.41</v>
      </c>
      <c r="H3524" s="115">
        <v>500</v>
      </c>
    </row>
    <row r="3525" spans="1:8" x14ac:dyDescent="0.2">
      <c r="A3525" s="106">
        <v>41667.468680555554</v>
      </c>
      <c r="B3525" s="110">
        <v>1024036.56</v>
      </c>
      <c r="C3525" s="100">
        <v>29.700399999999998</v>
      </c>
      <c r="D3525">
        <v>-2.52E-2</v>
      </c>
      <c r="E3525" s="108">
        <v>3.73265</v>
      </c>
      <c r="F3525" s="102">
        <v>0</v>
      </c>
      <c r="G3525" s="98">
        <v>0.41</v>
      </c>
      <c r="H3525" s="115">
        <v>500</v>
      </c>
    </row>
    <row r="3526" spans="1:8" x14ac:dyDescent="0.2">
      <c r="A3526" s="106">
        <v>41667.47215277778</v>
      </c>
      <c r="B3526" s="110">
        <v>1024336.56</v>
      </c>
      <c r="C3526" s="100">
        <v>29.703800000000001</v>
      </c>
      <c r="D3526">
        <v>-6.4630000000000007E-2</v>
      </c>
      <c r="E3526" s="108">
        <v>3.7326000000000001</v>
      </c>
      <c r="F3526" s="102">
        <v>0</v>
      </c>
      <c r="G3526" s="98">
        <v>0.41</v>
      </c>
      <c r="H3526" s="115">
        <v>500</v>
      </c>
    </row>
    <row r="3527" spans="1:8" x14ac:dyDescent="0.2">
      <c r="A3527" s="106">
        <v>41667.475624999999</v>
      </c>
      <c r="B3527" s="110">
        <v>1024636.56</v>
      </c>
      <c r="C3527" s="100">
        <v>29.7013</v>
      </c>
      <c r="D3527">
        <v>-2.8219999999999999E-2</v>
      </c>
      <c r="E3527" s="108">
        <v>3.7326800000000002</v>
      </c>
      <c r="F3527" s="102">
        <v>0</v>
      </c>
      <c r="G3527" s="98">
        <v>0.41</v>
      </c>
      <c r="H3527" s="115">
        <v>500</v>
      </c>
    </row>
    <row r="3528" spans="1:8" x14ac:dyDescent="0.2">
      <c r="A3528" s="106">
        <v>41667.479097222225</v>
      </c>
      <c r="B3528" s="110">
        <v>1024936.56</v>
      </c>
      <c r="C3528" s="100">
        <v>29.703299999999999</v>
      </c>
      <c r="D3528">
        <v>-3.0880000000000001E-2</v>
      </c>
      <c r="E3528" s="108">
        <v>3.7327599999999999</v>
      </c>
      <c r="F3528" s="102">
        <v>0</v>
      </c>
      <c r="G3528" s="98">
        <v>0.41</v>
      </c>
      <c r="H3528" s="115">
        <v>500</v>
      </c>
    </row>
    <row r="3529" spans="1:8" x14ac:dyDescent="0.2">
      <c r="A3529" s="106">
        <v>41667.482569444444</v>
      </c>
      <c r="B3529" s="110">
        <v>1025236.56</v>
      </c>
      <c r="C3529" s="100">
        <v>29.706800000000001</v>
      </c>
      <c r="D3529">
        <v>-7.6050000000000006E-2</v>
      </c>
      <c r="E3529" s="108">
        <v>3.7327499999999998</v>
      </c>
      <c r="F3529" s="102">
        <v>0</v>
      </c>
      <c r="G3529" s="98">
        <v>0.41</v>
      </c>
      <c r="H3529" s="115">
        <v>500</v>
      </c>
    </row>
    <row r="3530" spans="1:8" x14ac:dyDescent="0.2">
      <c r="A3530" s="106">
        <v>41667.486041666663</v>
      </c>
      <c r="B3530" s="110">
        <v>1025536.56</v>
      </c>
      <c r="C3530" s="100">
        <v>29.707599999999999</v>
      </c>
      <c r="D3530">
        <v>-1.32E-2</v>
      </c>
      <c r="E3530" s="108">
        <v>3.7328800000000002</v>
      </c>
      <c r="F3530" s="102">
        <v>0</v>
      </c>
      <c r="G3530" s="98">
        <v>0.41</v>
      </c>
      <c r="H3530" s="115">
        <v>500</v>
      </c>
    </row>
    <row r="3531" spans="1:8" x14ac:dyDescent="0.2">
      <c r="A3531" s="106">
        <v>41667.48951388889</v>
      </c>
      <c r="B3531" s="110">
        <v>1025836.56</v>
      </c>
      <c r="C3531" s="100">
        <v>29.709499999999998</v>
      </c>
      <c r="D3531">
        <v>-3.4470000000000001E-2</v>
      </c>
      <c r="E3531" s="108">
        <v>3.7328899999999998</v>
      </c>
      <c r="F3531" s="102">
        <v>0</v>
      </c>
      <c r="G3531" s="98">
        <v>0.41</v>
      </c>
      <c r="H3531" s="115">
        <v>500</v>
      </c>
    </row>
    <row r="3532" spans="1:8" x14ac:dyDescent="0.2">
      <c r="A3532" s="106">
        <v>41667.492986111109</v>
      </c>
      <c r="B3532" s="110">
        <v>1026136.56</v>
      </c>
      <c r="C3532" s="100">
        <v>29.713100000000001</v>
      </c>
      <c r="D3532">
        <v>2.63E-2</v>
      </c>
      <c r="E3532" s="108">
        <v>3.73292</v>
      </c>
      <c r="F3532" s="102">
        <v>0</v>
      </c>
      <c r="G3532" s="98">
        <v>0.41</v>
      </c>
      <c r="H3532" s="115">
        <v>500</v>
      </c>
    </row>
    <row r="3533" spans="1:8" x14ac:dyDescent="0.2">
      <c r="A3533" s="106">
        <v>41667.496458333335</v>
      </c>
      <c r="B3533" s="110">
        <v>1026436.56</v>
      </c>
      <c r="C3533" s="100">
        <v>29.7165</v>
      </c>
      <c r="D3533">
        <v>-2.1239999999999998E-2</v>
      </c>
      <c r="E3533" s="108">
        <v>3.7329300000000001</v>
      </c>
      <c r="F3533" s="102">
        <v>0</v>
      </c>
      <c r="G3533" s="98">
        <v>0.41</v>
      </c>
      <c r="H3533" s="115">
        <v>500</v>
      </c>
    </row>
    <row r="3534" spans="1:8" x14ac:dyDescent="0.2">
      <c r="A3534" s="106">
        <v>41667.499930555554</v>
      </c>
      <c r="B3534" s="110">
        <v>1026736.56</v>
      </c>
      <c r="C3534" s="100">
        <v>29.7197</v>
      </c>
      <c r="D3534">
        <v>-1.133E-2</v>
      </c>
      <c r="E3534" s="108">
        <v>3.73291</v>
      </c>
      <c r="F3534" s="102">
        <v>0</v>
      </c>
      <c r="G3534" s="98">
        <v>0.41</v>
      </c>
      <c r="H3534" s="115">
        <v>500</v>
      </c>
    </row>
    <row r="3535" spans="1:8" x14ac:dyDescent="0.2">
      <c r="A3535" s="106">
        <v>41667.50340277778</v>
      </c>
      <c r="B3535" s="110">
        <v>1027036.56</v>
      </c>
      <c r="C3535" s="100">
        <v>29.725300000000001</v>
      </c>
      <c r="D3535">
        <v>-5.28E-3</v>
      </c>
      <c r="E3535" s="108">
        <v>3.7331099999999999</v>
      </c>
      <c r="F3535" s="102">
        <v>0</v>
      </c>
      <c r="G3535" s="98">
        <v>0.41</v>
      </c>
      <c r="H3535" s="115">
        <v>500</v>
      </c>
    </row>
    <row r="3536" spans="1:8" x14ac:dyDescent="0.2">
      <c r="A3536" s="106">
        <v>41667.506874999999</v>
      </c>
      <c r="B3536" s="110">
        <v>1027336.56</v>
      </c>
      <c r="C3536" s="100">
        <v>29.728999999999999</v>
      </c>
      <c r="D3536">
        <v>5.142E-2</v>
      </c>
      <c r="E3536" s="108">
        <v>3.73319</v>
      </c>
      <c r="F3536" s="102">
        <v>0</v>
      </c>
      <c r="G3536" s="98">
        <v>0.41</v>
      </c>
      <c r="H3536" s="115">
        <v>500</v>
      </c>
    </row>
    <row r="3537" spans="1:8" x14ac:dyDescent="0.2">
      <c r="A3537" s="106">
        <v>41667.510347222225</v>
      </c>
      <c r="B3537" s="110">
        <v>1027636.56</v>
      </c>
      <c r="C3537" s="100">
        <v>29.732299999999999</v>
      </c>
      <c r="D3537">
        <v>-2.3359999999999999E-2</v>
      </c>
      <c r="E3537" s="108">
        <v>3.7332999999999998</v>
      </c>
      <c r="F3537" s="102">
        <v>0</v>
      </c>
      <c r="G3537" s="98">
        <v>0.41</v>
      </c>
      <c r="H3537" s="115">
        <v>500</v>
      </c>
    </row>
    <row r="3538" spans="1:8" x14ac:dyDescent="0.2">
      <c r="A3538" s="106">
        <v>41667.513819444444</v>
      </c>
      <c r="B3538" s="110">
        <v>1027936.56</v>
      </c>
      <c r="C3538" s="100">
        <v>29.735099999999999</v>
      </c>
      <c r="D3538">
        <v>-7.3419999999999999E-2</v>
      </c>
      <c r="E3538" s="108">
        <v>3.7333500000000002</v>
      </c>
      <c r="F3538" s="102">
        <v>0</v>
      </c>
      <c r="G3538" s="98">
        <v>0.41</v>
      </c>
      <c r="H3538" s="115">
        <v>500</v>
      </c>
    </row>
    <row r="3539" spans="1:8" x14ac:dyDescent="0.2">
      <c r="A3539" s="106">
        <v>41667.517291666663</v>
      </c>
      <c r="B3539" s="110">
        <v>1028236.56</v>
      </c>
      <c r="C3539" s="100">
        <v>29.738199999999999</v>
      </c>
      <c r="D3539">
        <v>-1.984E-2</v>
      </c>
      <c r="E3539" s="108">
        <v>3.7333500000000002</v>
      </c>
      <c r="F3539" s="102">
        <v>0</v>
      </c>
      <c r="G3539" s="98">
        <v>0.41</v>
      </c>
      <c r="H3539" s="115">
        <v>500</v>
      </c>
    </row>
    <row r="3540" spans="1:8" x14ac:dyDescent="0.2">
      <c r="A3540" s="106">
        <v>41667.52076388889</v>
      </c>
      <c r="B3540" s="110">
        <v>1028536.56</v>
      </c>
      <c r="C3540" s="100">
        <v>29.743600000000001</v>
      </c>
      <c r="D3540">
        <v>-2.6440000000000002E-2</v>
      </c>
      <c r="E3540" s="108">
        <v>3.7334700000000001</v>
      </c>
      <c r="F3540" s="102">
        <v>0</v>
      </c>
      <c r="G3540" s="98">
        <v>0.41</v>
      </c>
      <c r="H3540" s="115">
        <v>500</v>
      </c>
    </row>
    <row r="3541" spans="1:8" x14ac:dyDescent="0.2">
      <c r="A3541" s="106">
        <v>41667.524236111109</v>
      </c>
      <c r="B3541" s="110">
        <v>1028836.56</v>
      </c>
      <c r="C3541" s="100">
        <v>29.750900000000001</v>
      </c>
      <c r="D3541">
        <v>3.458E-2</v>
      </c>
      <c r="E3541" s="108">
        <v>3.7333099999999999</v>
      </c>
      <c r="F3541" s="102">
        <v>0</v>
      </c>
      <c r="G3541" s="98">
        <v>0.41</v>
      </c>
      <c r="H3541" s="115">
        <v>500</v>
      </c>
    </row>
    <row r="3542" spans="1:8" x14ac:dyDescent="0.2">
      <c r="A3542" s="106">
        <v>41667.527708333335</v>
      </c>
      <c r="B3542" s="110">
        <v>1029136.56</v>
      </c>
      <c r="C3542" s="100">
        <v>29.746200000000002</v>
      </c>
      <c r="D3542">
        <v>-2.1049999999999999E-2</v>
      </c>
      <c r="E3542" s="108">
        <v>3.7334299999999998</v>
      </c>
      <c r="F3542" s="102">
        <v>0</v>
      </c>
      <c r="G3542" s="98">
        <v>0.41</v>
      </c>
      <c r="H3542" s="115">
        <v>500</v>
      </c>
    </row>
    <row r="3543" spans="1:8" x14ac:dyDescent="0.2">
      <c r="A3543" s="106">
        <v>41667.531180555554</v>
      </c>
      <c r="B3543" s="110">
        <v>1029436.56</v>
      </c>
      <c r="C3543" s="100">
        <v>29.746500000000001</v>
      </c>
      <c r="D3543">
        <v>-1.745E-2</v>
      </c>
      <c r="E3543" s="108">
        <v>3.7334700000000001</v>
      </c>
      <c r="F3543" s="102">
        <v>0</v>
      </c>
      <c r="G3543" s="98">
        <v>0.41</v>
      </c>
      <c r="H3543" s="115">
        <v>500</v>
      </c>
    </row>
    <row r="3544" spans="1:8" x14ac:dyDescent="0.2">
      <c r="A3544" s="106">
        <v>41667.53465277778</v>
      </c>
      <c r="B3544" s="110">
        <v>1029736.56</v>
      </c>
      <c r="C3544" s="100">
        <v>29.747399999999999</v>
      </c>
      <c r="D3544">
        <v>-1.1129999999999999E-2</v>
      </c>
      <c r="E3544" s="108">
        <v>3.73333</v>
      </c>
      <c r="F3544" s="102">
        <v>0</v>
      </c>
      <c r="G3544" s="98">
        <v>0.41</v>
      </c>
      <c r="H3544" s="115">
        <v>500</v>
      </c>
    </row>
    <row r="3545" spans="1:8" x14ac:dyDescent="0.2">
      <c r="A3545" s="106">
        <v>41667.538124999999</v>
      </c>
      <c r="B3545" s="110">
        <v>1030036.56</v>
      </c>
      <c r="C3545" s="100">
        <v>29.7485</v>
      </c>
      <c r="D3545">
        <v>4.657E-2</v>
      </c>
      <c r="E3545" s="108">
        <v>3.7335099999999999</v>
      </c>
      <c r="F3545" s="102">
        <v>0</v>
      </c>
      <c r="G3545" s="98">
        <v>0.41</v>
      </c>
      <c r="H3545" s="115">
        <v>500</v>
      </c>
    </row>
    <row r="3546" spans="1:8" x14ac:dyDescent="0.2">
      <c r="A3546" s="106">
        <v>41667.541597222225</v>
      </c>
      <c r="B3546" s="110">
        <v>1030336.56</v>
      </c>
      <c r="C3546" s="100">
        <v>29.7484</v>
      </c>
      <c r="D3546">
        <v>-6.0659999999999999E-2</v>
      </c>
      <c r="E3546" s="108">
        <v>3.7334900000000002</v>
      </c>
      <c r="F3546" s="102">
        <v>0</v>
      </c>
      <c r="G3546" s="98">
        <v>0.41</v>
      </c>
      <c r="H3546" s="115">
        <v>500</v>
      </c>
    </row>
    <row r="3547" spans="1:8" x14ac:dyDescent="0.2">
      <c r="A3547" s="106">
        <v>41667.545069444444</v>
      </c>
      <c r="B3547" s="110">
        <v>1030636.56</v>
      </c>
      <c r="C3547" s="100">
        <v>29.748799999999999</v>
      </c>
      <c r="D3547">
        <v>-8.6840000000000001E-2</v>
      </c>
      <c r="E3547" s="108">
        <v>3.73346</v>
      </c>
      <c r="F3547" s="102">
        <v>0</v>
      </c>
      <c r="G3547" s="98">
        <v>0.41</v>
      </c>
      <c r="H3547" s="115">
        <v>500</v>
      </c>
    </row>
    <row r="3548" spans="1:8" x14ac:dyDescent="0.2">
      <c r="A3548" s="106">
        <v>41667.548541666663</v>
      </c>
      <c r="B3548" s="110">
        <v>1030936.56</v>
      </c>
      <c r="C3548" s="100">
        <v>29.752800000000001</v>
      </c>
      <c r="D3548">
        <v>-6.0139999999999999E-2</v>
      </c>
      <c r="E3548" s="108">
        <v>3.7334399999999999</v>
      </c>
      <c r="F3548" s="102">
        <v>0</v>
      </c>
      <c r="G3548" s="98">
        <v>0.41</v>
      </c>
      <c r="H3548" s="115">
        <v>500</v>
      </c>
    </row>
    <row r="3549" spans="1:8" x14ac:dyDescent="0.2">
      <c r="A3549" s="106">
        <v>41667.55201388889</v>
      </c>
      <c r="B3549" s="110">
        <v>1031236.56</v>
      </c>
      <c r="C3549" s="100">
        <v>29.755299999999998</v>
      </c>
      <c r="D3549">
        <v>-1.8610000000000002E-2</v>
      </c>
      <c r="E3549" s="108">
        <v>3.7334100000000001</v>
      </c>
      <c r="F3549" s="102">
        <v>0</v>
      </c>
      <c r="G3549" s="98">
        <v>0.41</v>
      </c>
      <c r="H3549" s="115">
        <v>500</v>
      </c>
    </row>
    <row r="3550" spans="1:8" x14ac:dyDescent="0.2">
      <c r="A3550" s="106">
        <v>41667.555486111109</v>
      </c>
      <c r="B3550" s="110">
        <v>1031536.56</v>
      </c>
      <c r="C3550" s="100">
        <v>29.758900000000001</v>
      </c>
      <c r="D3550">
        <v>-7.3169999999999999E-2</v>
      </c>
      <c r="E3550" s="108">
        <v>3.7334900000000002</v>
      </c>
      <c r="F3550" s="102">
        <v>0</v>
      </c>
      <c r="G3550" s="98">
        <v>0.41</v>
      </c>
      <c r="H3550" s="115">
        <v>500</v>
      </c>
    </row>
    <row r="3551" spans="1:8" x14ac:dyDescent="0.2">
      <c r="A3551" s="106">
        <v>41667.558958333335</v>
      </c>
      <c r="B3551" s="110">
        <v>1031836.56</v>
      </c>
      <c r="C3551" s="100">
        <v>29.7547</v>
      </c>
      <c r="D3551">
        <v>-2.2509999999999999E-2</v>
      </c>
      <c r="E3551" s="108">
        <v>3.7334999999999998</v>
      </c>
      <c r="F3551" s="102">
        <v>0</v>
      </c>
      <c r="G3551" s="98">
        <v>0.41</v>
      </c>
      <c r="H3551" s="115">
        <v>500</v>
      </c>
    </row>
    <row r="3552" spans="1:8" x14ac:dyDescent="0.2">
      <c r="A3552" s="106">
        <v>41667.562430555554</v>
      </c>
      <c r="B3552" s="110">
        <v>1032136.56</v>
      </c>
      <c r="C3552" s="100">
        <v>29.758099999999999</v>
      </c>
      <c r="D3552">
        <v>-8.6209999999999995E-2</v>
      </c>
      <c r="E3552" s="108">
        <v>3.7335500000000001</v>
      </c>
      <c r="F3552" s="102">
        <v>0</v>
      </c>
      <c r="G3552" s="98">
        <v>0.41</v>
      </c>
      <c r="H3552" s="115">
        <v>500</v>
      </c>
    </row>
    <row r="3553" spans="1:8" x14ac:dyDescent="0.2">
      <c r="A3553" s="106">
        <v>41667.56590277778</v>
      </c>
      <c r="B3553" s="110">
        <v>1032436.56</v>
      </c>
      <c r="C3553" s="100">
        <v>29.763500000000001</v>
      </c>
      <c r="D3553">
        <v>5.5640000000000002E-2</v>
      </c>
      <c r="E3553" s="108">
        <v>3.7337400000000001</v>
      </c>
      <c r="F3553" s="102">
        <v>0</v>
      </c>
      <c r="G3553" s="98">
        <v>0.41</v>
      </c>
      <c r="H3553" s="115">
        <v>500</v>
      </c>
    </row>
    <row r="3554" spans="1:8" x14ac:dyDescent="0.2">
      <c r="A3554" s="106">
        <v>41667.569374999999</v>
      </c>
      <c r="B3554" s="110">
        <v>1032736.56</v>
      </c>
      <c r="C3554" s="100">
        <v>29.762</v>
      </c>
      <c r="D3554">
        <v>-3.6900000000000002E-2</v>
      </c>
      <c r="E3554" s="108">
        <v>3.7338100000000001</v>
      </c>
      <c r="F3554" s="102">
        <v>0</v>
      </c>
      <c r="G3554" s="98">
        <v>0.41</v>
      </c>
      <c r="H3554" s="115">
        <v>500</v>
      </c>
    </row>
    <row r="3555" spans="1:8" x14ac:dyDescent="0.2">
      <c r="A3555" s="106">
        <v>41667.572847222225</v>
      </c>
      <c r="B3555" s="110">
        <v>1033036.56</v>
      </c>
      <c r="C3555" s="100">
        <v>29.762799999999999</v>
      </c>
      <c r="D3555">
        <v>7.6499999999999997E-3</v>
      </c>
      <c r="E3555" s="108">
        <v>3.7337799999999999</v>
      </c>
      <c r="F3555" s="102">
        <v>0</v>
      </c>
      <c r="G3555" s="98">
        <v>0.41</v>
      </c>
      <c r="H3555" s="115">
        <v>500</v>
      </c>
    </row>
    <row r="3556" spans="1:8" x14ac:dyDescent="0.2">
      <c r="A3556" s="106">
        <v>41667.576319444444</v>
      </c>
      <c r="B3556" s="110">
        <v>1033336.56</v>
      </c>
      <c r="C3556" s="100">
        <v>29.766500000000001</v>
      </c>
      <c r="D3556">
        <v>-3.0040000000000001E-2</v>
      </c>
      <c r="E3556" s="108">
        <v>3.7338</v>
      </c>
      <c r="F3556" s="102">
        <v>0</v>
      </c>
      <c r="G3556" s="98">
        <v>0.41</v>
      </c>
      <c r="H3556" s="115">
        <v>500</v>
      </c>
    </row>
    <row r="3557" spans="1:8" x14ac:dyDescent="0.2">
      <c r="A3557" s="106">
        <v>41667.579791666663</v>
      </c>
      <c r="B3557" s="110">
        <v>1033636.56</v>
      </c>
      <c r="C3557" s="100">
        <v>29.769400000000001</v>
      </c>
      <c r="D3557">
        <v>-7.127E-2</v>
      </c>
      <c r="E3557" s="108">
        <v>3.73387</v>
      </c>
      <c r="F3557" s="102">
        <v>0</v>
      </c>
      <c r="G3557" s="98">
        <v>0.41</v>
      </c>
      <c r="H3557" s="115">
        <v>500</v>
      </c>
    </row>
    <row r="3558" spans="1:8" x14ac:dyDescent="0.2">
      <c r="A3558" s="106">
        <v>41667.58326388889</v>
      </c>
      <c r="B3558" s="110">
        <v>1033936.56</v>
      </c>
      <c r="C3558" s="100">
        <v>29.772400000000001</v>
      </c>
      <c r="D3558">
        <v>-7.8299999999999995E-2</v>
      </c>
      <c r="E3558" s="108">
        <v>3.7339699999999998</v>
      </c>
      <c r="F3558" s="102">
        <v>0</v>
      </c>
      <c r="G3558" s="98">
        <v>0.41</v>
      </c>
      <c r="H3558" s="115">
        <v>500</v>
      </c>
    </row>
    <row r="3559" spans="1:8" x14ac:dyDescent="0.2">
      <c r="A3559" s="106">
        <v>41667.586736111109</v>
      </c>
      <c r="B3559" s="110">
        <v>1034236.56</v>
      </c>
      <c r="C3559" s="100">
        <v>29.773399999999999</v>
      </c>
      <c r="D3559">
        <v>-2.3400000000000001E-3</v>
      </c>
      <c r="E3559" s="108">
        <v>3.7341000000000002</v>
      </c>
      <c r="F3559" s="102">
        <v>0</v>
      </c>
      <c r="G3559" s="98">
        <v>0.41</v>
      </c>
      <c r="H3559" s="115">
        <v>500</v>
      </c>
    </row>
    <row r="3560" spans="1:8" x14ac:dyDescent="0.2">
      <c r="A3560" s="106">
        <v>41667.590208333335</v>
      </c>
      <c r="B3560" s="110">
        <v>1034536.56</v>
      </c>
      <c r="C3560" s="100">
        <v>29.778600000000001</v>
      </c>
      <c r="D3560">
        <v>2.3619999999999999E-2</v>
      </c>
      <c r="E3560" s="108">
        <v>3.7341899999999999</v>
      </c>
      <c r="F3560" s="102">
        <v>0</v>
      </c>
      <c r="G3560" s="98">
        <v>0.41</v>
      </c>
      <c r="H3560" s="115">
        <v>500</v>
      </c>
    </row>
    <row r="3561" spans="1:8" x14ac:dyDescent="0.2">
      <c r="A3561" s="106">
        <v>41667.593680555554</v>
      </c>
      <c r="B3561" s="110">
        <v>1034836.56</v>
      </c>
      <c r="C3561" s="100">
        <v>29.782499999999999</v>
      </c>
      <c r="D3561">
        <v>4.6920000000000003E-2</v>
      </c>
      <c r="E3561" s="108">
        <v>3.7341500000000001</v>
      </c>
      <c r="F3561" s="102">
        <v>0</v>
      </c>
      <c r="G3561" s="98">
        <v>0.41</v>
      </c>
      <c r="H3561" s="115">
        <v>500</v>
      </c>
    </row>
    <row r="3562" spans="1:8" x14ac:dyDescent="0.2">
      <c r="A3562" s="106">
        <v>41667.59715277778</v>
      </c>
      <c r="B3562" s="110">
        <v>1035136.56</v>
      </c>
      <c r="C3562" s="100">
        <v>29.778500000000001</v>
      </c>
      <c r="D3562">
        <v>-7.6770000000000005E-2</v>
      </c>
      <c r="E3562" s="108">
        <v>3.7341899999999999</v>
      </c>
      <c r="F3562" s="102">
        <v>0</v>
      </c>
      <c r="G3562" s="98">
        <v>0.41</v>
      </c>
      <c r="H3562" s="115">
        <v>500</v>
      </c>
    </row>
    <row r="3563" spans="1:8" x14ac:dyDescent="0.2">
      <c r="A3563" s="106">
        <v>41667.600624999999</v>
      </c>
      <c r="B3563" s="110">
        <v>1035436.56</v>
      </c>
      <c r="C3563" s="100">
        <v>29.780899999999999</v>
      </c>
      <c r="D3563">
        <v>5.3519999999999998E-2</v>
      </c>
      <c r="E3563" s="108">
        <v>3.73434</v>
      </c>
      <c r="F3563" s="102">
        <v>0</v>
      </c>
      <c r="G3563" s="98">
        <v>0.41</v>
      </c>
      <c r="H3563" s="115">
        <v>500</v>
      </c>
    </row>
    <row r="3564" spans="1:8" x14ac:dyDescent="0.2">
      <c r="A3564" s="106">
        <v>41667.604097222225</v>
      </c>
      <c r="B3564" s="110">
        <v>1035736.56</v>
      </c>
      <c r="C3564" s="100">
        <v>29.785399999999999</v>
      </c>
      <c r="D3564">
        <v>-2.5530000000000001E-2</v>
      </c>
      <c r="E3564" s="108">
        <v>3.73427</v>
      </c>
      <c r="F3564" s="102">
        <v>0</v>
      </c>
      <c r="G3564" s="98">
        <v>0.41</v>
      </c>
      <c r="H3564" s="115">
        <v>500</v>
      </c>
    </row>
    <row r="3565" spans="1:8" x14ac:dyDescent="0.2">
      <c r="A3565" s="106">
        <v>41667.607569444444</v>
      </c>
      <c r="B3565" s="110">
        <v>1036036.56</v>
      </c>
      <c r="C3565" s="100">
        <v>29.787600000000001</v>
      </c>
      <c r="D3565">
        <v>5.7540000000000001E-2</v>
      </c>
      <c r="E3565" s="108">
        <v>3.73441</v>
      </c>
      <c r="F3565" s="102">
        <v>0</v>
      </c>
      <c r="G3565" s="98">
        <v>0.41</v>
      </c>
      <c r="H3565" s="115">
        <v>500</v>
      </c>
    </row>
    <row r="3566" spans="1:8" x14ac:dyDescent="0.2">
      <c r="A3566" s="106">
        <v>41667.611041666663</v>
      </c>
      <c r="B3566" s="110">
        <v>1036336.56</v>
      </c>
      <c r="C3566" s="100">
        <v>29.788699999999999</v>
      </c>
      <c r="D3566">
        <v>-4.02E-2</v>
      </c>
      <c r="E3566" s="108">
        <v>3.7345700000000002</v>
      </c>
      <c r="F3566" s="102">
        <v>0</v>
      </c>
      <c r="G3566" s="98">
        <v>0.41</v>
      </c>
      <c r="H3566" s="115">
        <v>500</v>
      </c>
    </row>
    <row r="3567" spans="1:8" x14ac:dyDescent="0.2">
      <c r="A3567" s="106">
        <v>41667.61451388889</v>
      </c>
      <c r="B3567" s="110">
        <v>1036636.56</v>
      </c>
      <c r="C3567" s="100">
        <v>29.7957</v>
      </c>
      <c r="D3567">
        <v>-9.2149999999999996E-2</v>
      </c>
      <c r="E3567" s="108">
        <v>3.7346699999999999</v>
      </c>
      <c r="F3567" s="102">
        <v>0</v>
      </c>
      <c r="G3567" s="98">
        <v>0.41</v>
      </c>
      <c r="H3567" s="115">
        <v>500</v>
      </c>
    </row>
    <row r="3568" spans="1:8" x14ac:dyDescent="0.2">
      <c r="A3568" s="106">
        <v>41667.617986111109</v>
      </c>
      <c r="B3568" s="110">
        <v>1036936.56</v>
      </c>
      <c r="C3568" s="100">
        <v>29.795400000000001</v>
      </c>
      <c r="D3568">
        <v>-2.673E-2</v>
      </c>
      <c r="E3568" s="108">
        <v>3.7346200000000001</v>
      </c>
      <c r="F3568" s="102">
        <v>0</v>
      </c>
      <c r="G3568" s="98">
        <v>0.41</v>
      </c>
      <c r="H3568" s="115">
        <v>500</v>
      </c>
    </row>
    <row r="3569" spans="1:8" x14ac:dyDescent="0.2">
      <c r="A3569" s="106">
        <v>41667.621458333335</v>
      </c>
      <c r="B3569" s="110">
        <v>1037236.56</v>
      </c>
      <c r="C3569" s="100">
        <v>29.796900000000001</v>
      </c>
      <c r="D3569">
        <v>-2.3550000000000001E-2</v>
      </c>
      <c r="E3569" s="108">
        <v>3.7346699999999999</v>
      </c>
      <c r="F3569" s="102">
        <v>0</v>
      </c>
      <c r="G3569" s="98">
        <v>0.41</v>
      </c>
      <c r="H3569" s="115">
        <v>500</v>
      </c>
    </row>
    <row r="3570" spans="1:8" x14ac:dyDescent="0.2">
      <c r="A3570" s="106">
        <v>41667.624930555554</v>
      </c>
      <c r="B3570" s="110">
        <v>1037536.56</v>
      </c>
      <c r="C3570" s="100">
        <v>29.796500000000002</v>
      </c>
      <c r="D3570">
        <v>-3.474E-2</v>
      </c>
      <c r="E3570" s="108">
        <v>3.73481</v>
      </c>
      <c r="F3570" s="102">
        <v>0</v>
      </c>
      <c r="G3570" s="98">
        <v>0.41</v>
      </c>
      <c r="H3570" s="115">
        <v>500</v>
      </c>
    </row>
    <row r="3571" spans="1:8" x14ac:dyDescent="0.2">
      <c r="A3571" s="106">
        <v>41667.62840277778</v>
      </c>
      <c r="B3571" s="110">
        <v>1037836.56</v>
      </c>
      <c r="C3571" s="100">
        <v>29.8033</v>
      </c>
      <c r="D3571">
        <v>5.9549999999999999E-2</v>
      </c>
      <c r="E3571" s="108">
        <v>3.73489</v>
      </c>
      <c r="F3571" s="102">
        <v>0</v>
      </c>
      <c r="G3571" s="98">
        <v>0.41</v>
      </c>
      <c r="H3571" s="115">
        <v>500</v>
      </c>
    </row>
    <row r="3572" spans="1:8" x14ac:dyDescent="0.2">
      <c r="A3572" s="106">
        <v>41667.631874999999</v>
      </c>
      <c r="B3572" s="110">
        <v>1038136.56</v>
      </c>
      <c r="C3572" s="100">
        <v>29.808900000000001</v>
      </c>
      <c r="D3572">
        <v>4.9300000000000004E-3</v>
      </c>
      <c r="E3572" s="108">
        <v>3.73509</v>
      </c>
      <c r="F3572" s="102">
        <v>0</v>
      </c>
      <c r="G3572" s="98">
        <v>0.41</v>
      </c>
      <c r="H3572" s="115">
        <v>500</v>
      </c>
    </row>
    <row r="3573" spans="1:8" x14ac:dyDescent="0.2">
      <c r="A3573" s="106">
        <v>41667.635347222225</v>
      </c>
      <c r="B3573" s="110">
        <v>1038436.56</v>
      </c>
      <c r="C3573" s="100">
        <v>29.813099999999999</v>
      </c>
      <c r="D3573">
        <v>-8.7290000000000006E-2</v>
      </c>
      <c r="E3573" s="108">
        <v>3.7350500000000002</v>
      </c>
      <c r="F3573" s="102">
        <v>0</v>
      </c>
      <c r="G3573" s="98">
        <v>0.41</v>
      </c>
      <c r="H3573" s="115">
        <v>500</v>
      </c>
    </row>
    <row r="3574" spans="1:8" x14ac:dyDescent="0.2">
      <c r="A3574" s="106">
        <v>41667.638819444444</v>
      </c>
      <c r="B3574" s="110">
        <v>1038736.56</v>
      </c>
      <c r="C3574" s="100">
        <v>29.813600000000001</v>
      </c>
      <c r="D3574">
        <v>4.9059999999999999E-2</v>
      </c>
      <c r="E3574" s="108">
        <v>3.73508</v>
      </c>
      <c r="F3574" s="102">
        <v>0</v>
      </c>
      <c r="G3574" s="98">
        <v>0.41</v>
      </c>
      <c r="H3574" s="115">
        <v>500</v>
      </c>
    </row>
    <row r="3575" spans="1:8" x14ac:dyDescent="0.2">
      <c r="A3575" s="106">
        <v>41667.642291666663</v>
      </c>
      <c r="B3575" s="110">
        <v>1039036.56</v>
      </c>
      <c r="C3575" s="100">
        <v>29.817799999999998</v>
      </c>
      <c r="D3575">
        <v>-1.401E-2</v>
      </c>
      <c r="E3575" s="108">
        <v>3.7351100000000002</v>
      </c>
      <c r="F3575" s="102">
        <v>0</v>
      </c>
      <c r="G3575" s="98">
        <v>0.41</v>
      </c>
      <c r="H3575" s="115">
        <v>500</v>
      </c>
    </row>
    <row r="3576" spans="1:8" x14ac:dyDescent="0.2">
      <c r="A3576" s="106">
        <v>41667.64576388889</v>
      </c>
      <c r="B3576" s="110">
        <v>1039336.56</v>
      </c>
      <c r="C3576" s="100">
        <v>29.819199999999999</v>
      </c>
      <c r="D3576">
        <v>-2.4240000000000001E-2</v>
      </c>
      <c r="E3576" s="108">
        <v>3.7350599999999998</v>
      </c>
      <c r="F3576" s="102">
        <v>0</v>
      </c>
      <c r="G3576" s="98">
        <v>0.41</v>
      </c>
      <c r="H3576" s="115">
        <v>500</v>
      </c>
    </row>
    <row r="3577" spans="1:8" x14ac:dyDescent="0.2">
      <c r="A3577" s="106">
        <v>41667.649236111109</v>
      </c>
      <c r="B3577" s="110">
        <v>1039636.56</v>
      </c>
      <c r="C3577" s="100">
        <v>29.816400000000002</v>
      </c>
      <c r="D3577">
        <v>5.475E-2</v>
      </c>
      <c r="E3577" s="108">
        <v>3.73489</v>
      </c>
      <c r="F3577" s="102">
        <v>0</v>
      </c>
      <c r="G3577" s="98">
        <v>0.41</v>
      </c>
      <c r="H3577" s="115">
        <v>500</v>
      </c>
    </row>
    <row r="3578" spans="1:8" x14ac:dyDescent="0.2">
      <c r="A3578" s="106">
        <v>41667.652708333335</v>
      </c>
      <c r="B3578" s="110">
        <v>1039936.56</v>
      </c>
      <c r="C3578" s="100">
        <v>29.8201</v>
      </c>
      <c r="D3578">
        <v>-9.3229999999999993E-2</v>
      </c>
      <c r="E3578" s="108">
        <v>3.7350500000000002</v>
      </c>
      <c r="F3578" s="102">
        <v>0</v>
      </c>
      <c r="G3578" s="98">
        <v>0.41</v>
      </c>
      <c r="H3578" s="115">
        <v>500</v>
      </c>
    </row>
    <row r="3579" spans="1:8" x14ac:dyDescent="0.2">
      <c r="A3579" s="106">
        <v>41667.656180555554</v>
      </c>
      <c r="B3579" s="110">
        <v>1040236.56</v>
      </c>
      <c r="C3579" s="100">
        <v>29.8218</v>
      </c>
      <c r="D3579">
        <v>-6.7530000000000007E-2</v>
      </c>
      <c r="E3579" s="108">
        <v>3.73502</v>
      </c>
      <c r="F3579" s="102">
        <v>0</v>
      </c>
      <c r="G3579" s="98">
        <v>0.41</v>
      </c>
      <c r="H3579" s="115">
        <v>500</v>
      </c>
    </row>
    <row r="3580" spans="1:8" x14ac:dyDescent="0.2">
      <c r="A3580" s="106">
        <v>41667.65965277778</v>
      </c>
      <c r="B3580" s="110">
        <v>1040536.56</v>
      </c>
      <c r="C3580" s="100">
        <v>29.8157</v>
      </c>
      <c r="D3580">
        <v>-8.4830000000000003E-2</v>
      </c>
      <c r="E3580" s="108">
        <v>3.7350599999999998</v>
      </c>
      <c r="F3580" s="102">
        <v>0</v>
      </c>
      <c r="G3580" s="98">
        <v>0.41</v>
      </c>
      <c r="H3580" s="115">
        <v>500</v>
      </c>
    </row>
    <row r="3581" spans="1:8" x14ac:dyDescent="0.2">
      <c r="A3581" s="106">
        <v>41667.663124999999</v>
      </c>
      <c r="B3581" s="110">
        <v>1040836.56</v>
      </c>
      <c r="C3581" s="100">
        <v>29.816500000000001</v>
      </c>
      <c r="D3581">
        <v>-7.7520000000000006E-2</v>
      </c>
      <c r="E3581" s="108">
        <v>3.7349899999999998</v>
      </c>
      <c r="F3581" s="102">
        <v>0</v>
      </c>
      <c r="G3581" s="98">
        <v>0.41</v>
      </c>
      <c r="H3581" s="115">
        <v>500</v>
      </c>
    </row>
    <row r="3582" spans="1:8" x14ac:dyDescent="0.2">
      <c r="A3582" s="106">
        <v>41667.666597222225</v>
      </c>
      <c r="B3582" s="110">
        <v>1041136.56</v>
      </c>
      <c r="C3582" s="100">
        <v>29.814299999999999</v>
      </c>
      <c r="D3582">
        <v>6.2530000000000002E-2</v>
      </c>
      <c r="E3582" s="108">
        <v>3.7349999999999999</v>
      </c>
      <c r="F3582" s="102">
        <v>0</v>
      </c>
      <c r="G3582" s="98">
        <v>0.41</v>
      </c>
      <c r="H3582" s="115">
        <v>500</v>
      </c>
    </row>
    <row r="3583" spans="1:8" x14ac:dyDescent="0.2">
      <c r="A3583" s="106">
        <v>41667.670069444444</v>
      </c>
      <c r="B3583" s="110">
        <v>1041436.56</v>
      </c>
      <c r="C3583" s="100">
        <v>29.8188</v>
      </c>
      <c r="D3583">
        <v>1.5990000000000001E-2</v>
      </c>
      <c r="E3583" s="108">
        <v>3.7350099999999999</v>
      </c>
      <c r="F3583" s="102">
        <v>0</v>
      </c>
      <c r="G3583" s="98">
        <v>0.41</v>
      </c>
      <c r="H3583" s="115">
        <v>500</v>
      </c>
    </row>
    <row r="3584" spans="1:8" x14ac:dyDescent="0.2">
      <c r="A3584" s="106">
        <v>41667.673541666663</v>
      </c>
      <c r="B3584" s="110">
        <v>1041736.56</v>
      </c>
      <c r="C3584" s="100">
        <v>29.817499999999999</v>
      </c>
      <c r="D3584">
        <v>-1.57E-3</v>
      </c>
      <c r="E3584" s="108">
        <v>3.7350300000000001</v>
      </c>
      <c r="F3584" s="102">
        <v>0</v>
      </c>
      <c r="G3584" s="98">
        <v>0.41</v>
      </c>
      <c r="H3584" s="115">
        <v>500</v>
      </c>
    </row>
    <row r="3585" spans="1:8" x14ac:dyDescent="0.2">
      <c r="A3585" s="106">
        <v>41667.67701388889</v>
      </c>
      <c r="B3585" s="110">
        <v>1042036.56</v>
      </c>
      <c r="C3585" s="100">
        <v>29.815000000000001</v>
      </c>
      <c r="D3585">
        <v>-2.3730000000000001E-2</v>
      </c>
      <c r="E3585" s="108">
        <v>3.7349700000000001</v>
      </c>
      <c r="F3585" s="102">
        <v>0</v>
      </c>
      <c r="G3585" s="98">
        <v>0.41</v>
      </c>
      <c r="H3585" s="115">
        <v>500</v>
      </c>
    </row>
    <row r="3586" spans="1:8" x14ac:dyDescent="0.2">
      <c r="A3586" s="106">
        <v>41667.680486111109</v>
      </c>
      <c r="B3586" s="110">
        <v>1042336.56</v>
      </c>
      <c r="C3586" s="100">
        <v>29.817299999999999</v>
      </c>
      <c r="D3586">
        <v>-5.0779999999999999E-2</v>
      </c>
      <c r="E3586" s="108">
        <v>3.73502</v>
      </c>
      <c r="F3586" s="102">
        <v>0</v>
      </c>
      <c r="G3586" s="98">
        <v>0.41</v>
      </c>
      <c r="H3586" s="115">
        <v>500</v>
      </c>
    </row>
    <row r="3587" spans="1:8" x14ac:dyDescent="0.2">
      <c r="A3587" s="106">
        <v>41667.683958333335</v>
      </c>
      <c r="B3587" s="110">
        <v>1042636.56</v>
      </c>
      <c r="C3587" s="100">
        <v>29.819299999999998</v>
      </c>
      <c r="D3587">
        <v>-2.0840000000000001E-2</v>
      </c>
      <c r="E3587" s="108">
        <v>3.7350599999999998</v>
      </c>
      <c r="F3587" s="102">
        <v>0</v>
      </c>
      <c r="G3587" s="98">
        <v>0.41</v>
      </c>
      <c r="H3587" s="115">
        <v>500</v>
      </c>
    </row>
    <row r="3588" spans="1:8" x14ac:dyDescent="0.2">
      <c r="A3588" s="106">
        <v>41667.687430555554</v>
      </c>
      <c r="B3588" s="110">
        <v>1042936.56</v>
      </c>
      <c r="C3588" s="100">
        <v>29.819900000000001</v>
      </c>
      <c r="D3588">
        <v>-8.4900000000000003E-2</v>
      </c>
      <c r="E3588" s="108">
        <v>3.7349299999999999</v>
      </c>
      <c r="F3588" s="102">
        <v>0</v>
      </c>
      <c r="G3588" s="98">
        <v>0.41</v>
      </c>
      <c r="H3588" s="115">
        <v>500</v>
      </c>
    </row>
    <row r="3589" spans="1:8" x14ac:dyDescent="0.2">
      <c r="A3589" s="106">
        <v>41667.69090277778</v>
      </c>
      <c r="B3589" s="110">
        <v>1043236.56</v>
      </c>
      <c r="C3589" s="100">
        <v>29.8216</v>
      </c>
      <c r="D3589">
        <v>9.2000000000000003E-4</v>
      </c>
      <c r="E3589" s="108">
        <v>3.73495</v>
      </c>
      <c r="F3589" s="102">
        <v>0</v>
      </c>
      <c r="G3589" s="98">
        <v>0.41</v>
      </c>
      <c r="H3589" s="115">
        <v>500</v>
      </c>
    </row>
    <row r="3590" spans="1:8" x14ac:dyDescent="0.2">
      <c r="A3590" s="106">
        <v>41667.694374999999</v>
      </c>
      <c r="B3590" s="110">
        <v>1043536.56</v>
      </c>
      <c r="C3590" s="100">
        <v>29.815999999999999</v>
      </c>
      <c r="D3590">
        <v>-2.581E-2</v>
      </c>
      <c r="E3590" s="108">
        <v>3.73495</v>
      </c>
      <c r="F3590" s="102">
        <v>0</v>
      </c>
      <c r="G3590" s="98">
        <v>0.41</v>
      </c>
      <c r="H3590" s="115">
        <v>500</v>
      </c>
    </row>
    <row r="3591" spans="1:8" x14ac:dyDescent="0.2">
      <c r="A3591" s="106">
        <v>41667.697847222225</v>
      </c>
      <c r="B3591" s="110">
        <v>1043836.56</v>
      </c>
      <c r="C3591" s="100">
        <v>29.820900000000002</v>
      </c>
      <c r="D3591">
        <v>-1.2619999999999999E-2</v>
      </c>
      <c r="E3591" s="108">
        <v>3.73489</v>
      </c>
      <c r="F3591" s="102">
        <v>0</v>
      </c>
      <c r="G3591" s="98">
        <v>0.41</v>
      </c>
      <c r="H3591" s="115">
        <v>500</v>
      </c>
    </row>
    <row r="3592" spans="1:8" x14ac:dyDescent="0.2">
      <c r="A3592" s="106">
        <v>41667.701319444444</v>
      </c>
      <c r="B3592" s="110">
        <v>1044136.56</v>
      </c>
      <c r="C3592" s="100">
        <v>29.815000000000001</v>
      </c>
      <c r="D3592">
        <v>-8.5760000000000003E-2</v>
      </c>
      <c r="E3592" s="108">
        <v>3.7349000000000001</v>
      </c>
      <c r="F3592" s="102">
        <v>0</v>
      </c>
      <c r="G3592" s="98">
        <v>0.41</v>
      </c>
      <c r="H3592" s="115">
        <v>500</v>
      </c>
    </row>
    <row r="3593" spans="1:8" x14ac:dyDescent="0.2">
      <c r="A3593" s="106">
        <v>41667.704791666663</v>
      </c>
      <c r="B3593" s="110">
        <v>1044436.56</v>
      </c>
      <c r="C3593" s="100">
        <v>29.8156</v>
      </c>
      <c r="D3593">
        <v>-8.8389999999999996E-2</v>
      </c>
      <c r="E3593" s="108">
        <v>3.73475</v>
      </c>
      <c r="F3593" s="102">
        <v>0</v>
      </c>
      <c r="G3593" s="98">
        <v>0.41</v>
      </c>
      <c r="H3593" s="115">
        <v>500</v>
      </c>
    </row>
    <row r="3594" spans="1:8" x14ac:dyDescent="0.2">
      <c r="A3594" s="106">
        <v>41667.70826388889</v>
      </c>
      <c r="B3594" s="110">
        <v>1044736.56</v>
      </c>
      <c r="C3594" s="100">
        <v>29.818200000000001</v>
      </c>
      <c r="D3594">
        <v>5.9470000000000002E-2</v>
      </c>
      <c r="E3594" s="108">
        <v>3.73481</v>
      </c>
      <c r="F3594" s="102">
        <v>0</v>
      </c>
      <c r="G3594" s="98">
        <v>0.41</v>
      </c>
      <c r="H3594" s="115">
        <v>500</v>
      </c>
    </row>
    <row r="3595" spans="1:8" x14ac:dyDescent="0.2">
      <c r="A3595" s="106">
        <v>41667.711736111109</v>
      </c>
      <c r="B3595" s="110">
        <v>1045036.56</v>
      </c>
      <c r="C3595" s="100">
        <v>29.8125</v>
      </c>
      <c r="D3595">
        <v>5.4010000000000002E-2</v>
      </c>
      <c r="E3595" s="108">
        <v>3.7348599999999998</v>
      </c>
      <c r="F3595" s="102">
        <v>0</v>
      </c>
      <c r="G3595" s="98">
        <v>0.41</v>
      </c>
      <c r="H3595" s="115">
        <v>500</v>
      </c>
    </row>
    <row r="3596" spans="1:8" x14ac:dyDescent="0.2">
      <c r="A3596" s="106">
        <v>41667.715208333335</v>
      </c>
      <c r="B3596" s="110">
        <v>1045336.56</v>
      </c>
      <c r="C3596" s="100">
        <v>29.8125</v>
      </c>
      <c r="D3596">
        <v>-8.4610000000000005E-2</v>
      </c>
      <c r="E3596" s="108">
        <v>3.7349600000000001</v>
      </c>
      <c r="F3596" s="102">
        <v>0</v>
      </c>
      <c r="G3596" s="98">
        <v>0.41</v>
      </c>
      <c r="H3596" s="115">
        <v>500</v>
      </c>
    </row>
    <row r="3597" spans="1:8" x14ac:dyDescent="0.2">
      <c r="A3597" s="106">
        <v>41667.718680555554</v>
      </c>
      <c r="B3597" s="110">
        <v>1045636.56</v>
      </c>
      <c r="C3597" s="100">
        <v>29.814499999999999</v>
      </c>
      <c r="D3597">
        <v>-1.694E-2</v>
      </c>
      <c r="E3597" s="108">
        <v>3.7348400000000002</v>
      </c>
      <c r="F3597" s="102">
        <v>0</v>
      </c>
      <c r="G3597" s="98">
        <v>0.41</v>
      </c>
      <c r="H3597" s="115">
        <v>500</v>
      </c>
    </row>
    <row r="3598" spans="1:8" x14ac:dyDescent="0.2">
      <c r="A3598" s="106">
        <v>41667.72215277778</v>
      </c>
      <c r="B3598" s="110">
        <v>1045936.56</v>
      </c>
      <c r="C3598" s="100">
        <v>29.8047</v>
      </c>
      <c r="D3598">
        <v>-3.4189999999999998E-2</v>
      </c>
      <c r="E3598" s="108">
        <v>3.7349000000000001</v>
      </c>
      <c r="F3598" s="102">
        <v>0</v>
      </c>
      <c r="G3598" s="98">
        <v>0.41</v>
      </c>
      <c r="H3598" s="115">
        <v>500</v>
      </c>
    </row>
    <row r="3599" spans="1:8" x14ac:dyDescent="0.2">
      <c r="A3599" s="106">
        <v>41667.725624999999</v>
      </c>
      <c r="B3599" s="110">
        <v>1046236.56</v>
      </c>
      <c r="C3599" s="100">
        <v>29.810600000000001</v>
      </c>
      <c r="D3599">
        <v>-6.3659999999999994E-2</v>
      </c>
      <c r="E3599" s="108">
        <v>3.7347800000000002</v>
      </c>
      <c r="F3599" s="102">
        <v>0</v>
      </c>
      <c r="G3599" s="98">
        <v>0.41</v>
      </c>
      <c r="H3599" s="115">
        <v>500</v>
      </c>
    </row>
    <row r="3600" spans="1:8" x14ac:dyDescent="0.2">
      <c r="A3600" s="106">
        <v>41667.729097222225</v>
      </c>
      <c r="B3600" s="110">
        <v>1046536.56</v>
      </c>
      <c r="C3600" s="100">
        <v>29.811599999999999</v>
      </c>
      <c r="D3600">
        <v>8.7500000000000008E-3</v>
      </c>
      <c r="E3600" s="108">
        <v>3.7349100000000002</v>
      </c>
      <c r="F3600" s="102">
        <v>0</v>
      </c>
      <c r="G3600" s="98">
        <v>0.41</v>
      </c>
      <c r="H3600" s="115">
        <v>500</v>
      </c>
    </row>
    <row r="3601" spans="1:8" x14ac:dyDescent="0.2">
      <c r="A3601" s="106">
        <v>41667.732569444444</v>
      </c>
      <c r="B3601" s="110">
        <v>1046836.56</v>
      </c>
      <c r="C3601" s="100">
        <v>29.8108</v>
      </c>
      <c r="D3601">
        <v>6.3990000000000005E-2</v>
      </c>
      <c r="E3601" s="108">
        <v>3.7349600000000001</v>
      </c>
      <c r="F3601" s="102">
        <v>0</v>
      </c>
      <c r="G3601" s="98">
        <v>0.41</v>
      </c>
      <c r="H3601" s="115">
        <v>500</v>
      </c>
    </row>
    <row r="3602" spans="1:8" x14ac:dyDescent="0.2">
      <c r="A3602" s="106">
        <v>41667.736041666663</v>
      </c>
      <c r="B3602" s="110">
        <v>1047136.56</v>
      </c>
      <c r="C3602" s="100">
        <v>29.811399999999999</v>
      </c>
      <c r="D3602">
        <v>3.1050000000000001E-2</v>
      </c>
      <c r="E3602" s="108">
        <v>3.73489</v>
      </c>
      <c r="F3602" s="102">
        <v>0</v>
      </c>
      <c r="G3602" s="98">
        <v>0.41</v>
      </c>
      <c r="H3602" s="115">
        <v>500</v>
      </c>
    </row>
    <row r="3603" spans="1:8" x14ac:dyDescent="0.2">
      <c r="A3603" s="106">
        <v>41667.73951388889</v>
      </c>
      <c r="B3603" s="110">
        <v>1047436.56</v>
      </c>
      <c r="C3603" s="100">
        <v>29.816099999999999</v>
      </c>
      <c r="D3603">
        <v>-7.0690000000000003E-2</v>
      </c>
      <c r="E3603" s="108">
        <v>3.73495</v>
      </c>
      <c r="F3603" s="102">
        <v>0</v>
      </c>
      <c r="G3603" s="98">
        <v>0.41</v>
      </c>
      <c r="H3603" s="115">
        <v>500</v>
      </c>
    </row>
    <row r="3604" spans="1:8" x14ac:dyDescent="0.2">
      <c r="A3604" s="106">
        <v>41667.742986111109</v>
      </c>
      <c r="B3604" s="110">
        <v>1047736.56</v>
      </c>
      <c r="C3604" s="100">
        <v>29.8126</v>
      </c>
      <c r="D3604">
        <v>-7.4999999999999997E-3</v>
      </c>
      <c r="E3604" s="108">
        <v>3.73495</v>
      </c>
      <c r="F3604" s="102">
        <v>0</v>
      </c>
      <c r="G3604" s="98">
        <v>0.41</v>
      </c>
      <c r="H3604" s="115">
        <v>500</v>
      </c>
    </row>
    <row r="3605" spans="1:8" x14ac:dyDescent="0.2">
      <c r="A3605" s="106">
        <v>41667.746458333335</v>
      </c>
      <c r="B3605" s="110">
        <v>1048036.56</v>
      </c>
      <c r="C3605" s="100">
        <v>29.8126</v>
      </c>
      <c r="D3605">
        <v>-1.4120000000000001E-2</v>
      </c>
      <c r="E3605" s="108">
        <v>3.7349999999999999</v>
      </c>
      <c r="F3605" s="102">
        <v>0</v>
      </c>
      <c r="G3605" s="98">
        <v>0.41</v>
      </c>
      <c r="H3605" s="115">
        <v>500</v>
      </c>
    </row>
    <row r="3606" spans="1:8" x14ac:dyDescent="0.2">
      <c r="A3606" s="106">
        <v>41667.749930555554</v>
      </c>
      <c r="B3606" s="110">
        <v>1048336.56</v>
      </c>
      <c r="C3606" s="100">
        <v>29.815799999999999</v>
      </c>
      <c r="D3606">
        <v>3.295E-2</v>
      </c>
      <c r="E3606" s="108">
        <v>3.7349399999999999</v>
      </c>
      <c r="F3606" s="102">
        <v>0</v>
      </c>
      <c r="G3606" s="98">
        <v>0.41</v>
      </c>
      <c r="H3606" s="115">
        <v>500</v>
      </c>
    </row>
    <row r="3607" spans="1:8" x14ac:dyDescent="0.2">
      <c r="A3607" s="106">
        <v>41667.75340277778</v>
      </c>
      <c r="B3607" s="110">
        <v>1048636.56</v>
      </c>
      <c r="C3607" s="100">
        <v>29.827300000000001</v>
      </c>
      <c r="D3607">
        <v>5.9060000000000001E-2</v>
      </c>
      <c r="E3607" s="108">
        <v>3.73502</v>
      </c>
      <c r="F3607" s="102">
        <v>0</v>
      </c>
      <c r="G3607" s="98">
        <v>0.41</v>
      </c>
      <c r="H3607" s="115">
        <v>500</v>
      </c>
    </row>
    <row r="3608" spans="1:8" x14ac:dyDescent="0.2">
      <c r="A3608" s="106">
        <v>41667.756874999999</v>
      </c>
      <c r="B3608" s="110">
        <v>1048936.56</v>
      </c>
      <c r="C3608" s="100">
        <v>29.812799999999999</v>
      </c>
      <c r="D3608">
        <v>-2.794E-2</v>
      </c>
      <c r="E3608" s="108">
        <v>3.7349899999999998</v>
      </c>
      <c r="F3608" s="102">
        <v>0</v>
      </c>
      <c r="G3608" s="98">
        <v>0.41</v>
      </c>
      <c r="H3608" s="115">
        <v>500</v>
      </c>
    </row>
    <row r="3609" spans="1:8" x14ac:dyDescent="0.2">
      <c r="A3609" s="106">
        <v>41667.760347222225</v>
      </c>
      <c r="B3609" s="110">
        <v>1049236.56</v>
      </c>
      <c r="C3609" s="100">
        <v>29.825099999999999</v>
      </c>
      <c r="D3609">
        <v>7.5399999999999998E-3</v>
      </c>
      <c r="E3609" s="108">
        <v>3.7351000000000001</v>
      </c>
      <c r="F3609" s="102">
        <v>0</v>
      </c>
      <c r="G3609" s="98">
        <v>0.41</v>
      </c>
      <c r="H3609" s="115">
        <v>500</v>
      </c>
    </row>
    <row r="3610" spans="1:8" x14ac:dyDescent="0.2">
      <c r="A3610" s="106">
        <v>41667.763819444444</v>
      </c>
      <c r="B3610" s="110">
        <v>1049536.56</v>
      </c>
      <c r="C3610" s="100">
        <v>29.826499999999999</v>
      </c>
      <c r="D3610">
        <v>-1.2540000000000001E-2</v>
      </c>
      <c r="E3610" s="108">
        <v>3.7350099999999999</v>
      </c>
      <c r="F3610" s="102">
        <v>0</v>
      </c>
      <c r="G3610" s="98">
        <v>0.41</v>
      </c>
      <c r="H3610" s="115">
        <v>500</v>
      </c>
    </row>
    <row r="3611" spans="1:8" x14ac:dyDescent="0.2">
      <c r="A3611" s="106">
        <v>41667.767291666663</v>
      </c>
      <c r="B3611" s="110">
        <v>1049836.56</v>
      </c>
      <c r="C3611" s="100">
        <v>29.824100000000001</v>
      </c>
      <c r="D3611">
        <v>3.78E-2</v>
      </c>
      <c r="E3611" s="108">
        <v>3.7350599999999998</v>
      </c>
      <c r="F3611" s="102">
        <v>0</v>
      </c>
      <c r="G3611" s="98">
        <v>0.41</v>
      </c>
      <c r="H3611" s="115">
        <v>500</v>
      </c>
    </row>
    <row r="3612" spans="1:8" x14ac:dyDescent="0.2">
      <c r="A3612" s="106">
        <v>41667.77076388889</v>
      </c>
      <c r="B3612" s="110">
        <v>1050136.56</v>
      </c>
      <c r="C3612" s="100">
        <v>29.830400000000001</v>
      </c>
      <c r="D3612">
        <v>4.4720000000000003E-2</v>
      </c>
      <c r="E3612" s="108">
        <v>3.7351000000000001</v>
      </c>
      <c r="F3612" s="102">
        <v>0</v>
      </c>
      <c r="G3612" s="98">
        <v>0.41</v>
      </c>
      <c r="H3612" s="115">
        <v>500</v>
      </c>
    </row>
    <row r="3613" spans="1:8" x14ac:dyDescent="0.2">
      <c r="A3613" s="106">
        <v>41667.774236111109</v>
      </c>
      <c r="B3613" s="110">
        <v>1050436.56</v>
      </c>
      <c r="C3613" s="100">
        <v>29.8294</v>
      </c>
      <c r="D3613">
        <v>-3.04E-2</v>
      </c>
      <c r="E3613" s="108">
        <v>3.7351200000000002</v>
      </c>
      <c r="F3613" s="102">
        <v>0</v>
      </c>
      <c r="G3613" s="98">
        <v>0.41</v>
      </c>
      <c r="H3613" s="115">
        <v>500</v>
      </c>
    </row>
    <row r="3614" spans="1:8" x14ac:dyDescent="0.2">
      <c r="A3614" s="106">
        <v>41667.777708333335</v>
      </c>
      <c r="B3614" s="110">
        <v>1050736.56</v>
      </c>
      <c r="C3614" s="100">
        <v>29.834</v>
      </c>
      <c r="D3614">
        <v>5.2540000000000003E-2</v>
      </c>
      <c r="E3614" s="108">
        <v>3.7351299999999998</v>
      </c>
      <c r="F3614" s="102">
        <v>0</v>
      </c>
      <c r="G3614" s="98">
        <v>0.41</v>
      </c>
      <c r="H3614" s="115">
        <v>500</v>
      </c>
    </row>
    <row r="3615" spans="1:8" x14ac:dyDescent="0.2">
      <c r="A3615" s="106">
        <v>41667.781180555554</v>
      </c>
      <c r="B3615" s="110">
        <v>1051036.56</v>
      </c>
      <c r="C3615" s="100">
        <v>29.837599999999998</v>
      </c>
      <c r="D3615">
        <v>-3.406E-2</v>
      </c>
      <c r="E3615" s="108">
        <v>3.7352400000000001</v>
      </c>
      <c r="F3615" s="102">
        <v>0</v>
      </c>
      <c r="G3615" s="98">
        <v>0.41</v>
      </c>
      <c r="H3615" s="115">
        <v>500</v>
      </c>
    </row>
    <row r="3616" spans="1:8" x14ac:dyDescent="0.2">
      <c r="A3616" s="106">
        <v>41667.78465277778</v>
      </c>
      <c r="B3616" s="110">
        <v>1051336.56</v>
      </c>
      <c r="C3616" s="100">
        <v>29.8245</v>
      </c>
      <c r="D3616">
        <v>5.951E-2</v>
      </c>
      <c r="E3616" s="108">
        <v>3.73516</v>
      </c>
      <c r="F3616" s="102">
        <v>0</v>
      </c>
      <c r="G3616" s="98">
        <v>0.41</v>
      </c>
      <c r="H3616" s="115">
        <v>500</v>
      </c>
    </row>
    <row r="3617" spans="1:8" x14ac:dyDescent="0.2">
      <c r="A3617" s="106">
        <v>41667.788124999999</v>
      </c>
      <c r="B3617" s="110">
        <v>1051636.56</v>
      </c>
      <c r="C3617" s="100">
        <v>29.8385</v>
      </c>
      <c r="D3617">
        <v>5.5350000000000003E-2</v>
      </c>
      <c r="E3617" s="108">
        <v>3.7351899999999998</v>
      </c>
      <c r="F3617" s="102">
        <v>0</v>
      </c>
      <c r="G3617" s="98">
        <v>0.41</v>
      </c>
      <c r="H3617" s="115">
        <v>500</v>
      </c>
    </row>
    <row r="3618" spans="1:8" x14ac:dyDescent="0.2">
      <c r="A3618" s="106">
        <v>41667.791597222225</v>
      </c>
      <c r="B3618" s="110">
        <v>1051936.56</v>
      </c>
      <c r="C3618" s="100">
        <v>29.841799999999999</v>
      </c>
      <c r="D3618">
        <v>-7.0930000000000007E-2</v>
      </c>
      <c r="E3618" s="108">
        <v>3.73529</v>
      </c>
      <c r="F3618" s="102">
        <v>0</v>
      </c>
      <c r="G3618" s="98">
        <v>0.41</v>
      </c>
      <c r="H3618" s="115">
        <v>500</v>
      </c>
    </row>
    <row r="3619" spans="1:8" x14ac:dyDescent="0.2">
      <c r="A3619" s="106">
        <v>41667.795069444444</v>
      </c>
      <c r="B3619" s="110">
        <v>1052236.56</v>
      </c>
      <c r="C3619" s="100">
        <v>29.837900000000001</v>
      </c>
      <c r="D3619">
        <v>6.0199999999999997E-2</v>
      </c>
      <c r="E3619" s="108">
        <v>3.7353700000000001</v>
      </c>
      <c r="F3619" s="102">
        <v>0</v>
      </c>
      <c r="G3619" s="98">
        <v>0.41</v>
      </c>
      <c r="H3619" s="115">
        <v>500</v>
      </c>
    </row>
    <row r="3620" spans="1:8" x14ac:dyDescent="0.2">
      <c r="A3620" s="106">
        <v>41667.798541666663</v>
      </c>
      <c r="B3620" s="110">
        <v>1052536.56</v>
      </c>
      <c r="C3620" s="100">
        <v>29.8385</v>
      </c>
      <c r="D3620">
        <v>4.5359999999999998E-2</v>
      </c>
      <c r="E3620" s="108">
        <v>3.7353399999999999</v>
      </c>
      <c r="F3620" s="102">
        <v>0</v>
      </c>
      <c r="G3620" s="98">
        <v>0.41</v>
      </c>
      <c r="H3620" s="115">
        <v>500</v>
      </c>
    </row>
    <row r="3621" spans="1:8" x14ac:dyDescent="0.2">
      <c r="A3621" s="106">
        <v>41667.80201388889</v>
      </c>
      <c r="B3621" s="110">
        <v>1052836.56</v>
      </c>
      <c r="C3621" s="100">
        <v>29.845199999999998</v>
      </c>
      <c r="D3621">
        <v>2.793E-2</v>
      </c>
      <c r="E3621" s="108">
        <v>3.7354099999999999</v>
      </c>
      <c r="F3621" s="102">
        <v>0</v>
      </c>
      <c r="G3621" s="98">
        <v>0.41</v>
      </c>
      <c r="H3621" s="115">
        <v>500</v>
      </c>
    </row>
    <row r="3622" spans="1:8" x14ac:dyDescent="0.2">
      <c r="A3622" s="106">
        <v>41667.805486111109</v>
      </c>
      <c r="B3622" s="110">
        <v>1053136.56</v>
      </c>
      <c r="C3622" s="100">
        <v>29.848700000000001</v>
      </c>
      <c r="D3622">
        <v>-8.1300000000000001E-3</v>
      </c>
      <c r="E3622" s="108">
        <v>3.7354799999999999</v>
      </c>
      <c r="F3622" s="102">
        <v>0</v>
      </c>
      <c r="G3622" s="98">
        <v>0.41</v>
      </c>
      <c r="H3622" s="115">
        <v>500</v>
      </c>
    </row>
    <row r="3623" spans="1:8" x14ac:dyDescent="0.2">
      <c r="A3623" s="106">
        <v>41667.808958333335</v>
      </c>
      <c r="B3623" s="110">
        <v>1053436.56</v>
      </c>
      <c r="C3623" s="100">
        <v>29.844899999999999</v>
      </c>
      <c r="D3623">
        <v>3.9780000000000003E-2</v>
      </c>
      <c r="E3623" s="108">
        <v>3.7355999999999998</v>
      </c>
      <c r="F3623" s="102">
        <v>0</v>
      </c>
      <c r="G3623" s="98">
        <v>0.41</v>
      </c>
      <c r="H3623" s="115">
        <v>500</v>
      </c>
    </row>
    <row r="3624" spans="1:8" x14ac:dyDescent="0.2">
      <c r="A3624" s="106">
        <v>41667.812430555554</v>
      </c>
      <c r="B3624" s="110">
        <v>1053736.56</v>
      </c>
      <c r="C3624" s="100">
        <v>29.8489</v>
      </c>
      <c r="D3624">
        <v>-7.8799999999999999E-3</v>
      </c>
      <c r="E3624" s="108">
        <v>3.73563</v>
      </c>
      <c r="F3624" s="102">
        <v>0</v>
      </c>
      <c r="G3624" s="98">
        <v>0.41</v>
      </c>
      <c r="H3624" s="115">
        <v>500</v>
      </c>
    </row>
    <row r="3625" spans="1:8" x14ac:dyDescent="0.2">
      <c r="A3625" s="106">
        <v>41667.81590277778</v>
      </c>
      <c r="B3625" s="110">
        <v>1054036.56</v>
      </c>
      <c r="C3625" s="100">
        <v>29.8538</v>
      </c>
      <c r="D3625">
        <v>-1.8630000000000001E-2</v>
      </c>
      <c r="E3625" s="108">
        <v>3.7356099999999999</v>
      </c>
      <c r="F3625" s="102">
        <v>0</v>
      </c>
      <c r="G3625" s="98">
        <v>0.41</v>
      </c>
      <c r="H3625" s="115">
        <v>500</v>
      </c>
    </row>
    <row r="3626" spans="1:8" x14ac:dyDescent="0.2">
      <c r="A3626" s="106">
        <v>41667.819374999999</v>
      </c>
      <c r="B3626" s="110">
        <v>1054336.56</v>
      </c>
      <c r="C3626" s="100">
        <v>29.867000000000001</v>
      </c>
      <c r="D3626">
        <v>-2.043E-2</v>
      </c>
      <c r="E3626" s="108">
        <v>3.7358199999999999</v>
      </c>
      <c r="F3626" s="102">
        <v>0</v>
      </c>
      <c r="G3626" s="98">
        <v>0.41</v>
      </c>
      <c r="H3626" s="115">
        <v>500</v>
      </c>
    </row>
    <row r="3627" spans="1:8" x14ac:dyDescent="0.2">
      <c r="A3627" s="106">
        <v>41667.822847222225</v>
      </c>
      <c r="B3627" s="110">
        <v>1054636.56</v>
      </c>
      <c r="C3627" s="100">
        <v>29.8538</v>
      </c>
      <c r="D3627">
        <v>-4.8890000000000003E-2</v>
      </c>
      <c r="E3627" s="108">
        <v>3.7356400000000001</v>
      </c>
      <c r="F3627" s="102">
        <v>0</v>
      </c>
      <c r="G3627" s="98">
        <v>0.41</v>
      </c>
      <c r="H3627" s="115">
        <v>500</v>
      </c>
    </row>
    <row r="3628" spans="1:8" x14ac:dyDescent="0.2">
      <c r="A3628" s="106">
        <v>41667.826319444444</v>
      </c>
      <c r="B3628" s="110">
        <v>1054936.56</v>
      </c>
      <c r="C3628" s="100">
        <v>29.8628</v>
      </c>
      <c r="D3628">
        <v>-2.962E-2</v>
      </c>
      <c r="E3628" s="108">
        <v>3.7356099999999999</v>
      </c>
      <c r="F3628" s="102">
        <v>0</v>
      </c>
      <c r="G3628" s="98">
        <v>0.41</v>
      </c>
      <c r="H3628" s="115">
        <v>500</v>
      </c>
    </row>
    <row r="3629" spans="1:8" x14ac:dyDescent="0.2">
      <c r="A3629" s="106">
        <v>41667.829791666663</v>
      </c>
      <c r="B3629" s="110">
        <v>1055236.56</v>
      </c>
      <c r="C3629" s="100">
        <v>29.861699999999999</v>
      </c>
      <c r="D3629">
        <v>2.068E-2</v>
      </c>
      <c r="E3629" s="108">
        <v>3.7357200000000002</v>
      </c>
      <c r="F3629" s="102">
        <v>0</v>
      </c>
      <c r="G3629" s="98">
        <v>0.41</v>
      </c>
      <c r="H3629" s="115">
        <v>500</v>
      </c>
    </row>
    <row r="3630" spans="1:8" x14ac:dyDescent="0.2">
      <c r="A3630" s="106">
        <v>41667.83326388889</v>
      </c>
      <c r="B3630" s="110">
        <v>1055536.56</v>
      </c>
      <c r="C3630" s="100">
        <v>29.868500000000001</v>
      </c>
      <c r="D3630">
        <v>-4.6629999999999998E-2</v>
      </c>
      <c r="E3630" s="108">
        <v>3.7357200000000002</v>
      </c>
      <c r="F3630" s="102">
        <v>0</v>
      </c>
      <c r="G3630" s="98">
        <v>0.41</v>
      </c>
      <c r="H3630" s="115">
        <v>500</v>
      </c>
    </row>
    <row r="3631" spans="1:8" x14ac:dyDescent="0.2">
      <c r="A3631" s="106">
        <v>41667.836736111109</v>
      </c>
      <c r="B3631" s="110">
        <v>1055836.56</v>
      </c>
      <c r="C3631" s="100">
        <v>29.8657</v>
      </c>
      <c r="D3631">
        <v>-2.886E-2</v>
      </c>
      <c r="E3631" s="108">
        <v>3.7357300000000002</v>
      </c>
      <c r="F3631" s="102">
        <v>0</v>
      </c>
      <c r="G3631" s="98">
        <v>0.41</v>
      </c>
      <c r="H3631" s="115">
        <v>500</v>
      </c>
    </row>
    <row r="3632" spans="1:8" x14ac:dyDescent="0.2">
      <c r="A3632" s="106">
        <v>41667.840208333335</v>
      </c>
      <c r="B3632" s="110">
        <v>1056136.56</v>
      </c>
      <c r="C3632" s="100">
        <v>29.8642</v>
      </c>
      <c r="D3632">
        <v>-8.8819999999999996E-2</v>
      </c>
      <c r="E3632" s="108">
        <v>3.7357499999999999</v>
      </c>
      <c r="F3632" s="102">
        <v>0</v>
      </c>
      <c r="G3632" s="98">
        <v>0.41</v>
      </c>
      <c r="H3632" s="115">
        <v>500</v>
      </c>
    </row>
    <row r="3633" spans="1:8" x14ac:dyDescent="0.2">
      <c r="A3633" s="106">
        <v>41667.843680555554</v>
      </c>
      <c r="B3633" s="110">
        <v>1056436.56</v>
      </c>
      <c r="C3633" s="100">
        <v>29.8673</v>
      </c>
      <c r="D3633">
        <v>-5.459E-2</v>
      </c>
      <c r="E3633" s="108">
        <v>3.73583</v>
      </c>
      <c r="F3633" s="102">
        <v>0</v>
      </c>
      <c r="G3633" s="98">
        <v>0.41</v>
      </c>
      <c r="H3633" s="115">
        <v>500</v>
      </c>
    </row>
    <row r="3634" spans="1:8" x14ac:dyDescent="0.2">
      <c r="A3634" s="106">
        <v>41667.84715277778</v>
      </c>
      <c r="B3634" s="110">
        <v>1056736.56</v>
      </c>
      <c r="C3634" s="100">
        <v>29.863</v>
      </c>
      <c r="D3634">
        <v>-1.1209999999999999E-2</v>
      </c>
      <c r="E3634" s="108">
        <v>3.73563</v>
      </c>
      <c r="F3634" s="102">
        <v>0</v>
      </c>
      <c r="G3634" s="98">
        <v>0.41</v>
      </c>
      <c r="H3634" s="115">
        <v>500</v>
      </c>
    </row>
    <row r="3635" spans="1:8" x14ac:dyDescent="0.2">
      <c r="A3635" s="106">
        <v>41667.850624999999</v>
      </c>
      <c r="B3635" s="110">
        <v>1057036.56</v>
      </c>
      <c r="C3635" s="100">
        <v>29.853100000000001</v>
      </c>
      <c r="D3635">
        <v>-2.6450000000000001E-2</v>
      </c>
      <c r="E3635" s="108">
        <v>3.7357399999999998</v>
      </c>
      <c r="F3635" s="102">
        <v>0</v>
      </c>
      <c r="G3635" s="98">
        <v>0.41</v>
      </c>
      <c r="H3635" s="115">
        <v>500</v>
      </c>
    </row>
    <row r="3636" spans="1:8" x14ac:dyDescent="0.2">
      <c r="A3636" s="106">
        <v>41667.854097222225</v>
      </c>
      <c r="B3636" s="110">
        <v>1057336.56</v>
      </c>
      <c r="C3636" s="100">
        <v>29.867599999999999</v>
      </c>
      <c r="D3636">
        <v>3.6420000000000001E-2</v>
      </c>
      <c r="E3636" s="108">
        <v>3.7357100000000001</v>
      </c>
      <c r="F3636" s="102">
        <v>0</v>
      </c>
      <c r="G3636" s="98">
        <v>0.41</v>
      </c>
      <c r="H3636" s="115">
        <v>500</v>
      </c>
    </row>
    <row r="3637" spans="1:8" x14ac:dyDescent="0.2">
      <c r="A3637" s="106">
        <v>41667.857569444444</v>
      </c>
      <c r="B3637" s="110">
        <v>1057636.56</v>
      </c>
      <c r="C3637" s="100">
        <v>29.859200000000001</v>
      </c>
      <c r="D3637">
        <v>-9.0600000000000003E-3</v>
      </c>
      <c r="E3637" s="108">
        <v>3.7357300000000002</v>
      </c>
      <c r="F3637" s="102">
        <v>0</v>
      </c>
      <c r="G3637" s="98">
        <v>0.41</v>
      </c>
      <c r="H3637" s="115">
        <v>500</v>
      </c>
    </row>
    <row r="3638" spans="1:8" x14ac:dyDescent="0.2">
      <c r="A3638" s="106">
        <v>41667.861041666663</v>
      </c>
      <c r="B3638" s="110">
        <v>1057936.56</v>
      </c>
      <c r="C3638" s="100">
        <v>29.859200000000001</v>
      </c>
      <c r="D3638">
        <v>-2.2429999999999999E-2</v>
      </c>
      <c r="E3638" s="108">
        <v>3.7357399999999998</v>
      </c>
      <c r="F3638" s="102">
        <v>0</v>
      </c>
      <c r="G3638" s="98">
        <v>0.41</v>
      </c>
      <c r="H3638" s="115">
        <v>500</v>
      </c>
    </row>
    <row r="3639" spans="1:8" x14ac:dyDescent="0.2">
      <c r="A3639" s="106">
        <v>41667.86451388889</v>
      </c>
      <c r="B3639" s="110">
        <v>1058236.56</v>
      </c>
      <c r="C3639" s="100">
        <v>29.868200000000002</v>
      </c>
      <c r="D3639">
        <v>6.0240000000000002E-2</v>
      </c>
      <c r="E3639" s="108">
        <v>3.7357</v>
      </c>
      <c r="F3639" s="102">
        <v>0</v>
      </c>
      <c r="G3639" s="98">
        <v>0.41</v>
      </c>
      <c r="H3639" s="115">
        <v>500</v>
      </c>
    </row>
    <row r="3640" spans="1:8" x14ac:dyDescent="0.2">
      <c r="A3640" s="106">
        <v>41667.867986111109</v>
      </c>
      <c r="B3640" s="110">
        <v>1058536.56</v>
      </c>
      <c r="C3640" s="100">
        <v>29.8612</v>
      </c>
      <c r="D3640">
        <v>-3.2320000000000002E-2</v>
      </c>
      <c r="E3640" s="108">
        <v>3.7357800000000001</v>
      </c>
      <c r="F3640" s="102">
        <v>0</v>
      </c>
      <c r="G3640" s="98">
        <v>0.41</v>
      </c>
      <c r="H3640" s="115">
        <v>500</v>
      </c>
    </row>
    <row r="3641" spans="1:8" x14ac:dyDescent="0.2">
      <c r="A3641" s="106">
        <v>41667.871458333335</v>
      </c>
      <c r="B3641" s="110">
        <v>1058836.56</v>
      </c>
      <c r="C3641" s="100">
        <v>29.863600000000002</v>
      </c>
      <c r="D3641">
        <v>-6.028E-2</v>
      </c>
      <c r="E3641" s="108">
        <v>3.7357</v>
      </c>
      <c r="F3641" s="102">
        <v>0</v>
      </c>
      <c r="G3641" s="98">
        <v>0.41</v>
      </c>
      <c r="H3641" s="115">
        <v>500</v>
      </c>
    </row>
    <row r="3642" spans="1:8" x14ac:dyDescent="0.2">
      <c r="A3642" s="106">
        <v>41667.874930555554</v>
      </c>
      <c r="B3642" s="110">
        <v>1059136.56</v>
      </c>
      <c r="C3642" s="100">
        <v>29.867999999999999</v>
      </c>
      <c r="D3642">
        <v>-2.4410000000000001E-2</v>
      </c>
      <c r="E3642" s="108">
        <v>3.7357800000000001</v>
      </c>
      <c r="F3642" s="102">
        <v>0</v>
      </c>
      <c r="G3642" s="98">
        <v>0.41</v>
      </c>
      <c r="H3642" s="115">
        <v>500</v>
      </c>
    </row>
    <row r="3643" spans="1:8" x14ac:dyDescent="0.2">
      <c r="A3643" s="106">
        <v>41667.87840277778</v>
      </c>
      <c r="B3643" s="110">
        <v>1059436.56</v>
      </c>
      <c r="C3643" s="100">
        <v>29.87</v>
      </c>
      <c r="D3643">
        <v>-8.7660000000000002E-2</v>
      </c>
      <c r="E3643" s="108">
        <v>3.73577</v>
      </c>
      <c r="F3643" s="102">
        <v>0</v>
      </c>
      <c r="G3643" s="98">
        <v>0.41</v>
      </c>
      <c r="H3643" s="115">
        <v>500</v>
      </c>
    </row>
    <row r="3644" spans="1:8" x14ac:dyDescent="0.2">
      <c r="A3644" s="106">
        <v>41667.881874999999</v>
      </c>
      <c r="B3644" s="110">
        <v>1059736.56</v>
      </c>
      <c r="C3644" s="100">
        <v>29.870999999999999</v>
      </c>
      <c r="D3644">
        <v>-7.3940000000000006E-2</v>
      </c>
      <c r="E3644" s="108">
        <v>3.7357399999999998</v>
      </c>
      <c r="F3644" s="102">
        <v>0</v>
      </c>
      <c r="G3644" s="98">
        <v>0.41</v>
      </c>
      <c r="H3644" s="115">
        <v>500</v>
      </c>
    </row>
    <row r="3645" spans="1:8" x14ac:dyDescent="0.2">
      <c r="A3645" s="106">
        <v>41667.885347222225</v>
      </c>
      <c r="B3645" s="110">
        <v>1060036.56</v>
      </c>
      <c r="C3645" s="100">
        <v>29.869800000000001</v>
      </c>
      <c r="D3645">
        <v>-2.793E-2</v>
      </c>
      <c r="E3645" s="108">
        <v>3.73584</v>
      </c>
      <c r="F3645" s="102">
        <v>0</v>
      </c>
      <c r="G3645" s="98">
        <v>0.41</v>
      </c>
      <c r="H3645" s="115">
        <v>500</v>
      </c>
    </row>
    <row r="3646" spans="1:8" x14ac:dyDescent="0.2">
      <c r="A3646" s="106">
        <v>41667.888819444444</v>
      </c>
      <c r="B3646" s="110">
        <v>1060336.56</v>
      </c>
      <c r="C3646" s="100">
        <v>29.880199999999999</v>
      </c>
      <c r="D3646">
        <v>-9.0639999999999998E-2</v>
      </c>
      <c r="E3646" s="108">
        <v>3.73569</v>
      </c>
      <c r="F3646" s="102">
        <v>0</v>
      </c>
      <c r="G3646" s="98">
        <v>0.41</v>
      </c>
      <c r="H3646" s="115">
        <v>500</v>
      </c>
    </row>
    <row r="3647" spans="1:8" x14ac:dyDescent="0.2">
      <c r="A3647" s="106">
        <v>41667.892291666663</v>
      </c>
      <c r="B3647" s="110">
        <v>1060636.56</v>
      </c>
      <c r="C3647" s="100">
        <v>29.8643</v>
      </c>
      <c r="D3647">
        <v>-1.099E-2</v>
      </c>
      <c r="E3647" s="108">
        <v>3.7356699999999998</v>
      </c>
      <c r="F3647" s="102">
        <v>0</v>
      </c>
      <c r="G3647" s="98">
        <v>0.41</v>
      </c>
      <c r="H3647" s="115">
        <v>500</v>
      </c>
    </row>
    <row r="3648" spans="1:8" x14ac:dyDescent="0.2">
      <c r="A3648" s="106">
        <v>41667.89576388889</v>
      </c>
      <c r="B3648" s="110">
        <v>1060936.56</v>
      </c>
      <c r="C3648" s="100">
        <v>29.876000000000001</v>
      </c>
      <c r="D3648">
        <v>-5.1769999999999997E-2</v>
      </c>
      <c r="E3648" s="108">
        <v>3.7357300000000002</v>
      </c>
      <c r="F3648" s="102">
        <v>0</v>
      </c>
      <c r="G3648" s="98">
        <v>0.41</v>
      </c>
      <c r="H3648" s="115">
        <v>500</v>
      </c>
    </row>
    <row r="3649" spans="1:8" x14ac:dyDescent="0.2">
      <c r="A3649" s="106">
        <v>41667.899236111109</v>
      </c>
      <c r="B3649" s="110">
        <v>1061236.56</v>
      </c>
      <c r="C3649" s="100">
        <v>29.863299999999999</v>
      </c>
      <c r="D3649">
        <v>1.1860000000000001E-2</v>
      </c>
      <c r="E3649" s="108">
        <v>3.7357200000000002</v>
      </c>
      <c r="F3649" s="102">
        <v>0</v>
      </c>
      <c r="G3649" s="98">
        <v>0.41</v>
      </c>
      <c r="H3649" s="115">
        <v>500</v>
      </c>
    </row>
    <row r="3650" spans="1:8" x14ac:dyDescent="0.2">
      <c r="A3650" s="106">
        <v>41667.902708333335</v>
      </c>
      <c r="B3650" s="110">
        <v>1061536.56</v>
      </c>
      <c r="C3650" s="100">
        <v>29.871099999999998</v>
      </c>
      <c r="D3650">
        <v>-6.3339999999999994E-2</v>
      </c>
      <c r="E3650" s="108">
        <v>3.7356699999999998</v>
      </c>
      <c r="F3650" s="102">
        <v>0</v>
      </c>
      <c r="G3650" s="98">
        <v>0.41</v>
      </c>
      <c r="H3650" s="115">
        <v>500</v>
      </c>
    </row>
    <row r="3651" spans="1:8" x14ac:dyDescent="0.2">
      <c r="A3651" s="106">
        <v>41667.906180555554</v>
      </c>
      <c r="B3651" s="110">
        <v>1061836.56</v>
      </c>
      <c r="C3651" s="100">
        <v>29.874700000000001</v>
      </c>
      <c r="D3651">
        <v>-6.0729999999999999E-2</v>
      </c>
      <c r="E3651" s="108">
        <v>3.7356099999999999</v>
      </c>
      <c r="F3651" s="102">
        <v>0</v>
      </c>
      <c r="G3651" s="98">
        <v>0.41</v>
      </c>
      <c r="H3651" s="115">
        <v>500</v>
      </c>
    </row>
    <row r="3652" spans="1:8" x14ac:dyDescent="0.2">
      <c r="A3652" s="106">
        <v>41667.90965277778</v>
      </c>
      <c r="B3652" s="110">
        <v>1062136.56</v>
      </c>
      <c r="C3652" s="100">
        <v>29.8766</v>
      </c>
      <c r="D3652">
        <v>-8.09E-3</v>
      </c>
      <c r="E3652" s="108">
        <v>3.7357800000000001</v>
      </c>
      <c r="F3652" s="102">
        <v>0</v>
      </c>
      <c r="G3652" s="98">
        <v>0.41</v>
      </c>
      <c r="H3652" s="115">
        <v>500</v>
      </c>
    </row>
    <row r="3653" spans="1:8" x14ac:dyDescent="0.2">
      <c r="A3653" s="106">
        <v>41667.913124999999</v>
      </c>
      <c r="B3653" s="110">
        <v>1062436.56</v>
      </c>
      <c r="C3653" s="100">
        <v>29.863900000000001</v>
      </c>
      <c r="D3653">
        <v>-6.4400000000000004E-3</v>
      </c>
      <c r="E3653" s="108">
        <v>3.7357</v>
      </c>
      <c r="F3653" s="102">
        <v>0</v>
      </c>
      <c r="G3653" s="98">
        <v>0.41</v>
      </c>
      <c r="H3653" s="115">
        <v>500</v>
      </c>
    </row>
    <row r="3654" spans="1:8" x14ac:dyDescent="0.2">
      <c r="A3654" s="106">
        <v>41667.916597222225</v>
      </c>
      <c r="B3654" s="110">
        <v>1062736.56</v>
      </c>
      <c r="C3654" s="100">
        <v>29.878699999999998</v>
      </c>
      <c r="D3654">
        <v>-1.222E-2</v>
      </c>
      <c r="E3654" s="108">
        <v>3.7357800000000001</v>
      </c>
      <c r="F3654" s="102">
        <v>0</v>
      </c>
      <c r="G3654" s="98">
        <v>0.41</v>
      </c>
      <c r="H3654" s="115">
        <v>500</v>
      </c>
    </row>
    <row r="3655" spans="1:8" x14ac:dyDescent="0.2">
      <c r="A3655" s="106">
        <v>41667.920069444444</v>
      </c>
      <c r="B3655" s="110">
        <v>1063036.56</v>
      </c>
      <c r="C3655" s="100">
        <v>29.876999999999999</v>
      </c>
      <c r="D3655">
        <v>2.81E-2</v>
      </c>
      <c r="E3655" s="108">
        <v>3.73563</v>
      </c>
      <c r="F3655" s="102">
        <v>0</v>
      </c>
      <c r="G3655" s="98">
        <v>0.41</v>
      </c>
      <c r="H3655" s="115">
        <v>500</v>
      </c>
    </row>
    <row r="3656" spans="1:8" x14ac:dyDescent="0.2">
      <c r="A3656" s="106">
        <v>41667.923541666663</v>
      </c>
      <c r="B3656" s="110">
        <v>1063336.56</v>
      </c>
      <c r="C3656" s="100">
        <v>29.872399999999999</v>
      </c>
      <c r="D3656">
        <v>-2.886E-2</v>
      </c>
      <c r="E3656" s="108">
        <v>3.7357499999999999</v>
      </c>
      <c r="F3656" s="102">
        <v>0</v>
      </c>
      <c r="G3656" s="98">
        <v>0.41</v>
      </c>
      <c r="H3656" s="115">
        <v>500</v>
      </c>
    </row>
    <row r="3657" spans="1:8" x14ac:dyDescent="0.2">
      <c r="A3657" s="106">
        <v>41667.92701388889</v>
      </c>
      <c r="B3657" s="110">
        <v>1063636.56</v>
      </c>
      <c r="C3657" s="100">
        <v>29.874300000000002</v>
      </c>
      <c r="D3657">
        <v>-1.5389999999999999E-2</v>
      </c>
      <c r="E3657" s="108">
        <v>3.7357100000000001</v>
      </c>
      <c r="F3657" s="102">
        <v>0</v>
      </c>
      <c r="G3657" s="98">
        <v>0.41</v>
      </c>
      <c r="H3657" s="115">
        <v>500</v>
      </c>
    </row>
    <row r="3658" spans="1:8" x14ac:dyDescent="0.2">
      <c r="A3658" s="106">
        <v>41667.930486111109</v>
      </c>
      <c r="B3658" s="110">
        <v>1063936.56</v>
      </c>
      <c r="C3658" s="100">
        <v>29.8721</v>
      </c>
      <c r="D3658">
        <v>-2.0320000000000001E-2</v>
      </c>
      <c r="E3658" s="108">
        <v>3.73569</v>
      </c>
      <c r="F3658" s="102">
        <v>0</v>
      </c>
      <c r="G3658" s="98">
        <v>0.41</v>
      </c>
      <c r="H3658" s="115">
        <v>500</v>
      </c>
    </row>
    <row r="3659" spans="1:8" x14ac:dyDescent="0.2">
      <c r="A3659" s="106">
        <v>41667.933958333335</v>
      </c>
      <c r="B3659" s="110">
        <v>1064236.56</v>
      </c>
      <c r="C3659" s="100">
        <v>29.8706</v>
      </c>
      <c r="D3659">
        <v>5.2220000000000003E-2</v>
      </c>
      <c r="E3659" s="108">
        <v>3.7356600000000002</v>
      </c>
      <c r="F3659" s="102">
        <v>0</v>
      </c>
      <c r="G3659" s="98">
        <v>0.41</v>
      </c>
      <c r="H3659" s="115">
        <v>500</v>
      </c>
    </row>
    <row r="3660" spans="1:8" x14ac:dyDescent="0.2">
      <c r="A3660" s="106">
        <v>41667.937430555554</v>
      </c>
      <c r="B3660" s="110">
        <v>1064536.56</v>
      </c>
      <c r="C3660" s="100">
        <v>29.887599999999999</v>
      </c>
      <c r="D3660">
        <v>-2.9909999999999999E-2</v>
      </c>
      <c r="E3660" s="108">
        <v>3.7356500000000001</v>
      </c>
      <c r="F3660" s="102">
        <v>0</v>
      </c>
      <c r="G3660" s="98">
        <v>0.41</v>
      </c>
      <c r="H3660" s="115">
        <v>500</v>
      </c>
    </row>
    <row r="3661" spans="1:8" x14ac:dyDescent="0.2">
      <c r="A3661" s="106">
        <v>41667.94090277778</v>
      </c>
      <c r="B3661" s="110">
        <v>1064836.56</v>
      </c>
      <c r="C3661" s="100">
        <v>29.895600000000002</v>
      </c>
      <c r="D3661">
        <v>-4.8770000000000001E-2</v>
      </c>
      <c r="E3661" s="108">
        <v>3.7355700000000001</v>
      </c>
      <c r="F3661" s="102">
        <v>0</v>
      </c>
      <c r="G3661" s="98">
        <v>0.41</v>
      </c>
      <c r="H3661" s="115">
        <v>500</v>
      </c>
    </row>
    <row r="3662" spans="1:8" x14ac:dyDescent="0.2">
      <c r="A3662" s="106">
        <v>41667.944374999999</v>
      </c>
      <c r="B3662" s="110">
        <v>1065136.56</v>
      </c>
      <c r="C3662" s="100">
        <v>29.880500000000001</v>
      </c>
      <c r="D3662">
        <v>-5.2470000000000003E-2</v>
      </c>
      <c r="E3662" s="108">
        <v>3.7356500000000001</v>
      </c>
      <c r="F3662" s="102">
        <v>0</v>
      </c>
      <c r="G3662" s="98">
        <v>0.41</v>
      </c>
      <c r="H3662" s="115">
        <v>500</v>
      </c>
    </row>
    <row r="3663" spans="1:8" x14ac:dyDescent="0.2">
      <c r="A3663" s="106">
        <v>41667.947847222225</v>
      </c>
      <c r="B3663" s="110">
        <v>1065436.56</v>
      </c>
      <c r="C3663" s="100">
        <v>29.873999999999999</v>
      </c>
      <c r="D3663">
        <v>2.188E-2</v>
      </c>
      <c r="E3663" s="108">
        <v>3.7355499999999999</v>
      </c>
      <c r="F3663" s="102">
        <v>0</v>
      </c>
      <c r="G3663" s="98">
        <v>0.41</v>
      </c>
      <c r="H3663" s="115">
        <v>500</v>
      </c>
    </row>
    <row r="3664" spans="1:8" x14ac:dyDescent="0.2">
      <c r="A3664" s="106">
        <v>41667.951319444444</v>
      </c>
      <c r="B3664" s="110">
        <v>1065736.56</v>
      </c>
      <c r="C3664" s="100">
        <v>29.873100000000001</v>
      </c>
      <c r="D3664">
        <v>3.2800000000000003E-2</v>
      </c>
      <c r="E3664" s="108">
        <v>3.7353499999999999</v>
      </c>
      <c r="F3664" s="102">
        <v>0</v>
      </c>
      <c r="G3664" s="98">
        <v>0.41</v>
      </c>
      <c r="H3664" s="115">
        <v>500</v>
      </c>
    </row>
    <row r="3665" spans="1:8" x14ac:dyDescent="0.2">
      <c r="A3665" s="106">
        <v>41667.954791666663</v>
      </c>
      <c r="B3665" s="110">
        <v>1066036.56</v>
      </c>
      <c r="C3665" s="100">
        <v>29.836400000000001</v>
      </c>
      <c r="D3665">
        <v>3.6360000000000003E-2</v>
      </c>
      <c r="E3665" s="108">
        <v>3.7354500000000002</v>
      </c>
      <c r="F3665" s="102">
        <v>0</v>
      </c>
      <c r="G3665" s="98">
        <v>0.41</v>
      </c>
      <c r="H3665" s="115">
        <v>500</v>
      </c>
    </row>
    <row r="3666" spans="1:8" x14ac:dyDescent="0.2">
      <c r="A3666" s="106">
        <v>41667.95826388889</v>
      </c>
      <c r="B3666" s="110">
        <v>1066336.56</v>
      </c>
      <c r="C3666" s="100">
        <v>29.851700000000001</v>
      </c>
      <c r="D3666">
        <v>-1.6660000000000001E-2</v>
      </c>
      <c r="E3666" s="108">
        <v>3.7353999999999998</v>
      </c>
      <c r="F3666" s="102">
        <v>0</v>
      </c>
      <c r="G3666" s="98">
        <v>0.41</v>
      </c>
      <c r="H3666" s="115">
        <v>500</v>
      </c>
    </row>
    <row r="3667" spans="1:8" x14ac:dyDescent="0.2">
      <c r="A3667" s="106">
        <v>41667.961736111109</v>
      </c>
      <c r="B3667" s="110">
        <v>1066636.56</v>
      </c>
      <c r="C3667" s="100">
        <v>29.867799999999999</v>
      </c>
      <c r="D3667">
        <v>6.0499999999999998E-2</v>
      </c>
      <c r="E3667" s="108">
        <v>3.7353399999999999</v>
      </c>
      <c r="F3667" s="102">
        <v>0</v>
      </c>
      <c r="G3667" s="98">
        <v>0.41</v>
      </c>
      <c r="H3667" s="115">
        <v>500</v>
      </c>
    </row>
    <row r="3668" spans="1:8" x14ac:dyDescent="0.2">
      <c r="A3668" s="106">
        <v>41667.965208333335</v>
      </c>
      <c r="B3668" s="110">
        <v>1066936.56</v>
      </c>
      <c r="C3668" s="100">
        <v>29.867799999999999</v>
      </c>
      <c r="D3668">
        <v>-8.4949999999999998E-2</v>
      </c>
      <c r="E3668" s="108">
        <v>3.7353800000000001</v>
      </c>
      <c r="F3668" s="102">
        <v>0</v>
      </c>
      <c r="G3668" s="98">
        <v>0.41</v>
      </c>
      <c r="H3668" s="115">
        <v>500</v>
      </c>
    </row>
    <row r="3669" spans="1:8" x14ac:dyDescent="0.2">
      <c r="A3669" s="106">
        <v>41667.968680555554</v>
      </c>
      <c r="B3669" s="110">
        <v>1067236.56</v>
      </c>
      <c r="C3669" s="100">
        <v>29.857600000000001</v>
      </c>
      <c r="D3669">
        <v>-5.5460000000000002E-2</v>
      </c>
      <c r="E3669" s="108">
        <v>3.7353700000000001</v>
      </c>
      <c r="F3669" s="102">
        <v>0</v>
      </c>
      <c r="G3669" s="98">
        <v>0.41</v>
      </c>
      <c r="H3669" s="115">
        <v>500</v>
      </c>
    </row>
    <row r="3670" spans="1:8" x14ac:dyDescent="0.2">
      <c r="A3670" s="106">
        <v>41667.97215277778</v>
      </c>
      <c r="B3670" s="110">
        <v>1067536.56</v>
      </c>
      <c r="C3670" s="100">
        <v>29.864599999999999</v>
      </c>
      <c r="D3670">
        <v>-4.3580000000000001E-2</v>
      </c>
      <c r="E3670" s="108">
        <v>3.7352699999999999</v>
      </c>
      <c r="F3670" s="102">
        <v>0</v>
      </c>
      <c r="G3670" s="98">
        <v>0.41</v>
      </c>
      <c r="H3670" s="115">
        <v>500</v>
      </c>
    </row>
    <row r="3671" spans="1:8" x14ac:dyDescent="0.2">
      <c r="A3671" s="106">
        <v>41667.975624999999</v>
      </c>
      <c r="B3671" s="110">
        <v>1067836.56</v>
      </c>
      <c r="C3671" s="100">
        <v>29.862500000000001</v>
      </c>
      <c r="D3671">
        <v>5.7439999999999998E-2</v>
      </c>
      <c r="E3671" s="108">
        <v>3.73522</v>
      </c>
      <c r="F3671" s="102">
        <v>0</v>
      </c>
      <c r="G3671" s="98">
        <v>0.41</v>
      </c>
      <c r="H3671" s="115">
        <v>500</v>
      </c>
    </row>
    <row r="3672" spans="1:8" x14ac:dyDescent="0.2">
      <c r="A3672" s="106">
        <v>41667.979097222225</v>
      </c>
      <c r="B3672" s="110">
        <v>1068136.56</v>
      </c>
      <c r="C3672" s="100">
        <v>29.858499999999999</v>
      </c>
      <c r="D3672">
        <v>5.1360000000000003E-2</v>
      </c>
      <c r="E3672" s="108">
        <v>3.7353800000000001</v>
      </c>
      <c r="F3672" s="102">
        <v>0</v>
      </c>
      <c r="G3672" s="98">
        <v>0.41</v>
      </c>
      <c r="H3672" s="115">
        <v>500</v>
      </c>
    </row>
    <row r="3673" spans="1:8" x14ac:dyDescent="0.2">
      <c r="A3673" s="106">
        <v>41667.982569444444</v>
      </c>
      <c r="B3673" s="110">
        <v>1068436.56</v>
      </c>
      <c r="C3673" s="100">
        <v>29.853200000000001</v>
      </c>
      <c r="D3673">
        <v>-5.0999999999999997E-2</v>
      </c>
      <c r="E3673" s="108">
        <v>3.7353299999999998</v>
      </c>
      <c r="F3673" s="102">
        <v>0</v>
      </c>
      <c r="G3673" s="98">
        <v>0.41</v>
      </c>
      <c r="H3673" s="115">
        <v>500</v>
      </c>
    </row>
    <row r="3674" spans="1:8" x14ac:dyDescent="0.2">
      <c r="A3674" s="106">
        <v>41667.986041666663</v>
      </c>
      <c r="B3674" s="110">
        <v>1068736.56</v>
      </c>
      <c r="C3674" s="100">
        <v>29.8462</v>
      </c>
      <c r="D3674">
        <v>-1.9539999999999998E-2</v>
      </c>
      <c r="E3674" s="108">
        <v>3.7352400000000001</v>
      </c>
      <c r="F3674" s="102">
        <v>0</v>
      </c>
      <c r="G3674" s="98">
        <v>0.41</v>
      </c>
      <c r="H3674" s="115">
        <v>500</v>
      </c>
    </row>
    <row r="3675" spans="1:8" x14ac:dyDescent="0.2">
      <c r="A3675" s="106">
        <v>41667.98951388889</v>
      </c>
      <c r="B3675" s="110">
        <v>1069036.56</v>
      </c>
      <c r="C3675" s="100">
        <v>29.8308</v>
      </c>
      <c r="D3675">
        <v>-6.3399999999999998E-2</v>
      </c>
      <c r="E3675" s="108">
        <v>3.7353900000000002</v>
      </c>
      <c r="F3675" s="102">
        <v>0</v>
      </c>
      <c r="G3675" s="98">
        <v>0.41</v>
      </c>
      <c r="H3675" s="115">
        <v>500</v>
      </c>
    </row>
    <row r="3676" spans="1:8" x14ac:dyDescent="0.2">
      <c r="A3676" s="106">
        <v>41667.992986111109</v>
      </c>
      <c r="B3676" s="110">
        <v>1069336.56</v>
      </c>
      <c r="C3676" s="100">
        <v>29.863199999999999</v>
      </c>
      <c r="D3676">
        <v>-1.5740000000000001E-2</v>
      </c>
      <c r="E3676" s="108">
        <v>3.7352300000000001</v>
      </c>
      <c r="F3676" s="102">
        <v>0</v>
      </c>
      <c r="G3676" s="98">
        <v>0.41</v>
      </c>
      <c r="H3676" s="115">
        <v>500</v>
      </c>
    </row>
    <row r="3677" spans="1:8" x14ac:dyDescent="0.2">
      <c r="A3677" s="106">
        <v>41667.996458333335</v>
      </c>
      <c r="B3677" s="110">
        <v>1069636.56</v>
      </c>
      <c r="C3677" s="100">
        <v>29.855599999999999</v>
      </c>
      <c r="D3677">
        <v>5.1189999999999999E-2</v>
      </c>
      <c r="E3677" s="108">
        <v>3.73542</v>
      </c>
      <c r="F3677" s="102">
        <v>0</v>
      </c>
      <c r="G3677" s="98">
        <v>0.41</v>
      </c>
      <c r="H3677" s="115">
        <v>500</v>
      </c>
    </row>
    <row r="3678" spans="1:8" x14ac:dyDescent="0.2">
      <c r="A3678" s="106">
        <v>41667.999930555554</v>
      </c>
      <c r="B3678" s="110">
        <v>1069936.56</v>
      </c>
      <c r="C3678" s="100">
        <v>29.857700000000001</v>
      </c>
      <c r="D3678">
        <v>-7.1199999999999999E-2</v>
      </c>
      <c r="E3678" s="108">
        <v>3.7352699999999999</v>
      </c>
      <c r="F3678" s="102">
        <v>0</v>
      </c>
      <c r="G3678" s="98">
        <v>0.41</v>
      </c>
      <c r="H3678" s="115">
        <v>500</v>
      </c>
    </row>
    <row r="3679" spans="1:8" x14ac:dyDescent="0.2">
      <c r="A3679" s="106">
        <v>41668.00340277778</v>
      </c>
      <c r="B3679" s="110">
        <v>1070236.56</v>
      </c>
      <c r="C3679" s="100">
        <v>29.8368</v>
      </c>
      <c r="D3679">
        <v>-8.9749999999999996E-2</v>
      </c>
      <c r="E3679" s="108">
        <v>3.7354400000000001</v>
      </c>
      <c r="F3679" s="102">
        <v>0</v>
      </c>
      <c r="G3679" s="98">
        <v>0.41</v>
      </c>
      <c r="H3679" s="115">
        <v>500</v>
      </c>
    </row>
    <row r="3680" spans="1:8" x14ac:dyDescent="0.2">
      <c r="A3680" s="106">
        <v>41668.006874999999</v>
      </c>
      <c r="B3680" s="110">
        <v>1070536.56</v>
      </c>
      <c r="C3680" s="100">
        <v>29.850999999999999</v>
      </c>
      <c r="D3680">
        <v>-3.1640000000000001E-2</v>
      </c>
      <c r="E3680" s="108">
        <v>3.73542</v>
      </c>
      <c r="F3680" s="102">
        <v>0</v>
      </c>
      <c r="G3680" s="98">
        <v>0.41</v>
      </c>
      <c r="H3680" s="115">
        <v>500</v>
      </c>
    </row>
    <row r="3681" spans="1:8" x14ac:dyDescent="0.2">
      <c r="A3681" s="106">
        <v>41668.010347222225</v>
      </c>
      <c r="B3681" s="110">
        <v>1070836.56</v>
      </c>
      <c r="C3681" s="100">
        <v>29.859500000000001</v>
      </c>
      <c r="D3681">
        <v>5.348E-2</v>
      </c>
      <c r="E3681" s="108">
        <v>3.73542</v>
      </c>
      <c r="F3681" s="102">
        <v>0</v>
      </c>
      <c r="G3681" s="98">
        <v>0.41</v>
      </c>
      <c r="H3681" s="115">
        <v>500</v>
      </c>
    </row>
    <row r="3682" spans="1:8" x14ac:dyDescent="0.2">
      <c r="A3682" s="106">
        <v>41668.013819444444</v>
      </c>
      <c r="B3682" s="110">
        <v>1071136.56</v>
      </c>
      <c r="C3682" s="100">
        <v>29.826000000000001</v>
      </c>
      <c r="D3682">
        <v>6.3130000000000006E-2</v>
      </c>
      <c r="E3682" s="108">
        <v>3.7354400000000001</v>
      </c>
      <c r="F3682" s="102">
        <v>0</v>
      </c>
      <c r="G3682" s="98">
        <v>0.41</v>
      </c>
      <c r="H3682" s="115">
        <v>500</v>
      </c>
    </row>
    <row r="3683" spans="1:8" x14ac:dyDescent="0.2">
      <c r="A3683" s="106">
        <v>41668.017291666663</v>
      </c>
      <c r="B3683" s="110">
        <v>1071436.56</v>
      </c>
      <c r="C3683" s="100">
        <v>29.865400000000001</v>
      </c>
      <c r="D3683">
        <v>-8.5510000000000003E-2</v>
      </c>
      <c r="E3683" s="108">
        <v>3.7353999999999998</v>
      </c>
      <c r="F3683" s="102">
        <v>0</v>
      </c>
      <c r="G3683" s="98">
        <v>0.41</v>
      </c>
      <c r="H3683" s="115">
        <v>500</v>
      </c>
    </row>
    <row r="3684" spans="1:8" x14ac:dyDescent="0.2">
      <c r="A3684" s="106">
        <v>41668.02076388889</v>
      </c>
      <c r="B3684" s="110">
        <v>1071736.56</v>
      </c>
      <c r="C3684" s="100">
        <v>29.858899999999998</v>
      </c>
      <c r="D3684">
        <v>5.8130000000000001E-2</v>
      </c>
      <c r="E3684" s="108">
        <v>3.7353900000000002</v>
      </c>
      <c r="F3684" s="102">
        <v>0</v>
      </c>
      <c r="G3684" s="98">
        <v>0.41</v>
      </c>
      <c r="H3684" s="115">
        <v>500</v>
      </c>
    </row>
    <row r="3685" spans="1:8" x14ac:dyDescent="0.2">
      <c r="A3685" s="106">
        <v>41668.024236111109</v>
      </c>
      <c r="B3685" s="110">
        <v>1072036.56</v>
      </c>
      <c r="C3685" s="100">
        <v>29.872800000000002</v>
      </c>
      <c r="D3685">
        <v>-3.7399999999999998E-3</v>
      </c>
      <c r="E3685" s="108">
        <v>3.7353100000000001</v>
      </c>
      <c r="F3685" s="102">
        <v>0</v>
      </c>
      <c r="G3685" s="98">
        <v>0.41</v>
      </c>
      <c r="H3685" s="115">
        <v>500</v>
      </c>
    </row>
    <row r="3686" spans="1:8" x14ac:dyDescent="0.2">
      <c r="A3686" s="106">
        <v>41668.027708333335</v>
      </c>
      <c r="B3686" s="110">
        <v>1072336.56</v>
      </c>
      <c r="C3686" s="100">
        <v>29.868400000000001</v>
      </c>
      <c r="D3686">
        <v>-3.5900000000000001E-2</v>
      </c>
      <c r="E3686" s="108">
        <v>3.7353100000000001</v>
      </c>
      <c r="F3686" s="102">
        <v>0</v>
      </c>
      <c r="G3686" s="98">
        <v>0.41</v>
      </c>
      <c r="H3686" s="115">
        <v>500</v>
      </c>
    </row>
    <row r="3687" spans="1:8" x14ac:dyDescent="0.2">
      <c r="A3687" s="106">
        <v>41668.031180555554</v>
      </c>
      <c r="B3687" s="110">
        <v>1072636.56</v>
      </c>
      <c r="C3687" s="100">
        <v>29.857700000000001</v>
      </c>
      <c r="D3687">
        <v>-1.013E-2</v>
      </c>
      <c r="E3687" s="108">
        <v>3.7355100000000001</v>
      </c>
      <c r="F3687" s="102">
        <v>0</v>
      </c>
      <c r="G3687" s="98">
        <v>0.41</v>
      </c>
      <c r="H3687" s="115">
        <v>500</v>
      </c>
    </row>
    <row r="3688" spans="1:8" x14ac:dyDescent="0.2">
      <c r="A3688" s="106">
        <v>41668.03465277778</v>
      </c>
      <c r="B3688" s="110">
        <v>1072936.56</v>
      </c>
      <c r="C3688" s="100">
        <v>29.873100000000001</v>
      </c>
      <c r="D3688">
        <v>-5.1769999999999997E-2</v>
      </c>
      <c r="E3688" s="108">
        <v>3.7354599999999998</v>
      </c>
      <c r="F3688" s="102">
        <v>0</v>
      </c>
      <c r="G3688" s="98">
        <v>0.41</v>
      </c>
      <c r="H3688" s="115">
        <v>500</v>
      </c>
    </row>
    <row r="3689" spans="1:8" x14ac:dyDescent="0.2">
      <c r="A3689" s="106">
        <v>41668.038124999999</v>
      </c>
      <c r="B3689" s="110">
        <v>1073236.56</v>
      </c>
      <c r="C3689" s="100">
        <v>29.868300000000001</v>
      </c>
      <c r="D3689">
        <v>4.2049999999999997E-2</v>
      </c>
      <c r="E3689" s="108">
        <v>3.73542</v>
      </c>
      <c r="F3689" s="102">
        <v>0</v>
      </c>
      <c r="G3689" s="98">
        <v>0.41</v>
      </c>
      <c r="H3689" s="115">
        <v>500</v>
      </c>
    </row>
    <row r="3690" spans="1:8" x14ac:dyDescent="0.2">
      <c r="A3690" s="106">
        <v>41668.041597222225</v>
      </c>
      <c r="B3690" s="110">
        <v>1073536.56</v>
      </c>
      <c r="C3690" s="100">
        <v>29.8675</v>
      </c>
      <c r="D3690">
        <v>-7.2779999999999997E-2</v>
      </c>
      <c r="E3690" s="108">
        <v>3.7355200000000002</v>
      </c>
      <c r="F3690" s="102">
        <v>0</v>
      </c>
      <c r="G3690" s="98">
        <v>0.41</v>
      </c>
      <c r="H3690" s="115">
        <v>500</v>
      </c>
    </row>
    <row r="3691" spans="1:8" x14ac:dyDescent="0.2">
      <c r="A3691" s="106">
        <v>41668.045069444444</v>
      </c>
      <c r="B3691" s="110">
        <v>1073836.56</v>
      </c>
      <c r="C3691" s="100">
        <v>29.873999999999999</v>
      </c>
      <c r="D3691">
        <v>-1.3129999999999999E-2</v>
      </c>
      <c r="E3691" s="108">
        <v>3.7353999999999998</v>
      </c>
      <c r="F3691" s="102">
        <v>0</v>
      </c>
      <c r="G3691" s="98">
        <v>0.41</v>
      </c>
      <c r="H3691" s="115">
        <v>500</v>
      </c>
    </row>
    <row r="3692" spans="1:8" x14ac:dyDescent="0.2">
      <c r="A3692" s="106">
        <v>41668.048541666663</v>
      </c>
      <c r="B3692" s="110">
        <v>1074136.56</v>
      </c>
      <c r="C3692" s="100">
        <v>29.8886</v>
      </c>
      <c r="D3692">
        <v>-6.6470000000000001E-2</v>
      </c>
      <c r="E3692" s="108">
        <v>3.73542</v>
      </c>
      <c r="F3692" s="102">
        <v>0</v>
      </c>
      <c r="G3692" s="98">
        <v>0.41</v>
      </c>
      <c r="H3692" s="115">
        <v>500</v>
      </c>
    </row>
    <row r="3693" spans="1:8" x14ac:dyDescent="0.2">
      <c r="A3693" s="106">
        <v>41668.05201388889</v>
      </c>
      <c r="B3693" s="110">
        <v>1074436.56</v>
      </c>
      <c r="C3693" s="100">
        <v>29.841899999999999</v>
      </c>
      <c r="D3693">
        <v>5.8049999999999997E-2</v>
      </c>
      <c r="E3693" s="108">
        <v>3.7355499999999999</v>
      </c>
      <c r="F3693" s="102">
        <v>0</v>
      </c>
      <c r="G3693" s="98">
        <v>0.41</v>
      </c>
      <c r="H3693" s="115">
        <v>500</v>
      </c>
    </row>
    <row r="3694" spans="1:8" x14ac:dyDescent="0.2">
      <c r="A3694" s="106">
        <v>41668.055486111109</v>
      </c>
      <c r="B3694" s="110">
        <v>1074736.56</v>
      </c>
      <c r="C3694" s="100">
        <v>29.856000000000002</v>
      </c>
      <c r="D3694">
        <v>-1.3140000000000001E-2</v>
      </c>
      <c r="E3694" s="108">
        <v>3.7354500000000002</v>
      </c>
      <c r="F3694" s="102">
        <v>0</v>
      </c>
      <c r="G3694" s="98">
        <v>0.41</v>
      </c>
      <c r="H3694" s="115">
        <v>500</v>
      </c>
    </row>
    <row r="3695" spans="1:8" x14ac:dyDescent="0.2">
      <c r="A3695" s="106">
        <v>41668.058958333335</v>
      </c>
      <c r="B3695" s="110">
        <v>1075036.56</v>
      </c>
      <c r="C3695" s="100">
        <v>29.8598</v>
      </c>
      <c r="D3695">
        <v>4.9790000000000001E-2</v>
      </c>
      <c r="E3695" s="108">
        <v>3.7355</v>
      </c>
      <c r="F3695" s="102">
        <v>0</v>
      </c>
      <c r="G3695" s="98">
        <v>0.41</v>
      </c>
      <c r="H3695" s="115">
        <v>500</v>
      </c>
    </row>
    <row r="3696" spans="1:8" x14ac:dyDescent="0.2">
      <c r="A3696" s="106">
        <v>41668.062430555554</v>
      </c>
      <c r="B3696" s="110">
        <v>1075336.56</v>
      </c>
      <c r="C3696" s="100">
        <v>29.8505</v>
      </c>
      <c r="D3696">
        <v>-2.946E-2</v>
      </c>
      <c r="E3696" s="108">
        <v>3.73543</v>
      </c>
      <c r="F3696" s="102">
        <v>0</v>
      </c>
      <c r="G3696" s="98">
        <v>0.41</v>
      </c>
      <c r="H3696" s="115">
        <v>500</v>
      </c>
    </row>
    <row r="3697" spans="1:8" x14ac:dyDescent="0.2">
      <c r="A3697" s="106">
        <v>41668.06590277778</v>
      </c>
      <c r="B3697" s="110">
        <v>1075636.56</v>
      </c>
      <c r="C3697" s="100">
        <v>29.852699999999999</v>
      </c>
      <c r="D3697">
        <v>-9.085E-2</v>
      </c>
      <c r="E3697" s="108">
        <v>3.7355100000000001</v>
      </c>
      <c r="F3697" s="102">
        <v>0</v>
      </c>
      <c r="G3697" s="98">
        <v>0.41</v>
      </c>
      <c r="H3697" s="115">
        <v>500</v>
      </c>
    </row>
    <row r="3698" spans="1:8" x14ac:dyDescent="0.2">
      <c r="A3698" s="106">
        <v>41668.069374999999</v>
      </c>
      <c r="B3698" s="110">
        <v>1075936.56</v>
      </c>
      <c r="C3698" s="100">
        <v>29.860700000000001</v>
      </c>
      <c r="D3698">
        <v>-8.1009999999999999E-2</v>
      </c>
      <c r="E3698" s="108">
        <v>3.7355700000000001</v>
      </c>
      <c r="F3698" s="102">
        <v>0</v>
      </c>
      <c r="G3698" s="98">
        <v>0.41</v>
      </c>
      <c r="H3698" s="115">
        <v>500</v>
      </c>
    </row>
    <row r="3699" spans="1:8" x14ac:dyDescent="0.2">
      <c r="A3699" s="106">
        <v>41668.072847222225</v>
      </c>
      <c r="B3699" s="110">
        <v>1076236.56</v>
      </c>
      <c r="C3699" s="100">
        <v>29.865300000000001</v>
      </c>
      <c r="D3699">
        <v>-8.6120000000000002E-2</v>
      </c>
      <c r="E3699" s="108">
        <v>3.7354799999999999</v>
      </c>
      <c r="F3699" s="102">
        <v>0</v>
      </c>
      <c r="G3699" s="98">
        <v>0.41</v>
      </c>
      <c r="H3699" s="115">
        <v>500</v>
      </c>
    </row>
    <row r="3700" spans="1:8" x14ac:dyDescent="0.2">
      <c r="A3700" s="106">
        <v>41668.076319444444</v>
      </c>
      <c r="B3700" s="110">
        <v>1076536.56</v>
      </c>
      <c r="C3700" s="100">
        <v>29.8598</v>
      </c>
      <c r="D3700">
        <v>-2.1430000000000001E-2</v>
      </c>
      <c r="E3700" s="108">
        <v>3.7355499999999999</v>
      </c>
      <c r="F3700" s="102">
        <v>0</v>
      </c>
      <c r="G3700" s="98">
        <v>0.41</v>
      </c>
      <c r="H3700" s="115">
        <v>500</v>
      </c>
    </row>
    <row r="3701" spans="1:8" x14ac:dyDescent="0.2">
      <c r="A3701" s="106">
        <v>41668.079791666663</v>
      </c>
      <c r="B3701" s="110">
        <v>1076836.56</v>
      </c>
      <c r="C3701" s="100">
        <v>29.859300000000001</v>
      </c>
      <c r="D3701">
        <v>4.7400000000000003E-3</v>
      </c>
      <c r="E3701" s="108">
        <v>3.7355</v>
      </c>
      <c r="F3701" s="102">
        <v>0</v>
      </c>
      <c r="G3701" s="98">
        <v>0.41</v>
      </c>
      <c r="H3701" s="115">
        <v>500</v>
      </c>
    </row>
    <row r="3702" spans="1:8" x14ac:dyDescent="0.2">
      <c r="A3702" s="106">
        <v>41668.08326388889</v>
      </c>
      <c r="B3702" s="110">
        <v>1077136.56</v>
      </c>
      <c r="C3702" s="100">
        <v>29.866</v>
      </c>
      <c r="D3702">
        <v>-4.1750000000000002E-2</v>
      </c>
      <c r="E3702" s="108">
        <v>3.7355800000000001</v>
      </c>
      <c r="F3702" s="102">
        <v>0</v>
      </c>
      <c r="G3702" s="98">
        <v>0.41</v>
      </c>
      <c r="H3702" s="115">
        <v>500</v>
      </c>
    </row>
    <row r="3703" spans="1:8" x14ac:dyDescent="0.2">
      <c r="A3703" s="106">
        <v>41668.086736111109</v>
      </c>
      <c r="B3703" s="110">
        <v>1077436.56</v>
      </c>
      <c r="C3703" s="100">
        <v>29.8521</v>
      </c>
      <c r="D3703">
        <v>-3.1609999999999999E-2</v>
      </c>
      <c r="E3703" s="108">
        <v>3.7355100000000001</v>
      </c>
      <c r="F3703" s="102">
        <v>0</v>
      </c>
      <c r="G3703" s="98">
        <v>0.41</v>
      </c>
      <c r="H3703" s="115">
        <v>500</v>
      </c>
    </row>
    <row r="3704" spans="1:8" x14ac:dyDescent="0.2">
      <c r="A3704" s="106">
        <v>41668.090208333335</v>
      </c>
      <c r="B3704" s="110">
        <v>1077736.56</v>
      </c>
      <c r="C3704" s="100">
        <v>29.863600000000002</v>
      </c>
      <c r="D3704">
        <v>-4.9540000000000001E-2</v>
      </c>
      <c r="E3704" s="108">
        <v>3.7357</v>
      </c>
      <c r="F3704" s="102">
        <v>0</v>
      </c>
      <c r="G3704" s="98">
        <v>0.41</v>
      </c>
      <c r="H3704" s="115">
        <v>500</v>
      </c>
    </row>
    <row r="3705" spans="1:8" x14ac:dyDescent="0.2">
      <c r="A3705" s="106">
        <v>41668.093680555554</v>
      </c>
      <c r="B3705" s="110">
        <v>1078036.56</v>
      </c>
      <c r="C3705" s="100">
        <v>29.878599999999999</v>
      </c>
      <c r="D3705">
        <v>-7.5490000000000002E-2</v>
      </c>
      <c r="E3705" s="108">
        <v>3.7356500000000001</v>
      </c>
      <c r="F3705" s="102">
        <v>0</v>
      </c>
      <c r="G3705" s="98">
        <v>0.41</v>
      </c>
      <c r="H3705" s="115">
        <v>500</v>
      </c>
    </row>
    <row r="3706" spans="1:8" x14ac:dyDescent="0.2">
      <c r="A3706" s="106">
        <v>41668.09715277778</v>
      </c>
      <c r="B3706" s="110">
        <v>1078336.56</v>
      </c>
      <c r="C3706" s="100">
        <v>29.876300000000001</v>
      </c>
      <c r="D3706">
        <v>-2.273E-2</v>
      </c>
      <c r="E3706" s="108">
        <v>3.73563</v>
      </c>
      <c r="F3706" s="102">
        <v>0</v>
      </c>
      <c r="G3706" s="98">
        <v>0.41</v>
      </c>
      <c r="H3706" s="115">
        <v>500</v>
      </c>
    </row>
    <row r="3707" spans="1:8" x14ac:dyDescent="0.2">
      <c r="A3707" s="106">
        <v>41668.100624999999</v>
      </c>
      <c r="B3707" s="110">
        <v>1078636.56</v>
      </c>
      <c r="C3707" s="100">
        <v>29.8934</v>
      </c>
      <c r="D3707">
        <v>5.9470000000000002E-2</v>
      </c>
      <c r="E3707" s="108">
        <v>3.7356799999999999</v>
      </c>
      <c r="F3707" s="102">
        <v>0</v>
      </c>
      <c r="G3707" s="98">
        <v>0.41</v>
      </c>
      <c r="H3707" s="115">
        <v>500</v>
      </c>
    </row>
    <row r="3708" spans="1:8" x14ac:dyDescent="0.2">
      <c r="A3708" s="106">
        <v>41668.104097222225</v>
      </c>
      <c r="B3708" s="110">
        <v>1078936.56</v>
      </c>
      <c r="C3708" s="100">
        <v>29.863299999999999</v>
      </c>
      <c r="D3708">
        <v>-8.2159999999999997E-2</v>
      </c>
      <c r="E3708" s="108">
        <v>3.7357</v>
      </c>
      <c r="F3708" s="102">
        <v>0</v>
      </c>
      <c r="G3708" s="98">
        <v>0.41</v>
      </c>
      <c r="H3708" s="115">
        <v>500</v>
      </c>
    </row>
    <row r="3709" spans="1:8" x14ac:dyDescent="0.2">
      <c r="A3709" s="106">
        <v>41668.107569444444</v>
      </c>
      <c r="B3709" s="110">
        <v>1079236.56</v>
      </c>
      <c r="C3709" s="100">
        <v>29.872399999999999</v>
      </c>
      <c r="D3709">
        <v>-2.9700000000000001E-2</v>
      </c>
      <c r="E3709" s="108">
        <v>3.7356199999999999</v>
      </c>
      <c r="F3709" s="102">
        <v>0</v>
      </c>
      <c r="G3709" s="98">
        <v>0.41</v>
      </c>
      <c r="H3709" s="115">
        <v>500</v>
      </c>
    </row>
    <row r="3710" spans="1:8" x14ac:dyDescent="0.2">
      <c r="A3710" s="106">
        <v>41668.111041666663</v>
      </c>
      <c r="B3710" s="110">
        <v>1079536.56</v>
      </c>
      <c r="C3710" s="100">
        <v>29.869299999999999</v>
      </c>
      <c r="D3710">
        <v>-5.0650000000000001E-2</v>
      </c>
      <c r="E3710" s="108">
        <v>3.7357499999999999</v>
      </c>
      <c r="F3710" s="102">
        <v>0</v>
      </c>
      <c r="G3710" s="98">
        <v>0.41</v>
      </c>
      <c r="H3710" s="115">
        <v>500</v>
      </c>
    </row>
    <row r="3711" spans="1:8" x14ac:dyDescent="0.2">
      <c r="A3711" s="106">
        <v>41668.11451388889</v>
      </c>
      <c r="B3711" s="110">
        <v>1079836.56</v>
      </c>
      <c r="C3711" s="100">
        <v>29.869800000000001</v>
      </c>
      <c r="D3711">
        <v>-6.3240000000000005E-2</v>
      </c>
      <c r="E3711" s="108">
        <v>3.73569</v>
      </c>
      <c r="F3711" s="102">
        <v>0</v>
      </c>
      <c r="G3711" s="98">
        <v>0.41</v>
      </c>
      <c r="H3711" s="115">
        <v>500</v>
      </c>
    </row>
    <row r="3712" spans="1:8" x14ac:dyDescent="0.2">
      <c r="A3712" s="106">
        <v>41668.117986111109</v>
      </c>
      <c r="B3712" s="110">
        <v>1080136.56</v>
      </c>
      <c r="C3712" s="100">
        <v>29.873699999999999</v>
      </c>
      <c r="D3712">
        <v>3.6990000000000002E-2</v>
      </c>
      <c r="E3712" s="108">
        <v>3.7356699999999998</v>
      </c>
      <c r="F3712" s="102">
        <v>0</v>
      </c>
      <c r="G3712" s="98">
        <v>0.41</v>
      </c>
      <c r="H3712" s="115">
        <v>500</v>
      </c>
    </row>
    <row r="3713" spans="1:8" x14ac:dyDescent="0.2">
      <c r="A3713" s="106">
        <v>41668.121458333335</v>
      </c>
      <c r="B3713" s="110">
        <v>1080436.56</v>
      </c>
      <c r="C3713" s="100">
        <v>29.8721</v>
      </c>
      <c r="D3713">
        <v>-2.811E-2</v>
      </c>
      <c r="E3713" s="108">
        <v>3.7355900000000002</v>
      </c>
      <c r="F3713" s="102">
        <v>0</v>
      </c>
      <c r="G3713" s="98">
        <v>0.41</v>
      </c>
      <c r="H3713" s="115">
        <v>500</v>
      </c>
    </row>
    <row r="3714" spans="1:8" x14ac:dyDescent="0.2">
      <c r="A3714" s="106">
        <v>41668.124930555554</v>
      </c>
      <c r="B3714" s="110">
        <v>1080736.56</v>
      </c>
      <c r="C3714" s="100">
        <v>29.873000000000001</v>
      </c>
      <c r="D3714">
        <v>-3.2349999999999997E-2</v>
      </c>
      <c r="E3714" s="108">
        <v>3.7356799999999999</v>
      </c>
      <c r="F3714" s="102">
        <v>0</v>
      </c>
      <c r="G3714" s="98">
        <v>0.41</v>
      </c>
      <c r="H3714" s="115">
        <v>500</v>
      </c>
    </row>
    <row r="3715" spans="1:8" x14ac:dyDescent="0.2">
      <c r="A3715" s="106">
        <v>41668.12840277778</v>
      </c>
      <c r="B3715" s="110">
        <v>1081036.56</v>
      </c>
      <c r="C3715" s="100">
        <v>29.8811</v>
      </c>
      <c r="D3715">
        <v>5.5160000000000001E-2</v>
      </c>
      <c r="E3715" s="108">
        <v>3.7356600000000002</v>
      </c>
      <c r="F3715" s="102">
        <v>0</v>
      </c>
      <c r="G3715" s="98">
        <v>0.41</v>
      </c>
      <c r="H3715" s="115">
        <v>500</v>
      </c>
    </row>
    <row r="3716" spans="1:8" x14ac:dyDescent="0.2">
      <c r="A3716" s="106">
        <v>41668.131874999999</v>
      </c>
      <c r="B3716" s="110">
        <v>1081336.56</v>
      </c>
      <c r="C3716" s="100">
        <v>29.869499999999999</v>
      </c>
      <c r="D3716">
        <v>-8.4089999999999998E-2</v>
      </c>
      <c r="E3716" s="108">
        <v>3.7357200000000002</v>
      </c>
      <c r="F3716" s="102">
        <v>0</v>
      </c>
      <c r="G3716" s="98">
        <v>0.41</v>
      </c>
      <c r="H3716" s="115">
        <v>500</v>
      </c>
    </row>
    <row r="3717" spans="1:8" x14ac:dyDescent="0.2">
      <c r="A3717" s="106">
        <v>41668.135347222225</v>
      </c>
      <c r="B3717" s="110">
        <v>1081636.56</v>
      </c>
      <c r="C3717" s="100">
        <v>29.887</v>
      </c>
      <c r="D3717">
        <v>-8.2799999999999992E-3</v>
      </c>
      <c r="E3717" s="108">
        <v>3.7357</v>
      </c>
      <c r="F3717" s="102">
        <v>0</v>
      </c>
      <c r="G3717" s="98">
        <v>0.41</v>
      </c>
      <c r="H3717" s="115">
        <v>500</v>
      </c>
    </row>
    <row r="3718" spans="1:8" x14ac:dyDescent="0.2">
      <c r="A3718" s="106">
        <v>41668.138819444444</v>
      </c>
      <c r="B3718" s="110">
        <v>1081936.56</v>
      </c>
      <c r="C3718" s="100">
        <v>29.888000000000002</v>
      </c>
      <c r="D3718">
        <v>-1.0059999999999999E-2</v>
      </c>
      <c r="E3718" s="108">
        <v>3.7357999999999998</v>
      </c>
      <c r="F3718" s="102">
        <v>0</v>
      </c>
      <c r="G3718" s="98">
        <v>0.41</v>
      </c>
      <c r="H3718" s="115">
        <v>500</v>
      </c>
    </row>
    <row r="3719" spans="1:8" x14ac:dyDescent="0.2">
      <c r="A3719" s="106">
        <v>41668.142291666663</v>
      </c>
      <c r="B3719" s="110">
        <v>1082236.56</v>
      </c>
      <c r="C3719" s="100">
        <v>29.8765</v>
      </c>
      <c r="D3719">
        <v>-9.9799999999999993E-3</v>
      </c>
      <c r="E3719" s="108">
        <v>3.7357100000000001</v>
      </c>
      <c r="F3719" s="102">
        <v>0</v>
      </c>
      <c r="G3719" s="98">
        <v>0.41</v>
      </c>
      <c r="H3719" s="115">
        <v>500</v>
      </c>
    </row>
    <row r="3720" spans="1:8" x14ac:dyDescent="0.2">
      <c r="A3720" s="106">
        <v>41668.14576388889</v>
      </c>
      <c r="B3720" s="110">
        <v>1082536.56</v>
      </c>
      <c r="C3720" s="100">
        <v>29.8643</v>
      </c>
      <c r="D3720">
        <v>-7.8960000000000002E-2</v>
      </c>
      <c r="E3720" s="108">
        <v>3.7358600000000002</v>
      </c>
      <c r="F3720" s="102">
        <v>0</v>
      </c>
      <c r="G3720" s="98">
        <v>0.41</v>
      </c>
      <c r="H3720" s="115">
        <v>500</v>
      </c>
    </row>
    <row r="3721" spans="1:8" x14ac:dyDescent="0.2">
      <c r="A3721" s="106">
        <v>41668.149236111109</v>
      </c>
      <c r="B3721" s="110">
        <v>1082836.56</v>
      </c>
      <c r="C3721" s="100">
        <v>29.865400000000001</v>
      </c>
      <c r="D3721">
        <v>5.7540000000000001E-2</v>
      </c>
      <c r="E3721" s="108">
        <v>3.73583</v>
      </c>
      <c r="F3721" s="102">
        <v>0</v>
      </c>
      <c r="G3721" s="98">
        <v>0.41</v>
      </c>
      <c r="H3721" s="115">
        <v>500</v>
      </c>
    </row>
    <row r="3722" spans="1:8" x14ac:dyDescent="0.2">
      <c r="A3722" s="106">
        <v>41668.152708333335</v>
      </c>
      <c r="B3722" s="110">
        <v>1083136.56</v>
      </c>
      <c r="C3722" s="100">
        <v>29.903099999999998</v>
      </c>
      <c r="D3722">
        <v>-6.7290000000000003E-2</v>
      </c>
      <c r="E3722" s="108">
        <v>3.7359</v>
      </c>
      <c r="F3722" s="102">
        <v>0</v>
      </c>
      <c r="G3722" s="98">
        <v>0.41</v>
      </c>
      <c r="H3722" s="115">
        <v>500</v>
      </c>
    </row>
    <row r="3723" spans="1:8" x14ac:dyDescent="0.2">
      <c r="A3723" s="106">
        <v>41668.156180555554</v>
      </c>
      <c r="B3723" s="110">
        <v>1083436.56</v>
      </c>
      <c r="C3723" s="100">
        <v>29.882100000000001</v>
      </c>
      <c r="D3723">
        <v>-2.7859999999999999E-2</v>
      </c>
      <c r="E3723" s="108">
        <v>3.73597</v>
      </c>
      <c r="F3723" s="102">
        <v>0</v>
      </c>
      <c r="G3723" s="98">
        <v>0.41</v>
      </c>
      <c r="H3723" s="115">
        <v>500</v>
      </c>
    </row>
    <row r="3724" spans="1:8" x14ac:dyDescent="0.2">
      <c r="A3724" s="106">
        <v>41668.15965277778</v>
      </c>
      <c r="B3724" s="110">
        <v>1083736.56</v>
      </c>
      <c r="C3724" s="100">
        <v>29.857399999999998</v>
      </c>
      <c r="D3724">
        <v>-2.171E-2</v>
      </c>
      <c r="E3724" s="108">
        <v>3.7359</v>
      </c>
      <c r="F3724" s="102">
        <v>0</v>
      </c>
      <c r="G3724" s="98">
        <v>0.41</v>
      </c>
      <c r="H3724" s="115">
        <v>500</v>
      </c>
    </row>
    <row r="3725" spans="1:8" x14ac:dyDescent="0.2">
      <c r="A3725" s="106">
        <v>41668.163124999999</v>
      </c>
      <c r="B3725" s="110">
        <v>1084036.56</v>
      </c>
      <c r="C3725" s="100">
        <v>29.883400000000002</v>
      </c>
      <c r="D3725">
        <v>-2.4590000000000001E-2</v>
      </c>
      <c r="E3725" s="108">
        <v>3.7359900000000001</v>
      </c>
      <c r="F3725" s="102">
        <v>0</v>
      </c>
      <c r="G3725" s="98">
        <v>0.41</v>
      </c>
      <c r="H3725" s="115">
        <v>500</v>
      </c>
    </row>
    <row r="3726" spans="1:8" x14ac:dyDescent="0.2">
      <c r="A3726" s="106">
        <v>41668.166597222225</v>
      </c>
      <c r="B3726" s="110">
        <v>1084336.56</v>
      </c>
      <c r="C3726" s="100">
        <v>29.886600000000001</v>
      </c>
      <c r="D3726">
        <v>-4.9239999999999999E-2</v>
      </c>
      <c r="E3726" s="108">
        <v>3.7361499999999999</v>
      </c>
      <c r="F3726" s="102">
        <v>0</v>
      </c>
      <c r="G3726" s="98">
        <v>0.41</v>
      </c>
      <c r="H3726" s="115">
        <v>500</v>
      </c>
    </row>
    <row r="3727" spans="1:8" x14ac:dyDescent="0.2">
      <c r="A3727" s="106">
        <v>41668.170069444444</v>
      </c>
      <c r="B3727" s="110">
        <v>1084636.56</v>
      </c>
      <c r="C3727" s="100">
        <v>29.898199999999999</v>
      </c>
      <c r="D3727">
        <v>-6.1199999999999996E-3</v>
      </c>
      <c r="E3727" s="108">
        <v>3.7362299999999999</v>
      </c>
      <c r="F3727" s="102">
        <v>0</v>
      </c>
      <c r="G3727" s="98">
        <v>0.41</v>
      </c>
      <c r="H3727" s="115">
        <v>500</v>
      </c>
    </row>
    <row r="3728" spans="1:8" x14ac:dyDescent="0.2">
      <c r="A3728" s="106">
        <v>41668.173541666663</v>
      </c>
      <c r="B3728" s="110">
        <v>1084936.56</v>
      </c>
      <c r="C3728" s="100">
        <v>29.883199999999999</v>
      </c>
      <c r="D3728">
        <v>3.4000000000000002E-4</v>
      </c>
      <c r="E3728" s="108">
        <v>3.73638</v>
      </c>
      <c r="F3728" s="102">
        <v>0</v>
      </c>
      <c r="G3728" s="98">
        <v>0.41</v>
      </c>
      <c r="H3728" s="115">
        <v>500</v>
      </c>
    </row>
    <row r="3729" spans="1:8" x14ac:dyDescent="0.2">
      <c r="A3729" s="106">
        <v>41668.17701388889</v>
      </c>
      <c r="B3729" s="110">
        <v>1085236.56</v>
      </c>
      <c r="C3729" s="100">
        <v>29.9146</v>
      </c>
      <c r="D3729">
        <v>-7.4520000000000003E-2</v>
      </c>
      <c r="E3729" s="108">
        <v>3.7363499999999998</v>
      </c>
      <c r="F3729" s="102">
        <v>0</v>
      </c>
      <c r="G3729" s="98">
        <v>0.41</v>
      </c>
      <c r="H3729" s="115">
        <v>500</v>
      </c>
    </row>
    <row r="3730" spans="1:8" x14ac:dyDescent="0.2">
      <c r="A3730" s="106">
        <v>41668.180486111109</v>
      </c>
      <c r="B3730" s="110">
        <v>1085536.56</v>
      </c>
      <c r="C3730" s="100">
        <v>29.880600000000001</v>
      </c>
      <c r="D3730">
        <v>-1.728E-2</v>
      </c>
      <c r="E3730" s="108">
        <v>3.7364799999999998</v>
      </c>
      <c r="F3730" s="102">
        <v>0</v>
      </c>
      <c r="G3730" s="98">
        <v>0.41</v>
      </c>
      <c r="H3730" s="115">
        <v>500</v>
      </c>
    </row>
    <row r="3731" spans="1:8" x14ac:dyDescent="0.2">
      <c r="A3731" s="106">
        <v>41668.183958333335</v>
      </c>
      <c r="B3731" s="110">
        <v>1085836.56</v>
      </c>
      <c r="C3731" s="100">
        <v>29.889500000000002</v>
      </c>
      <c r="D3731">
        <v>-2.2769999999999999E-2</v>
      </c>
      <c r="E3731" s="108">
        <v>3.7366100000000002</v>
      </c>
      <c r="F3731" s="102">
        <v>0</v>
      </c>
      <c r="G3731" s="98">
        <v>0.41</v>
      </c>
      <c r="H3731" s="115">
        <v>500</v>
      </c>
    </row>
    <row r="3732" spans="1:8" x14ac:dyDescent="0.2">
      <c r="A3732" s="106">
        <v>41668.187430555554</v>
      </c>
      <c r="B3732" s="110">
        <v>1086136.56</v>
      </c>
      <c r="C3732" s="100">
        <v>29.8797</v>
      </c>
      <c r="D3732">
        <v>-2.7449999999999999E-2</v>
      </c>
      <c r="E3732" s="108">
        <v>3.7366299999999999</v>
      </c>
      <c r="F3732" s="102">
        <v>0</v>
      </c>
      <c r="G3732" s="98">
        <v>0.41</v>
      </c>
      <c r="H3732" s="115">
        <v>500</v>
      </c>
    </row>
    <row r="3733" spans="1:8" x14ac:dyDescent="0.2">
      <c r="A3733" s="106">
        <v>41668.19090277778</v>
      </c>
      <c r="B3733" s="110">
        <v>1086436.56</v>
      </c>
      <c r="C3733" s="100">
        <v>29.8888</v>
      </c>
      <c r="D3733">
        <v>-5.7600000000000004E-3</v>
      </c>
      <c r="E3733" s="108">
        <v>3.7366899999999998</v>
      </c>
      <c r="F3733" s="102">
        <v>0</v>
      </c>
      <c r="G3733" s="98">
        <v>0.41</v>
      </c>
      <c r="H3733" s="115">
        <v>500</v>
      </c>
    </row>
    <row r="3734" spans="1:8" x14ac:dyDescent="0.2">
      <c r="A3734" s="106">
        <v>41668.194374999999</v>
      </c>
      <c r="B3734" s="110">
        <v>1086736.56</v>
      </c>
      <c r="C3734" s="100">
        <v>29.887499999999999</v>
      </c>
      <c r="D3734">
        <v>-4.0349999999999997E-2</v>
      </c>
      <c r="E3734" s="108">
        <v>3.73678</v>
      </c>
      <c r="F3734" s="102">
        <v>0</v>
      </c>
      <c r="G3734" s="98">
        <v>0.41</v>
      </c>
      <c r="H3734" s="115">
        <v>500</v>
      </c>
    </row>
    <row r="3735" spans="1:8" x14ac:dyDescent="0.2">
      <c r="A3735" s="106">
        <v>41668.197847222225</v>
      </c>
      <c r="B3735" s="110">
        <v>1087036.56</v>
      </c>
      <c r="C3735" s="100">
        <v>29.913</v>
      </c>
      <c r="D3735">
        <v>-6.79E-3</v>
      </c>
      <c r="E3735" s="108">
        <v>3.73691</v>
      </c>
      <c r="F3735" s="102">
        <v>0</v>
      </c>
      <c r="G3735" s="98">
        <v>0.41</v>
      </c>
      <c r="H3735" s="115">
        <v>500</v>
      </c>
    </row>
    <row r="3736" spans="1:8" x14ac:dyDescent="0.2">
      <c r="A3736" s="106">
        <v>41668.201319444444</v>
      </c>
      <c r="B3736" s="110">
        <v>1087336.56</v>
      </c>
      <c r="C3736" s="100">
        <v>29.8811</v>
      </c>
      <c r="D3736">
        <v>-4.3499999999999997E-3</v>
      </c>
      <c r="E3736" s="108">
        <v>3.7367699999999999</v>
      </c>
      <c r="F3736" s="102">
        <v>0</v>
      </c>
      <c r="G3736" s="98">
        <v>0.41</v>
      </c>
      <c r="H3736" s="115">
        <v>500</v>
      </c>
    </row>
    <row r="3737" spans="1:8" x14ac:dyDescent="0.2">
      <c r="A3737" s="106">
        <v>41668.204791666663</v>
      </c>
      <c r="B3737" s="110">
        <v>1087636.56</v>
      </c>
      <c r="C3737" s="100">
        <v>29.903099999999998</v>
      </c>
      <c r="D3737">
        <v>-2.589E-2</v>
      </c>
      <c r="E3737" s="108">
        <v>3.7369500000000002</v>
      </c>
      <c r="F3737" s="102">
        <v>0</v>
      </c>
      <c r="G3737" s="98">
        <v>0.41</v>
      </c>
      <c r="H3737" s="115">
        <v>500</v>
      </c>
    </row>
    <row r="3738" spans="1:8" x14ac:dyDescent="0.2">
      <c r="A3738" s="106">
        <v>41668.20826388889</v>
      </c>
      <c r="B3738" s="110">
        <v>1087936.56</v>
      </c>
      <c r="C3738" s="100">
        <v>29.886399999999998</v>
      </c>
      <c r="D3738">
        <v>4.0469999999999999E-2</v>
      </c>
      <c r="E3738" s="108">
        <v>3.7368899999999998</v>
      </c>
      <c r="F3738" s="102">
        <v>0</v>
      </c>
      <c r="G3738" s="98">
        <v>0.41</v>
      </c>
      <c r="H3738" s="115">
        <v>500</v>
      </c>
    </row>
    <row r="3739" spans="1:8" x14ac:dyDescent="0.2">
      <c r="A3739" s="106">
        <v>41668.211736111109</v>
      </c>
      <c r="B3739" s="110">
        <v>1088236.56</v>
      </c>
      <c r="C3739" s="100">
        <v>29.907900000000001</v>
      </c>
      <c r="D3739">
        <v>5.6370000000000003E-2</v>
      </c>
      <c r="E3739" s="108">
        <v>3.7369599999999998</v>
      </c>
      <c r="F3739" s="102">
        <v>0</v>
      </c>
      <c r="G3739" s="98">
        <v>0.41</v>
      </c>
      <c r="H3739" s="115">
        <v>500</v>
      </c>
    </row>
    <row r="3740" spans="1:8" x14ac:dyDescent="0.2">
      <c r="A3740" s="106">
        <v>41668.215208333335</v>
      </c>
      <c r="B3740" s="110">
        <v>1088536.56</v>
      </c>
      <c r="C3740" s="100">
        <v>29.896599999999999</v>
      </c>
      <c r="D3740">
        <v>-1.4420000000000001E-2</v>
      </c>
      <c r="E3740" s="108">
        <v>3.7368600000000001</v>
      </c>
      <c r="F3740" s="102">
        <v>0</v>
      </c>
      <c r="G3740" s="98">
        <v>0.41</v>
      </c>
      <c r="H3740" s="115">
        <v>500</v>
      </c>
    </row>
    <row r="3741" spans="1:8" x14ac:dyDescent="0.2">
      <c r="A3741" s="106">
        <v>41668.218680555554</v>
      </c>
      <c r="B3741" s="110">
        <v>1088836.56</v>
      </c>
      <c r="C3741" s="100">
        <v>29.896000000000001</v>
      </c>
      <c r="D3741">
        <v>-8.4250000000000005E-2</v>
      </c>
      <c r="E3741" s="108">
        <v>3.7369400000000002</v>
      </c>
      <c r="F3741" s="102">
        <v>0</v>
      </c>
      <c r="G3741" s="98">
        <v>0.41</v>
      </c>
      <c r="H3741" s="115">
        <v>500</v>
      </c>
    </row>
    <row r="3742" spans="1:8" x14ac:dyDescent="0.2">
      <c r="A3742" s="106">
        <v>41668.22215277778</v>
      </c>
      <c r="B3742" s="110">
        <v>1089136.56</v>
      </c>
      <c r="C3742" s="100">
        <v>29.8903</v>
      </c>
      <c r="D3742">
        <v>-9.6699999999999998E-3</v>
      </c>
      <c r="E3742" s="108">
        <v>3.7367900000000001</v>
      </c>
      <c r="F3742" s="102">
        <v>0</v>
      </c>
      <c r="G3742" s="98">
        <v>0.41</v>
      </c>
      <c r="H3742" s="115">
        <v>500</v>
      </c>
    </row>
    <row r="3743" spans="1:8" x14ac:dyDescent="0.2">
      <c r="A3743" s="106">
        <v>41668.225624999999</v>
      </c>
      <c r="B3743" s="110">
        <v>1089436.56</v>
      </c>
      <c r="C3743" s="100">
        <v>29.897600000000001</v>
      </c>
      <c r="D3743">
        <v>-2.7789999999999999E-2</v>
      </c>
      <c r="E3743" s="108">
        <v>3.73678</v>
      </c>
      <c r="F3743" s="102">
        <v>0</v>
      </c>
      <c r="G3743" s="98">
        <v>0.41</v>
      </c>
      <c r="H3743" s="115">
        <v>500</v>
      </c>
    </row>
    <row r="3744" spans="1:8" x14ac:dyDescent="0.2">
      <c r="A3744" s="106">
        <v>41668.229097222225</v>
      </c>
      <c r="B3744" s="110">
        <v>1089736.56</v>
      </c>
      <c r="C3744" s="100">
        <v>29.8871</v>
      </c>
      <c r="D3744">
        <v>-8.5999999999999993E-2</v>
      </c>
      <c r="E3744" s="108">
        <v>3.7366700000000002</v>
      </c>
      <c r="F3744" s="102">
        <v>0</v>
      </c>
      <c r="G3744" s="98">
        <v>0.41</v>
      </c>
      <c r="H3744" s="115">
        <v>500</v>
      </c>
    </row>
    <row r="3745" spans="1:8" x14ac:dyDescent="0.2">
      <c r="A3745" s="106">
        <v>41668.232569444444</v>
      </c>
      <c r="B3745" s="110">
        <v>1090036.56</v>
      </c>
      <c r="C3745" s="100">
        <v>29.8872</v>
      </c>
      <c r="D3745">
        <v>-2.0100000000000001E-3</v>
      </c>
      <c r="E3745" s="108">
        <v>3.7367400000000002</v>
      </c>
      <c r="F3745" s="102">
        <v>0</v>
      </c>
      <c r="G3745" s="98">
        <v>0.41</v>
      </c>
      <c r="H3745" s="115">
        <v>500</v>
      </c>
    </row>
    <row r="3746" spans="1:8" x14ac:dyDescent="0.2">
      <c r="A3746" s="106">
        <v>41668.236041666663</v>
      </c>
      <c r="B3746" s="110">
        <v>1090336.56</v>
      </c>
      <c r="C3746" s="100">
        <v>29.897400000000001</v>
      </c>
      <c r="D3746">
        <v>-5.543E-2</v>
      </c>
      <c r="E3746" s="108">
        <v>3.7368399999999999</v>
      </c>
      <c r="F3746" s="102">
        <v>0</v>
      </c>
      <c r="G3746" s="98">
        <v>0.41</v>
      </c>
      <c r="H3746" s="115">
        <v>500</v>
      </c>
    </row>
    <row r="3747" spans="1:8" x14ac:dyDescent="0.2">
      <c r="A3747" s="106">
        <v>41668.23951388889</v>
      </c>
      <c r="B3747" s="110">
        <v>1090636.56</v>
      </c>
      <c r="C3747" s="100">
        <v>29.898700000000002</v>
      </c>
      <c r="D3747">
        <v>-2.7650000000000001E-2</v>
      </c>
      <c r="E3747" s="108">
        <v>3.7366799999999998</v>
      </c>
      <c r="F3747" s="102">
        <v>0</v>
      </c>
      <c r="G3747" s="98">
        <v>0.41</v>
      </c>
      <c r="H3747" s="115">
        <v>500</v>
      </c>
    </row>
    <row r="3748" spans="1:8" x14ac:dyDescent="0.2">
      <c r="A3748" s="106">
        <v>41668.242986111109</v>
      </c>
      <c r="B3748" s="110">
        <v>1090936.56</v>
      </c>
      <c r="C3748" s="100">
        <v>29.891999999999999</v>
      </c>
      <c r="D3748">
        <v>2.9309999999999999E-2</v>
      </c>
      <c r="E3748" s="108">
        <v>3.7367599999999999</v>
      </c>
      <c r="F3748" s="102">
        <v>0</v>
      </c>
      <c r="G3748" s="98">
        <v>0.41</v>
      </c>
      <c r="H3748" s="115">
        <v>500</v>
      </c>
    </row>
    <row r="3749" spans="1:8" x14ac:dyDescent="0.2">
      <c r="A3749" s="106">
        <v>41668.246458333335</v>
      </c>
      <c r="B3749" s="110">
        <v>1091236.56</v>
      </c>
      <c r="C3749" s="100">
        <v>29.899000000000001</v>
      </c>
      <c r="D3749">
        <v>-7.4579999999999994E-2</v>
      </c>
      <c r="E3749" s="108">
        <v>3.73665</v>
      </c>
      <c r="F3749" s="102">
        <v>0</v>
      </c>
      <c r="G3749" s="98">
        <v>0.41</v>
      </c>
      <c r="H3749" s="115">
        <v>500</v>
      </c>
    </row>
    <row r="3750" spans="1:8" x14ac:dyDescent="0.2">
      <c r="A3750" s="106">
        <v>41668.249930555554</v>
      </c>
      <c r="B3750" s="110">
        <v>1091536.56</v>
      </c>
      <c r="C3750" s="100">
        <v>29.906600000000001</v>
      </c>
      <c r="D3750">
        <v>4.7969999999999999E-2</v>
      </c>
      <c r="E3750" s="108">
        <v>3.73671</v>
      </c>
      <c r="F3750" s="102">
        <v>0</v>
      </c>
      <c r="G3750" s="98">
        <v>0.41</v>
      </c>
      <c r="H3750" s="115">
        <v>500</v>
      </c>
    </row>
    <row r="3751" spans="1:8" x14ac:dyDescent="0.2">
      <c r="A3751" s="106">
        <v>41668.25340277778</v>
      </c>
      <c r="B3751" s="110">
        <v>1091836.56</v>
      </c>
      <c r="C3751" s="100">
        <v>29.893899999999999</v>
      </c>
      <c r="D3751">
        <v>-8.029E-2</v>
      </c>
      <c r="E3751" s="108">
        <v>3.7367300000000001</v>
      </c>
      <c r="F3751" s="102">
        <v>0</v>
      </c>
      <c r="G3751" s="98">
        <v>0.41</v>
      </c>
      <c r="H3751" s="115">
        <v>500</v>
      </c>
    </row>
    <row r="3752" spans="1:8" x14ac:dyDescent="0.2">
      <c r="A3752" s="106">
        <v>41668.256874999999</v>
      </c>
      <c r="B3752" s="110">
        <v>1092136.56</v>
      </c>
      <c r="C3752" s="100">
        <v>29.884899999999998</v>
      </c>
      <c r="D3752">
        <v>5.1700000000000001E-3</v>
      </c>
      <c r="E3752" s="108">
        <v>3.7366700000000002</v>
      </c>
      <c r="F3752" s="102">
        <v>0</v>
      </c>
      <c r="G3752" s="98">
        <v>0.41</v>
      </c>
      <c r="H3752" s="115">
        <v>500</v>
      </c>
    </row>
    <row r="3753" spans="1:8" x14ac:dyDescent="0.2">
      <c r="A3753" s="106">
        <v>41668.260347222225</v>
      </c>
      <c r="B3753" s="110">
        <v>1092436.56</v>
      </c>
      <c r="C3753" s="100">
        <v>29.904800000000002</v>
      </c>
      <c r="D3753">
        <v>-2.681E-2</v>
      </c>
      <c r="E3753" s="108">
        <v>3.7366700000000002</v>
      </c>
      <c r="F3753" s="102">
        <v>0</v>
      </c>
      <c r="G3753" s="98">
        <v>0.41</v>
      </c>
      <c r="H3753" s="115">
        <v>500</v>
      </c>
    </row>
    <row r="3754" spans="1:8" x14ac:dyDescent="0.2">
      <c r="A3754" s="106">
        <v>41668.263819444444</v>
      </c>
      <c r="B3754" s="110">
        <v>1092736.56</v>
      </c>
      <c r="C3754" s="100">
        <v>29.9116</v>
      </c>
      <c r="D3754">
        <v>-3.3119999999999997E-2</v>
      </c>
      <c r="E3754" s="108">
        <v>3.7366899999999998</v>
      </c>
      <c r="F3754" s="102">
        <v>0</v>
      </c>
      <c r="G3754" s="98">
        <v>0.41</v>
      </c>
      <c r="H3754" s="115">
        <v>500</v>
      </c>
    </row>
    <row r="3755" spans="1:8" x14ac:dyDescent="0.2">
      <c r="A3755" s="106">
        <v>41668.267291666663</v>
      </c>
      <c r="B3755" s="110">
        <v>1093036.56</v>
      </c>
      <c r="C3755" s="100">
        <v>29.8962</v>
      </c>
      <c r="D3755">
        <v>4.8869999999999997E-2</v>
      </c>
      <c r="E3755" s="108">
        <v>3.7366199999999998</v>
      </c>
      <c r="F3755" s="102">
        <v>0</v>
      </c>
      <c r="G3755" s="98">
        <v>0.41</v>
      </c>
      <c r="H3755" s="115">
        <v>500</v>
      </c>
    </row>
    <row r="3756" spans="1:8" x14ac:dyDescent="0.2">
      <c r="A3756" s="106">
        <v>41668.27076388889</v>
      </c>
      <c r="B3756" s="110">
        <v>1093336.56</v>
      </c>
      <c r="C3756" s="100">
        <v>29.886399999999998</v>
      </c>
      <c r="D3756">
        <v>-8.9179999999999995E-2</v>
      </c>
      <c r="E3756" s="108">
        <v>3.7366999999999999</v>
      </c>
      <c r="F3756" s="102">
        <v>0</v>
      </c>
      <c r="G3756" s="98">
        <v>0.41</v>
      </c>
      <c r="H3756" s="115">
        <v>500</v>
      </c>
    </row>
    <row r="3757" spans="1:8" x14ac:dyDescent="0.2">
      <c r="A3757" s="106">
        <v>41668.274236111109</v>
      </c>
      <c r="B3757" s="110">
        <v>1093636.56</v>
      </c>
      <c r="C3757" s="100">
        <v>29.8813</v>
      </c>
      <c r="D3757">
        <v>-4.267E-2</v>
      </c>
      <c r="E3757" s="108">
        <v>3.7368000000000001</v>
      </c>
      <c r="F3757" s="102">
        <v>0</v>
      </c>
      <c r="G3757" s="98">
        <v>0.41</v>
      </c>
      <c r="H3757" s="115">
        <v>500</v>
      </c>
    </row>
    <row r="3758" spans="1:8" x14ac:dyDescent="0.2">
      <c r="A3758" s="106">
        <v>41668.277708333335</v>
      </c>
      <c r="B3758" s="110">
        <v>1093936.56</v>
      </c>
      <c r="C3758" s="100">
        <v>29.8858</v>
      </c>
      <c r="D3758">
        <v>-5.8869999999999999E-2</v>
      </c>
      <c r="E3758" s="108">
        <v>3.7367300000000001</v>
      </c>
      <c r="F3758" s="102">
        <v>0</v>
      </c>
      <c r="G3758" s="98">
        <v>0.41</v>
      </c>
      <c r="H3758" s="115">
        <v>500</v>
      </c>
    </row>
    <row r="3759" spans="1:8" x14ac:dyDescent="0.2">
      <c r="A3759" s="106">
        <v>41668.281180555554</v>
      </c>
      <c r="B3759" s="110">
        <v>1094236.56</v>
      </c>
      <c r="C3759" s="100">
        <v>29.890499999999999</v>
      </c>
      <c r="D3759">
        <v>-6.5670000000000006E-2</v>
      </c>
      <c r="E3759" s="108">
        <v>3.7368100000000002</v>
      </c>
      <c r="F3759" s="102">
        <v>0</v>
      </c>
      <c r="G3759" s="98">
        <v>0.41</v>
      </c>
      <c r="H3759" s="115">
        <v>500</v>
      </c>
    </row>
    <row r="3760" spans="1:8" x14ac:dyDescent="0.2">
      <c r="A3760" s="106">
        <v>41668.28465277778</v>
      </c>
      <c r="B3760" s="110">
        <v>1094536.56</v>
      </c>
      <c r="C3760" s="100">
        <v>29.906500000000001</v>
      </c>
      <c r="D3760">
        <v>-4.8199999999999996E-3</v>
      </c>
      <c r="E3760" s="108">
        <v>3.7367499999999998</v>
      </c>
      <c r="F3760" s="102">
        <v>0</v>
      </c>
      <c r="G3760" s="98">
        <v>0.41</v>
      </c>
      <c r="H3760" s="115">
        <v>500</v>
      </c>
    </row>
    <row r="3761" spans="1:8" x14ac:dyDescent="0.2">
      <c r="A3761" s="106">
        <v>41668.288124999999</v>
      </c>
      <c r="B3761" s="110">
        <v>1094836.56</v>
      </c>
      <c r="C3761" s="100">
        <v>29.9102</v>
      </c>
      <c r="D3761">
        <v>2.2499999999999999E-2</v>
      </c>
      <c r="E3761" s="108">
        <v>3.7367599999999999</v>
      </c>
      <c r="F3761" s="102">
        <v>0</v>
      </c>
      <c r="G3761" s="98">
        <v>0.41</v>
      </c>
      <c r="H3761" s="115">
        <v>500</v>
      </c>
    </row>
    <row r="3762" spans="1:8" x14ac:dyDescent="0.2">
      <c r="A3762" s="106">
        <v>41668.291597222225</v>
      </c>
      <c r="B3762" s="110">
        <v>1095136.56</v>
      </c>
      <c r="C3762" s="100">
        <v>29.899799999999999</v>
      </c>
      <c r="D3762">
        <v>1.7989999999999999E-2</v>
      </c>
      <c r="E3762" s="108">
        <v>3.7366899999999998</v>
      </c>
      <c r="F3762" s="102">
        <v>0</v>
      </c>
      <c r="G3762" s="98">
        <v>0.41</v>
      </c>
      <c r="H3762" s="115">
        <v>500</v>
      </c>
    </row>
    <row r="3763" spans="1:8" x14ac:dyDescent="0.2">
      <c r="A3763" s="106">
        <v>41668.295069444444</v>
      </c>
      <c r="B3763" s="110">
        <v>1095436.56</v>
      </c>
      <c r="C3763" s="100">
        <v>29.910699999999999</v>
      </c>
      <c r="D3763">
        <v>-1.5259999999999999E-2</v>
      </c>
      <c r="E3763" s="108">
        <v>3.7367400000000002</v>
      </c>
      <c r="F3763" s="102">
        <v>0</v>
      </c>
      <c r="G3763" s="98">
        <v>0.41</v>
      </c>
      <c r="H3763" s="115">
        <v>500</v>
      </c>
    </row>
    <row r="3764" spans="1:8" x14ac:dyDescent="0.2">
      <c r="A3764" s="106">
        <v>41668.298541666663</v>
      </c>
      <c r="B3764" s="110">
        <v>1095736.56</v>
      </c>
      <c r="C3764" s="100">
        <v>29.896599999999999</v>
      </c>
      <c r="D3764">
        <v>-8.4499999999999992E-3</v>
      </c>
      <c r="E3764" s="108">
        <v>3.7366899999999998</v>
      </c>
      <c r="F3764" s="102">
        <v>0</v>
      </c>
      <c r="G3764" s="98">
        <v>0.41</v>
      </c>
      <c r="H3764" s="115">
        <v>500</v>
      </c>
    </row>
    <row r="3765" spans="1:8" x14ac:dyDescent="0.2">
      <c r="A3765" s="106">
        <v>41668.30201388889</v>
      </c>
      <c r="B3765" s="110">
        <v>1096036.56</v>
      </c>
      <c r="C3765" s="100">
        <v>29.887899999999998</v>
      </c>
      <c r="D3765">
        <v>-7.7719999999999997E-2</v>
      </c>
      <c r="E3765" s="108">
        <v>3.7368100000000002</v>
      </c>
      <c r="F3765" s="102">
        <v>0</v>
      </c>
      <c r="G3765" s="98">
        <v>0.41</v>
      </c>
      <c r="H3765" s="115">
        <v>500</v>
      </c>
    </row>
    <row r="3766" spans="1:8" x14ac:dyDescent="0.2">
      <c r="A3766" s="106">
        <v>41668.305486111109</v>
      </c>
      <c r="B3766" s="110">
        <v>1096336.56</v>
      </c>
      <c r="C3766" s="100">
        <v>29.895199999999999</v>
      </c>
      <c r="D3766">
        <v>-1.0840000000000001E-2</v>
      </c>
      <c r="E3766" s="108">
        <v>3.7368199999999998</v>
      </c>
      <c r="F3766" s="102">
        <v>0</v>
      </c>
      <c r="G3766" s="98">
        <v>0.41</v>
      </c>
      <c r="H3766" s="115">
        <v>500</v>
      </c>
    </row>
    <row r="3767" spans="1:8" x14ac:dyDescent="0.2">
      <c r="A3767" s="106">
        <v>41668.308958333335</v>
      </c>
      <c r="B3767" s="110">
        <v>1096636.56</v>
      </c>
      <c r="C3767" s="100">
        <v>29.917300000000001</v>
      </c>
      <c r="D3767">
        <v>-5.7750000000000003E-2</v>
      </c>
      <c r="E3767" s="108">
        <v>3.73672</v>
      </c>
      <c r="F3767" s="102">
        <v>0</v>
      </c>
      <c r="G3767" s="98">
        <v>0.41</v>
      </c>
      <c r="H3767" s="115">
        <v>500</v>
      </c>
    </row>
    <row r="3768" spans="1:8" x14ac:dyDescent="0.2">
      <c r="A3768" s="106">
        <v>41668.312430555554</v>
      </c>
      <c r="B3768" s="110">
        <v>1096936.56</v>
      </c>
      <c r="C3768" s="100">
        <v>29.897400000000001</v>
      </c>
      <c r="D3768">
        <v>-2.6079999999999999E-2</v>
      </c>
      <c r="E3768" s="108">
        <v>3.7367499999999998</v>
      </c>
      <c r="F3768" s="102">
        <v>0</v>
      </c>
      <c r="G3768" s="98">
        <v>0.41</v>
      </c>
      <c r="H3768" s="115">
        <v>500</v>
      </c>
    </row>
    <row r="3769" spans="1:8" x14ac:dyDescent="0.2">
      <c r="A3769" s="106">
        <v>41668.31590277778</v>
      </c>
      <c r="B3769" s="110">
        <v>1097236.56</v>
      </c>
      <c r="C3769" s="100">
        <v>29.898299999999999</v>
      </c>
      <c r="D3769">
        <v>-2.5479999999999999E-2</v>
      </c>
      <c r="E3769" s="108">
        <v>3.7366600000000001</v>
      </c>
      <c r="F3769" s="102">
        <v>0</v>
      </c>
      <c r="G3769" s="98">
        <v>0.41</v>
      </c>
      <c r="H3769" s="115">
        <v>500</v>
      </c>
    </row>
    <row r="3770" spans="1:8" x14ac:dyDescent="0.2">
      <c r="A3770" s="106">
        <v>41668.319374999999</v>
      </c>
      <c r="B3770" s="110">
        <v>1097536.56</v>
      </c>
      <c r="C3770" s="100">
        <v>29.892099999999999</v>
      </c>
      <c r="D3770">
        <v>-6.7930000000000004E-2</v>
      </c>
      <c r="E3770" s="108">
        <v>3.7368600000000001</v>
      </c>
      <c r="F3770" s="102">
        <v>0</v>
      </c>
      <c r="G3770" s="98">
        <v>0.41</v>
      </c>
      <c r="H3770" s="115">
        <v>500</v>
      </c>
    </row>
    <row r="3771" spans="1:8" x14ac:dyDescent="0.2">
      <c r="A3771" s="106">
        <v>41668.322847222225</v>
      </c>
      <c r="B3771" s="110">
        <v>1097836.56</v>
      </c>
      <c r="C3771" s="100">
        <v>29.897200000000002</v>
      </c>
      <c r="D3771">
        <v>6.1769999999999999E-2</v>
      </c>
      <c r="E3771" s="108">
        <v>3.7367300000000001</v>
      </c>
      <c r="F3771" s="102">
        <v>0</v>
      </c>
      <c r="G3771" s="98">
        <v>0.41</v>
      </c>
      <c r="H3771" s="115">
        <v>500</v>
      </c>
    </row>
    <row r="3772" spans="1:8" x14ac:dyDescent="0.2">
      <c r="A3772" s="106">
        <v>41668.326319444444</v>
      </c>
      <c r="B3772" s="110">
        <v>1098136.56</v>
      </c>
      <c r="C3772" s="100">
        <v>29.886700000000001</v>
      </c>
      <c r="D3772">
        <v>-9.0699999999999999E-3</v>
      </c>
      <c r="E3772" s="108">
        <v>3.7367900000000001</v>
      </c>
      <c r="F3772" s="102">
        <v>0</v>
      </c>
      <c r="G3772" s="98">
        <v>0.41</v>
      </c>
      <c r="H3772" s="115">
        <v>500</v>
      </c>
    </row>
    <row r="3773" spans="1:8" x14ac:dyDescent="0.2">
      <c r="A3773" s="106">
        <v>41668.329791666663</v>
      </c>
      <c r="B3773" s="110">
        <v>1098436.56</v>
      </c>
      <c r="C3773" s="100">
        <v>29.898800000000001</v>
      </c>
      <c r="D3773">
        <v>-3.057E-2</v>
      </c>
      <c r="E3773" s="108">
        <v>3.7369400000000002</v>
      </c>
      <c r="F3773" s="102">
        <v>0</v>
      </c>
      <c r="G3773" s="98">
        <v>0.41</v>
      </c>
      <c r="H3773" s="115">
        <v>500</v>
      </c>
    </row>
    <row r="3774" spans="1:8" x14ac:dyDescent="0.2">
      <c r="A3774" s="106">
        <v>41668.33326388889</v>
      </c>
      <c r="B3774" s="110">
        <v>1098736.56</v>
      </c>
      <c r="C3774" s="100">
        <v>29.912400000000002</v>
      </c>
      <c r="D3774">
        <v>-9.8899999999999995E-3</v>
      </c>
      <c r="E3774" s="108">
        <v>3.7368600000000001</v>
      </c>
      <c r="F3774" s="102">
        <v>0</v>
      </c>
      <c r="G3774" s="98">
        <v>0.41</v>
      </c>
      <c r="H3774" s="115">
        <v>500</v>
      </c>
    </row>
    <row r="3775" spans="1:8" x14ac:dyDescent="0.2">
      <c r="A3775" s="106">
        <v>41668.336736111109</v>
      </c>
      <c r="B3775" s="110">
        <v>1099036.56</v>
      </c>
      <c r="C3775" s="100">
        <v>29.900700000000001</v>
      </c>
      <c r="D3775">
        <v>-5.4059999999999997E-2</v>
      </c>
      <c r="E3775" s="108">
        <v>3.7369300000000001</v>
      </c>
      <c r="F3775" s="102">
        <v>0</v>
      </c>
      <c r="G3775" s="98">
        <v>0.41</v>
      </c>
      <c r="H3775" s="115">
        <v>500</v>
      </c>
    </row>
    <row r="3776" spans="1:8" x14ac:dyDescent="0.2">
      <c r="A3776" s="106">
        <v>41668.340208333335</v>
      </c>
      <c r="B3776" s="110">
        <v>1099336.56</v>
      </c>
      <c r="C3776" s="100">
        <v>29.8889</v>
      </c>
      <c r="D3776">
        <v>4.301E-2</v>
      </c>
      <c r="E3776" s="108">
        <v>3.7367900000000001</v>
      </c>
      <c r="F3776" s="102">
        <v>0</v>
      </c>
      <c r="G3776" s="98">
        <v>0.41</v>
      </c>
      <c r="H3776" s="115">
        <v>500</v>
      </c>
    </row>
    <row r="3777" spans="1:8" x14ac:dyDescent="0.2">
      <c r="A3777" s="106">
        <v>41668.343680555554</v>
      </c>
      <c r="B3777" s="110">
        <v>1099636.56</v>
      </c>
      <c r="C3777" s="100">
        <v>29.904499999999999</v>
      </c>
      <c r="D3777">
        <v>2.3800000000000002E-3</v>
      </c>
      <c r="E3777" s="108">
        <v>3.7367900000000001</v>
      </c>
      <c r="F3777" s="102">
        <v>0</v>
      </c>
      <c r="G3777" s="98">
        <v>0.41</v>
      </c>
      <c r="H3777" s="115">
        <v>500</v>
      </c>
    </row>
    <row r="3778" spans="1:8" x14ac:dyDescent="0.2">
      <c r="A3778" s="106">
        <v>41668.34715277778</v>
      </c>
      <c r="B3778" s="110">
        <v>1099936.56</v>
      </c>
      <c r="C3778" s="100">
        <v>29.8996</v>
      </c>
      <c r="D3778">
        <v>-7.9119999999999996E-2</v>
      </c>
      <c r="E3778" s="108">
        <v>3.7367900000000001</v>
      </c>
      <c r="F3778" s="102">
        <v>0</v>
      </c>
      <c r="G3778" s="98">
        <v>0.41</v>
      </c>
      <c r="H3778" s="115">
        <v>500</v>
      </c>
    </row>
    <row r="3779" spans="1:8" x14ac:dyDescent="0.2">
      <c r="A3779" s="106">
        <v>41668.350624999999</v>
      </c>
      <c r="B3779" s="110">
        <v>1100236.56</v>
      </c>
      <c r="C3779" s="100">
        <v>29.891200000000001</v>
      </c>
      <c r="D3779">
        <v>5.0720000000000001E-2</v>
      </c>
      <c r="E3779" s="108">
        <v>3.73692</v>
      </c>
      <c r="F3779" s="102">
        <v>0</v>
      </c>
      <c r="G3779" s="98">
        <v>0.41</v>
      </c>
      <c r="H3779" s="115">
        <v>500</v>
      </c>
    </row>
    <row r="3780" spans="1:8" x14ac:dyDescent="0.2">
      <c r="A3780" s="106">
        <v>41668.354097222225</v>
      </c>
      <c r="B3780" s="110">
        <v>1100536.56</v>
      </c>
      <c r="C3780" s="100">
        <v>29.904399999999999</v>
      </c>
      <c r="D3780">
        <v>-8.1689999999999999E-2</v>
      </c>
      <c r="E3780" s="108">
        <v>3.7368800000000002</v>
      </c>
      <c r="F3780" s="102">
        <v>0</v>
      </c>
      <c r="G3780" s="98">
        <v>0.41</v>
      </c>
      <c r="H3780" s="115">
        <v>500</v>
      </c>
    </row>
    <row r="3781" spans="1:8" x14ac:dyDescent="0.2">
      <c r="A3781" s="106">
        <v>41668.357569444444</v>
      </c>
      <c r="B3781" s="110">
        <v>1100836.56</v>
      </c>
      <c r="C3781" s="100">
        <v>29.907</v>
      </c>
      <c r="D3781">
        <v>2.503E-2</v>
      </c>
      <c r="E3781" s="108">
        <v>3.73698</v>
      </c>
      <c r="F3781" s="102">
        <v>0</v>
      </c>
      <c r="G3781" s="98">
        <v>0.41</v>
      </c>
      <c r="H3781" s="115">
        <v>500</v>
      </c>
    </row>
    <row r="3782" spans="1:8" x14ac:dyDescent="0.2">
      <c r="A3782" s="106">
        <v>41668.361041666663</v>
      </c>
      <c r="B3782" s="110">
        <v>1101136.56</v>
      </c>
      <c r="C3782" s="100">
        <v>29.907800000000002</v>
      </c>
      <c r="D3782">
        <v>6.5799999999999999E-3</v>
      </c>
      <c r="E3782" s="108">
        <v>3.7368000000000001</v>
      </c>
      <c r="F3782" s="102">
        <v>0</v>
      </c>
      <c r="G3782" s="98">
        <v>0.41</v>
      </c>
      <c r="H3782" s="115">
        <v>500</v>
      </c>
    </row>
    <row r="3783" spans="1:8" x14ac:dyDescent="0.2">
      <c r="A3783" s="106">
        <v>41668.36451388889</v>
      </c>
      <c r="B3783" s="110">
        <v>1101436.56</v>
      </c>
      <c r="C3783" s="100">
        <v>29.930700000000002</v>
      </c>
      <c r="D3783">
        <v>-3.1390000000000001E-2</v>
      </c>
      <c r="E3783" s="108">
        <v>3.7370000000000001</v>
      </c>
      <c r="F3783" s="102">
        <v>0</v>
      </c>
      <c r="G3783" s="98">
        <v>0.41</v>
      </c>
      <c r="H3783" s="115">
        <v>500</v>
      </c>
    </row>
    <row r="3784" spans="1:8" x14ac:dyDescent="0.2">
      <c r="A3784" s="106">
        <v>41668.367986111109</v>
      </c>
      <c r="B3784" s="110">
        <v>1101736.56</v>
      </c>
      <c r="C3784" s="100">
        <v>29.887699999999999</v>
      </c>
      <c r="D3784">
        <v>-9.0649999999999994E-2</v>
      </c>
      <c r="E3784" s="108">
        <v>3.7369599999999998</v>
      </c>
      <c r="F3784" s="102">
        <v>0</v>
      </c>
      <c r="G3784" s="98">
        <v>0.41</v>
      </c>
      <c r="H3784" s="115">
        <v>500</v>
      </c>
    </row>
    <row r="3785" spans="1:8" x14ac:dyDescent="0.2">
      <c r="A3785" s="106">
        <v>41668.371458333335</v>
      </c>
      <c r="B3785" s="110">
        <v>1102036.56</v>
      </c>
      <c r="C3785" s="100">
        <v>29.896100000000001</v>
      </c>
      <c r="D3785">
        <v>3.771E-2</v>
      </c>
      <c r="E3785" s="108">
        <v>3.7369500000000002</v>
      </c>
      <c r="F3785" s="102">
        <v>0</v>
      </c>
      <c r="G3785" s="98">
        <v>0.41</v>
      </c>
      <c r="H3785" s="115">
        <v>500</v>
      </c>
    </row>
    <row r="3786" spans="1:8" x14ac:dyDescent="0.2">
      <c r="A3786" s="106">
        <v>41668.374930555554</v>
      </c>
      <c r="B3786" s="110">
        <v>1102336.56</v>
      </c>
      <c r="C3786" s="100">
        <v>29.897099999999998</v>
      </c>
      <c r="D3786">
        <v>-1.6559999999999998E-2</v>
      </c>
      <c r="E3786" s="108">
        <v>3.73685</v>
      </c>
      <c r="F3786" s="102">
        <v>0</v>
      </c>
      <c r="G3786" s="98">
        <v>0.41</v>
      </c>
      <c r="H3786" s="115">
        <v>500</v>
      </c>
    </row>
    <row r="3787" spans="1:8" x14ac:dyDescent="0.2">
      <c r="A3787" s="106">
        <v>41668.37840277778</v>
      </c>
      <c r="B3787" s="110">
        <v>1102636.56</v>
      </c>
      <c r="C3787" s="100">
        <v>29.911100000000001</v>
      </c>
      <c r="D3787">
        <v>-9.2560000000000003E-2</v>
      </c>
      <c r="E3787" s="108">
        <v>3.73705</v>
      </c>
      <c r="F3787" s="102">
        <v>0</v>
      </c>
      <c r="G3787" s="98">
        <v>0.41</v>
      </c>
      <c r="H3787" s="115">
        <v>500</v>
      </c>
    </row>
    <row r="3788" spans="1:8" x14ac:dyDescent="0.2">
      <c r="A3788" s="106">
        <v>41668.381874999999</v>
      </c>
      <c r="B3788" s="110">
        <v>1102936.56</v>
      </c>
      <c r="C3788" s="100">
        <v>29.904</v>
      </c>
      <c r="D3788">
        <v>-4.5760000000000002E-2</v>
      </c>
      <c r="E3788" s="108">
        <v>3.7370999999999999</v>
      </c>
      <c r="F3788" s="102">
        <v>0</v>
      </c>
      <c r="G3788" s="98">
        <v>0.41</v>
      </c>
      <c r="H3788" s="115">
        <v>500</v>
      </c>
    </row>
    <row r="3789" spans="1:8" x14ac:dyDescent="0.2">
      <c r="A3789" s="106">
        <v>41668.385347222225</v>
      </c>
      <c r="B3789" s="110">
        <v>1103236.56</v>
      </c>
      <c r="C3789" s="100">
        <v>29.903099999999998</v>
      </c>
      <c r="D3789">
        <v>-1.907E-2</v>
      </c>
      <c r="E3789" s="108">
        <v>3.7370299999999999</v>
      </c>
      <c r="F3789" s="102">
        <v>0</v>
      </c>
      <c r="G3789" s="98">
        <v>0.41</v>
      </c>
      <c r="H3789" s="115">
        <v>500</v>
      </c>
    </row>
    <row r="3790" spans="1:8" x14ac:dyDescent="0.2">
      <c r="A3790" s="106">
        <v>41668.388819444444</v>
      </c>
      <c r="B3790" s="110">
        <v>1103536.56</v>
      </c>
      <c r="C3790" s="100">
        <v>29.902100000000001</v>
      </c>
      <c r="D3790">
        <v>-4.8529999999999997E-2</v>
      </c>
      <c r="E3790" s="108">
        <v>3.7370100000000002</v>
      </c>
      <c r="F3790" s="102">
        <v>0</v>
      </c>
      <c r="G3790" s="98">
        <v>0.41</v>
      </c>
      <c r="H3790" s="115">
        <v>500</v>
      </c>
    </row>
    <row r="3791" spans="1:8" x14ac:dyDescent="0.2">
      <c r="A3791" s="106">
        <v>41668.392291666663</v>
      </c>
      <c r="B3791" s="110">
        <v>1103836.56</v>
      </c>
      <c r="C3791" s="100">
        <v>29.903300000000002</v>
      </c>
      <c r="D3791">
        <v>-6.5300000000000002E-3</v>
      </c>
      <c r="E3791" s="108">
        <v>3.73698</v>
      </c>
      <c r="F3791" s="102">
        <v>0</v>
      </c>
      <c r="G3791" s="98">
        <v>0.41</v>
      </c>
      <c r="H3791" s="115">
        <v>500</v>
      </c>
    </row>
    <row r="3792" spans="1:8" x14ac:dyDescent="0.2">
      <c r="A3792" s="106">
        <v>41668.39576388889</v>
      </c>
      <c r="B3792" s="110">
        <v>1104136.56</v>
      </c>
      <c r="C3792" s="100">
        <v>29.916399999999999</v>
      </c>
      <c r="D3792">
        <v>6.4490000000000006E-2</v>
      </c>
      <c r="E3792" s="108">
        <v>3.7368999999999999</v>
      </c>
      <c r="F3792" s="102">
        <v>0</v>
      </c>
      <c r="G3792" s="98">
        <v>0.41</v>
      </c>
      <c r="H3792" s="115">
        <v>500</v>
      </c>
    </row>
    <row r="3793" spans="1:8" x14ac:dyDescent="0.2">
      <c r="A3793" s="106">
        <v>41668.399236111109</v>
      </c>
      <c r="B3793" s="110">
        <v>1104436.56</v>
      </c>
      <c r="C3793" s="100">
        <v>29.8962</v>
      </c>
      <c r="D3793">
        <v>1.9740000000000001E-2</v>
      </c>
      <c r="E3793" s="108">
        <v>3.7367400000000002</v>
      </c>
      <c r="F3793" s="102">
        <v>0</v>
      </c>
      <c r="G3793" s="98">
        <v>0.41</v>
      </c>
      <c r="H3793" s="115">
        <v>500</v>
      </c>
    </row>
    <row r="3794" spans="1:8" x14ac:dyDescent="0.2">
      <c r="A3794" s="106">
        <v>41668.402708333335</v>
      </c>
      <c r="B3794" s="110">
        <v>1104736.56</v>
      </c>
      <c r="C3794" s="100">
        <v>29.912600000000001</v>
      </c>
      <c r="D3794">
        <v>-2.87E-2</v>
      </c>
      <c r="E3794" s="108">
        <v>3.7364199999999999</v>
      </c>
      <c r="F3794" s="102">
        <v>0</v>
      </c>
      <c r="G3794" s="98">
        <v>0.41</v>
      </c>
      <c r="H3794" s="115">
        <v>500</v>
      </c>
    </row>
    <row r="3795" spans="1:8" x14ac:dyDescent="0.2">
      <c r="A3795" s="106">
        <v>41668.406180555554</v>
      </c>
      <c r="B3795" s="110">
        <v>1105036.56</v>
      </c>
      <c r="C3795" s="100">
        <v>29.903500000000001</v>
      </c>
      <c r="D3795">
        <v>-8.2269999999999996E-2</v>
      </c>
      <c r="E3795" s="108">
        <v>3.73603</v>
      </c>
      <c r="F3795" s="102">
        <v>0</v>
      </c>
      <c r="G3795" s="98">
        <v>0.41</v>
      </c>
      <c r="H3795" s="115">
        <v>500</v>
      </c>
    </row>
    <row r="3796" spans="1:8" x14ac:dyDescent="0.2">
      <c r="A3796" s="106">
        <v>41668.40965277778</v>
      </c>
      <c r="B3796" s="110">
        <v>1105336.56</v>
      </c>
      <c r="C3796" s="100">
        <v>29.854800000000001</v>
      </c>
      <c r="D3796">
        <v>-8.0259999999999998E-2</v>
      </c>
      <c r="E3796" s="108">
        <v>3.7356099999999999</v>
      </c>
      <c r="F3796" s="102">
        <v>0</v>
      </c>
      <c r="G3796" s="98">
        <v>0.41</v>
      </c>
      <c r="H3796" s="115">
        <v>500</v>
      </c>
    </row>
    <row r="3797" spans="1:8" x14ac:dyDescent="0.2">
      <c r="A3797" s="106">
        <v>41668.413124999999</v>
      </c>
      <c r="B3797" s="110">
        <v>1105636.56</v>
      </c>
      <c r="C3797" s="100">
        <v>29.827000000000002</v>
      </c>
      <c r="D3797">
        <v>-7.3200000000000001E-3</v>
      </c>
      <c r="E3797" s="108">
        <v>3.7351200000000002</v>
      </c>
      <c r="F3797" s="102">
        <v>0</v>
      </c>
      <c r="G3797" s="98">
        <v>0.41</v>
      </c>
      <c r="H3797" s="115">
        <v>500</v>
      </c>
    </row>
    <row r="3798" spans="1:8" x14ac:dyDescent="0.2">
      <c r="A3798" s="106">
        <v>41668.416597222225</v>
      </c>
      <c r="B3798" s="110">
        <v>1105936.56</v>
      </c>
      <c r="C3798" s="100">
        <v>29.839400000000001</v>
      </c>
      <c r="D3798">
        <v>4.8860000000000001E-2</v>
      </c>
      <c r="E3798" s="108">
        <v>3.7341199999999999</v>
      </c>
      <c r="F3798" s="102">
        <v>0</v>
      </c>
      <c r="G3798" s="98">
        <v>0.41</v>
      </c>
      <c r="H3798" s="115">
        <v>500</v>
      </c>
    </row>
    <row r="3799" spans="1:8" x14ac:dyDescent="0.2">
      <c r="A3799" s="106">
        <v>41668.420069444444</v>
      </c>
      <c r="B3799" s="110">
        <v>1106236.56</v>
      </c>
      <c r="C3799" s="100">
        <v>29.8309</v>
      </c>
      <c r="D3799">
        <v>-1.5469999999999999E-2</v>
      </c>
      <c r="E3799" s="108">
        <v>3.7339099999999998</v>
      </c>
      <c r="F3799" s="102">
        <v>0</v>
      </c>
      <c r="G3799" s="98">
        <v>0.41</v>
      </c>
      <c r="H3799" s="115">
        <v>500</v>
      </c>
    </row>
    <row r="3800" spans="1:8" x14ac:dyDescent="0.2">
      <c r="A3800" s="106">
        <v>41668.423541666663</v>
      </c>
      <c r="B3800" s="110">
        <v>1106536.56</v>
      </c>
      <c r="C3800" s="100">
        <v>29.813500000000001</v>
      </c>
      <c r="D3800">
        <v>5.6999999999999998E-4</v>
      </c>
      <c r="E3800" s="108">
        <v>3.7334999999999998</v>
      </c>
      <c r="F3800" s="102">
        <v>0</v>
      </c>
      <c r="G3800" s="98">
        <v>0.41</v>
      </c>
      <c r="H3800" s="115">
        <v>500</v>
      </c>
    </row>
    <row r="3801" spans="1:8" x14ac:dyDescent="0.2">
      <c r="A3801" s="106">
        <v>41668.42701388889</v>
      </c>
      <c r="B3801" s="110">
        <v>1106836.56</v>
      </c>
      <c r="C3801" s="100">
        <v>29.779699999999998</v>
      </c>
      <c r="D3801">
        <v>-5.7000000000000002E-3</v>
      </c>
      <c r="E3801" s="108">
        <v>3.73319</v>
      </c>
      <c r="F3801" s="102">
        <v>0</v>
      </c>
      <c r="G3801" s="98">
        <v>0.41</v>
      </c>
      <c r="H3801" s="115">
        <v>500</v>
      </c>
    </row>
    <row r="3802" spans="1:8" x14ac:dyDescent="0.2">
      <c r="A3802" s="106">
        <v>41668.430486111109</v>
      </c>
      <c r="B3802" s="110">
        <v>1107136.56</v>
      </c>
      <c r="C3802" s="100">
        <v>29.749600000000001</v>
      </c>
      <c r="D3802">
        <v>-8.5959999999999995E-2</v>
      </c>
      <c r="E3802" s="108">
        <v>3.7329300000000001</v>
      </c>
      <c r="F3802" s="102">
        <v>0</v>
      </c>
      <c r="G3802" s="98">
        <v>0.41</v>
      </c>
      <c r="H3802" s="115">
        <v>500</v>
      </c>
    </row>
    <row r="3803" spans="1:8" x14ac:dyDescent="0.2">
      <c r="A3803" s="106">
        <v>41668.433958333335</v>
      </c>
      <c r="B3803" s="110">
        <v>1107436.56</v>
      </c>
      <c r="C3803" s="100">
        <v>29.730599999999999</v>
      </c>
      <c r="D3803">
        <v>-9.0920000000000001E-2</v>
      </c>
      <c r="E3803" s="108">
        <v>3.7326600000000001</v>
      </c>
      <c r="F3803" s="102">
        <v>0</v>
      </c>
      <c r="G3803" s="98">
        <v>0.41</v>
      </c>
      <c r="H3803" s="115">
        <v>500</v>
      </c>
    </row>
    <row r="3804" spans="1:8" x14ac:dyDescent="0.2">
      <c r="A3804" s="106">
        <v>41668.437430555554</v>
      </c>
      <c r="B3804" s="110">
        <v>1107736.56</v>
      </c>
      <c r="C3804" s="100">
        <v>29.716699999999999</v>
      </c>
      <c r="D3804">
        <v>-8.3540000000000003E-2</v>
      </c>
      <c r="E3804" s="108">
        <v>3.73238</v>
      </c>
      <c r="F3804" s="102">
        <v>0</v>
      </c>
      <c r="G3804" s="98">
        <v>0.41</v>
      </c>
      <c r="H3804" s="115">
        <v>500</v>
      </c>
    </row>
    <row r="3805" spans="1:8" x14ac:dyDescent="0.2">
      <c r="A3805" s="106">
        <v>41668.44090277778</v>
      </c>
      <c r="B3805" s="110">
        <v>1108036.56</v>
      </c>
      <c r="C3805" s="100">
        <v>29.691700000000001</v>
      </c>
      <c r="D3805">
        <v>-2.342E-2</v>
      </c>
      <c r="E3805" s="108">
        <v>3.7320500000000001</v>
      </c>
      <c r="F3805" s="102">
        <v>0</v>
      </c>
      <c r="G3805" s="98">
        <v>0.41</v>
      </c>
      <c r="H3805" s="115">
        <v>500</v>
      </c>
    </row>
    <row r="3806" spans="1:8" x14ac:dyDescent="0.2">
      <c r="A3806" s="106">
        <v>41668.444374999999</v>
      </c>
      <c r="B3806" s="110">
        <v>1108336.56</v>
      </c>
      <c r="C3806" s="100">
        <v>29.6814</v>
      </c>
      <c r="D3806">
        <v>-2.2509999999999999E-2</v>
      </c>
      <c r="E3806" s="108">
        <v>3.7322000000000002</v>
      </c>
      <c r="F3806" s="102">
        <v>0</v>
      </c>
      <c r="G3806" s="98">
        <v>0.41</v>
      </c>
      <c r="H3806" s="115">
        <v>500</v>
      </c>
    </row>
    <row r="3807" spans="1:8" x14ac:dyDescent="0.2">
      <c r="A3807" s="106">
        <v>41668.447847222225</v>
      </c>
      <c r="B3807" s="110">
        <v>1108636.56</v>
      </c>
      <c r="C3807" s="100">
        <v>29.683299999999999</v>
      </c>
      <c r="D3807">
        <v>-1.5650000000000001E-2</v>
      </c>
      <c r="E3807" s="108">
        <v>3.7321</v>
      </c>
      <c r="F3807" s="102">
        <v>0</v>
      </c>
      <c r="G3807" s="98">
        <v>0.41</v>
      </c>
      <c r="H3807" s="115">
        <v>500</v>
      </c>
    </row>
    <row r="3808" spans="1:8" x14ac:dyDescent="0.2">
      <c r="A3808" s="106">
        <v>41668.451319444444</v>
      </c>
      <c r="B3808" s="110">
        <v>1108936.56</v>
      </c>
      <c r="C3808" s="100">
        <v>29.677299999999999</v>
      </c>
      <c r="D3808">
        <v>-1.9220000000000001E-2</v>
      </c>
      <c r="E3808" s="108">
        <v>3.7317900000000002</v>
      </c>
      <c r="F3808" s="102">
        <v>0</v>
      </c>
      <c r="G3808" s="98">
        <v>0.41</v>
      </c>
      <c r="H3808" s="115">
        <v>500</v>
      </c>
    </row>
    <row r="3809" spans="1:8" x14ac:dyDescent="0.2">
      <c r="A3809" s="106">
        <v>41668.454791666663</v>
      </c>
      <c r="B3809" s="110">
        <v>1109236.56</v>
      </c>
      <c r="C3809" s="100">
        <v>29.6554</v>
      </c>
      <c r="D3809">
        <v>-6.4949999999999994E-2</v>
      </c>
      <c r="E3809" s="108">
        <v>3.7318500000000001</v>
      </c>
      <c r="F3809" s="102">
        <v>0</v>
      </c>
      <c r="G3809" s="98">
        <v>0.41</v>
      </c>
      <c r="H3809" s="115">
        <v>500</v>
      </c>
    </row>
    <row r="3810" spans="1:8" x14ac:dyDescent="0.2">
      <c r="A3810" s="106">
        <v>41668.45826388889</v>
      </c>
      <c r="B3810" s="110">
        <v>1109536.56</v>
      </c>
      <c r="C3810" s="100">
        <v>29.653600000000001</v>
      </c>
      <c r="D3810">
        <v>-2.9520000000000001E-2</v>
      </c>
      <c r="E3810" s="108">
        <v>3.7317399999999998</v>
      </c>
      <c r="F3810" s="102">
        <v>0</v>
      </c>
      <c r="G3810" s="98">
        <v>0.41</v>
      </c>
      <c r="H3810" s="115">
        <v>500</v>
      </c>
    </row>
    <row r="3811" spans="1:8" x14ac:dyDescent="0.2">
      <c r="A3811" s="106">
        <v>41668.461736111109</v>
      </c>
      <c r="B3811" s="110">
        <v>1109836.56</v>
      </c>
      <c r="C3811" s="100">
        <v>29.6432</v>
      </c>
      <c r="D3811">
        <v>-1.98E-3</v>
      </c>
      <c r="E3811" s="108">
        <v>3.7315</v>
      </c>
      <c r="F3811" s="102">
        <v>0</v>
      </c>
      <c r="G3811" s="98">
        <v>0.41</v>
      </c>
      <c r="H3811" s="115">
        <v>500</v>
      </c>
    </row>
    <row r="3812" spans="1:8" x14ac:dyDescent="0.2">
      <c r="A3812" s="106">
        <v>41668.465208333335</v>
      </c>
      <c r="B3812" s="110">
        <v>1110136.56</v>
      </c>
      <c r="C3812" s="100">
        <v>29.636800000000001</v>
      </c>
      <c r="D3812">
        <v>3.9800000000000002E-2</v>
      </c>
      <c r="E3812" s="108">
        <v>3.7313299999999998</v>
      </c>
      <c r="F3812" s="102">
        <v>0</v>
      </c>
      <c r="G3812" s="98">
        <v>0.41</v>
      </c>
      <c r="H3812" s="115">
        <v>500</v>
      </c>
    </row>
    <row r="3813" spans="1:8" x14ac:dyDescent="0.2">
      <c r="A3813" s="106">
        <v>41668.468680555554</v>
      </c>
      <c r="B3813" s="110">
        <v>1110436.56</v>
      </c>
      <c r="C3813" s="100">
        <v>29.6358</v>
      </c>
      <c r="D3813">
        <v>-4.2360000000000002E-2</v>
      </c>
      <c r="E3813" s="108">
        <v>3.7313000000000001</v>
      </c>
      <c r="F3813" s="102">
        <v>0</v>
      </c>
      <c r="G3813" s="98">
        <v>0.41</v>
      </c>
      <c r="H3813" s="115">
        <v>500</v>
      </c>
    </row>
    <row r="3814" spans="1:8" x14ac:dyDescent="0.2">
      <c r="A3814" s="106">
        <v>41668.47215277778</v>
      </c>
      <c r="B3814" s="110">
        <v>1110736.56</v>
      </c>
      <c r="C3814" s="100">
        <v>29.625800000000002</v>
      </c>
      <c r="D3814">
        <v>-4.62E-3</v>
      </c>
      <c r="E3814" s="108">
        <v>3.7309999999999999</v>
      </c>
      <c r="F3814" s="102">
        <v>0</v>
      </c>
      <c r="G3814" s="98">
        <v>0.41</v>
      </c>
      <c r="H3814" s="115">
        <v>500</v>
      </c>
    </row>
    <row r="3815" spans="1:8" x14ac:dyDescent="0.2">
      <c r="A3815" s="106">
        <v>41668.475624999999</v>
      </c>
      <c r="B3815" s="110">
        <v>1111036.56</v>
      </c>
      <c r="C3815" s="100">
        <v>29.6218</v>
      </c>
      <c r="D3815">
        <v>-9.1109999999999997E-2</v>
      </c>
      <c r="E3815" s="108">
        <v>3.7310500000000002</v>
      </c>
      <c r="F3815" s="102">
        <v>0</v>
      </c>
      <c r="G3815" s="98">
        <v>0.41</v>
      </c>
      <c r="H3815" s="115">
        <v>500</v>
      </c>
    </row>
    <row r="3816" spans="1:8" x14ac:dyDescent="0.2">
      <c r="A3816" s="106">
        <v>41668.479097222225</v>
      </c>
      <c r="B3816" s="110">
        <v>1111336.56</v>
      </c>
      <c r="C3816" s="100">
        <v>29.619199999999999</v>
      </c>
      <c r="D3816">
        <v>-1.668E-2</v>
      </c>
      <c r="E3816" s="108">
        <v>3.7309199999999998</v>
      </c>
      <c r="F3816" s="102">
        <v>0</v>
      </c>
      <c r="G3816" s="98">
        <v>0.41</v>
      </c>
      <c r="H3816" s="115">
        <v>500</v>
      </c>
    </row>
    <row r="3817" spans="1:8" x14ac:dyDescent="0.2">
      <c r="A3817" s="106">
        <v>41668.482569444444</v>
      </c>
      <c r="B3817" s="110">
        <v>1111636.56</v>
      </c>
      <c r="C3817" s="100">
        <v>29.622199999999999</v>
      </c>
      <c r="D3817">
        <v>-1.8239999999999999E-2</v>
      </c>
      <c r="E3817" s="108">
        <v>3.7308699999999999</v>
      </c>
      <c r="F3817" s="102">
        <v>0</v>
      </c>
      <c r="G3817" s="98">
        <v>0.41</v>
      </c>
      <c r="H3817" s="115">
        <v>500</v>
      </c>
    </row>
    <row r="3818" spans="1:8" x14ac:dyDescent="0.2">
      <c r="A3818" s="106">
        <v>41668.486041666663</v>
      </c>
      <c r="B3818" s="110">
        <v>1111936.56</v>
      </c>
      <c r="C3818" s="100">
        <v>29.617699999999999</v>
      </c>
      <c r="D3818">
        <v>5.4809999999999998E-2</v>
      </c>
      <c r="E3818" s="108">
        <v>3.7305899999999999</v>
      </c>
      <c r="F3818" s="102">
        <v>0</v>
      </c>
      <c r="G3818" s="98">
        <v>0.41</v>
      </c>
      <c r="H3818" s="115">
        <v>500</v>
      </c>
    </row>
    <row r="3819" spans="1:8" x14ac:dyDescent="0.2">
      <c r="A3819" s="106">
        <v>41668.48951388889</v>
      </c>
      <c r="B3819" s="110">
        <v>1112236.56</v>
      </c>
      <c r="C3819" s="100">
        <v>29.6069</v>
      </c>
      <c r="D3819">
        <v>1.9990000000000001E-2</v>
      </c>
      <c r="E3819" s="108">
        <v>3.7305700000000002</v>
      </c>
      <c r="F3819" s="102">
        <v>0</v>
      </c>
      <c r="G3819" s="98">
        <v>0.41</v>
      </c>
      <c r="H3819" s="115">
        <v>500</v>
      </c>
    </row>
    <row r="3820" spans="1:8" x14ac:dyDescent="0.2">
      <c r="A3820" s="106">
        <v>41668.492986111109</v>
      </c>
      <c r="B3820" s="110">
        <v>1112536.56</v>
      </c>
      <c r="C3820" s="100">
        <v>29.6082</v>
      </c>
      <c r="D3820">
        <v>-4.1079999999999998E-2</v>
      </c>
      <c r="E3820" s="108">
        <v>3.7304900000000001</v>
      </c>
      <c r="F3820" s="102">
        <v>0</v>
      </c>
      <c r="G3820" s="98">
        <v>0.41</v>
      </c>
      <c r="H3820" s="115">
        <v>500</v>
      </c>
    </row>
    <row r="3821" spans="1:8" x14ac:dyDescent="0.2">
      <c r="A3821" s="106">
        <v>41668.496458333335</v>
      </c>
      <c r="B3821" s="110">
        <v>1112836.56</v>
      </c>
      <c r="C3821" s="100">
        <v>29.601400000000002</v>
      </c>
      <c r="D3821">
        <v>-2.8330000000000001E-2</v>
      </c>
      <c r="E3821" s="108">
        <v>3.7304200000000001</v>
      </c>
      <c r="F3821" s="102">
        <v>0</v>
      </c>
      <c r="G3821" s="98">
        <v>0.41</v>
      </c>
      <c r="H3821" s="115">
        <v>500</v>
      </c>
    </row>
    <row r="3822" spans="1:8" x14ac:dyDescent="0.2">
      <c r="A3822" s="106">
        <v>41668.499930555554</v>
      </c>
      <c r="B3822" s="110">
        <v>1113136.56</v>
      </c>
      <c r="C3822" s="100">
        <v>29.5991</v>
      </c>
      <c r="D3822">
        <v>-5.8520000000000003E-2</v>
      </c>
      <c r="E3822" s="108">
        <v>3.7304499999999998</v>
      </c>
      <c r="F3822" s="102">
        <v>0</v>
      </c>
      <c r="G3822" s="98">
        <v>0.41</v>
      </c>
      <c r="H3822" s="115">
        <v>500</v>
      </c>
    </row>
    <row r="3823" spans="1:8" x14ac:dyDescent="0.2">
      <c r="A3823" s="106">
        <v>41668.50340277778</v>
      </c>
      <c r="B3823" s="110">
        <v>1113436.56</v>
      </c>
      <c r="C3823" s="100">
        <v>29.597200000000001</v>
      </c>
      <c r="D3823">
        <v>-2.4539999999999999E-2</v>
      </c>
      <c r="E3823" s="108">
        <v>3.7303199999999999</v>
      </c>
      <c r="F3823" s="102">
        <v>0</v>
      </c>
      <c r="G3823" s="98">
        <v>0.41</v>
      </c>
      <c r="H3823" s="115">
        <v>500</v>
      </c>
    </row>
    <row r="3824" spans="1:8" x14ac:dyDescent="0.2">
      <c r="A3824" s="106">
        <v>41668.506874999999</v>
      </c>
      <c r="B3824" s="110">
        <v>1113736.56</v>
      </c>
      <c r="C3824" s="100">
        <v>29.596499999999999</v>
      </c>
      <c r="D3824">
        <v>4.5749999999999999E-2</v>
      </c>
      <c r="E3824" s="108">
        <v>3.7303799999999998</v>
      </c>
      <c r="F3824" s="102">
        <v>0</v>
      </c>
      <c r="G3824" s="98">
        <v>0.41</v>
      </c>
      <c r="H3824" s="115">
        <v>500</v>
      </c>
    </row>
    <row r="3825" spans="1:8" x14ac:dyDescent="0.2">
      <c r="A3825" s="106">
        <v>41668.510347222225</v>
      </c>
      <c r="B3825" s="110">
        <v>1114036.56</v>
      </c>
      <c r="C3825" s="100">
        <v>29.592300000000002</v>
      </c>
      <c r="D3825">
        <v>-2.3429999999999999E-2</v>
      </c>
      <c r="E3825" s="108">
        <v>3.7303199999999999</v>
      </c>
      <c r="F3825" s="102">
        <v>0</v>
      </c>
      <c r="G3825" s="98">
        <v>0.41</v>
      </c>
      <c r="H3825" s="115">
        <v>500</v>
      </c>
    </row>
    <row r="3826" spans="1:8" x14ac:dyDescent="0.2">
      <c r="A3826" s="106">
        <v>41668.513819444444</v>
      </c>
      <c r="B3826" s="110">
        <v>1114336.56</v>
      </c>
      <c r="C3826" s="100">
        <v>29.5931</v>
      </c>
      <c r="D3826">
        <v>-5.5980000000000002E-2</v>
      </c>
      <c r="E3826" s="108">
        <v>3.7303600000000001</v>
      </c>
      <c r="F3826" s="102">
        <v>0</v>
      </c>
      <c r="G3826" s="98">
        <v>0.41</v>
      </c>
      <c r="H3826" s="115">
        <v>500</v>
      </c>
    </row>
    <row r="3827" spans="1:8" x14ac:dyDescent="0.2">
      <c r="A3827" s="106">
        <v>41668.517291666663</v>
      </c>
      <c r="B3827" s="110">
        <v>1114636.56</v>
      </c>
      <c r="C3827" s="100">
        <v>29.5915</v>
      </c>
      <c r="D3827">
        <v>-2.606E-2</v>
      </c>
      <c r="E3827" s="108">
        <v>3.7302900000000001</v>
      </c>
      <c r="F3827" s="102">
        <v>0</v>
      </c>
      <c r="G3827" s="98">
        <v>0.41</v>
      </c>
      <c r="H3827" s="115">
        <v>500</v>
      </c>
    </row>
    <row r="3828" spans="1:8" x14ac:dyDescent="0.2">
      <c r="A3828" s="106">
        <v>41668.52076388889</v>
      </c>
      <c r="B3828" s="110">
        <v>1114936.56</v>
      </c>
      <c r="C3828" s="100">
        <v>29.5884</v>
      </c>
      <c r="D3828">
        <v>-1.865E-2</v>
      </c>
      <c r="E3828" s="108">
        <v>3.7301799999999998</v>
      </c>
      <c r="F3828" s="102">
        <v>0</v>
      </c>
      <c r="G3828" s="98">
        <v>0.41</v>
      </c>
      <c r="H3828" s="115">
        <v>500</v>
      </c>
    </row>
    <row r="3829" spans="1:8" x14ac:dyDescent="0.2">
      <c r="A3829" s="106">
        <v>41668.524236111109</v>
      </c>
      <c r="B3829" s="110">
        <v>1115236.56</v>
      </c>
      <c r="C3829" s="100">
        <v>29.585999999999999</v>
      </c>
      <c r="D3829">
        <v>-2.5499999999999998E-2</v>
      </c>
      <c r="E3829" s="108">
        <v>3.7301500000000001</v>
      </c>
      <c r="F3829" s="102">
        <v>0</v>
      </c>
      <c r="G3829" s="98">
        <v>0.41</v>
      </c>
      <c r="H3829" s="115">
        <v>500</v>
      </c>
    </row>
    <row r="3830" spans="1:8" x14ac:dyDescent="0.2">
      <c r="A3830" s="106">
        <v>41668.527708333335</v>
      </c>
      <c r="B3830" s="110">
        <v>1115536.56</v>
      </c>
      <c r="C3830" s="100">
        <v>29.584299999999999</v>
      </c>
      <c r="D3830">
        <v>-7.8600000000000003E-2</v>
      </c>
      <c r="E3830" s="108">
        <v>3.7301700000000002</v>
      </c>
      <c r="F3830" s="102">
        <v>0</v>
      </c>
      <c r="G3830" s="98">
        <v>0.41</v>
      </c>
      <c r="H3830" s="115">
        <v>500</v>
      </c>
    </row>
    <row r="3831" spans="1:8" x14ac:dyDescent="0.2">
      <c r="A3831" s="106">
        <v>41668.531180555554</v>
      </c>
      <c r="B3831" s="110">
        <v>1115836.56</v>
      </c>
      <c r="C3831" s="100">
        <v>29.582999999999998</v>
      </c>
      <c r="D3831">
        <v>-2.1559999999999999E-2</v>
      </c>
      <c r="E3831" s="108">
        <v>3.7300499999999999</v>
      </c>
      <c r="F3831" s="102">
        <v>0</v>
      </c>
      <c r="G3831" s="98">
        <v>0.41</v>
      </c>
      <c r="H3831" s="115">
        <v>500</v>
      </c>
    </row>
    <row r="3832" spans="1:8" x14ac:dyDescent="0.2">
      <c r="A3832" s="106">
        <v>41668.53465277778</v>
      </c>
      <c r="B3832" s="110">
        <v>1116136.56</v>
      </c>
      <c r="C3832" s="100">
        <v>29.582799999999999</v>
      </c>
      <c r="D3832">
        <v>-2.5690000000000001E-2</v>
      </c>
      <c r="E3832" s="108">
        <v>3.73</v>
      </c>
      <c r="F3832" s="102">
        <v>0</v>
      </c>
      <c r="G3832" s="98">
        <v>0.41</v>
      </c>
      <c r="H3832" s="115">
        <v>500</v>
      </c>
    </row>
    <row r="3833" spans="1:8" x14ac:dyDescent="0.2">
      <c r="A3833" s="106">
        <v>41668.538124999999</v>
      </c>
      <c r="B3833" s="110">
        <v>1116436.56</v>
      </c>
      <c r="C3833" s="100">
        <v>29.583200000000001</v>
      </c>
      <c r="D3833">
        <v>-2.4420000000000001E-2</v>
      </c>
      <c r="E3833" s="108">
        <v>3.7296200000000002</v>
      </c>
      <c r="F3833" s="102">
        <v>0</v>
      </c>
      <c r="G3833" s="98">
        <v>0.41</v>
      </c>
      <c r="H3833" s="115">
        <v>500</v>
      </c>
    </row>
    <row r="3834" spans="1:8" x14ac:dyDescent="0.2">
      <c r="A3834" s="106">
        <v>41668.541597222225</v>
      </c>
      <c r="B3834" s="110">
        <v>1116736.56</v>
      </c>
      <c r="C3834" s="100">
        <v>29.576599999999999</v>
      </c>
      <c r="D3834">
        <v>-8.7929999999999994E-2</v>
      </c>
      <c r="E3834" s="108">
        <v>3.7299699999999998</v>
      </c>
      <c r="F3834" s="102">
        <v>0</v>
      </c>
      <c r="G3834" s="98">
        <v>0.41</v>
      </c>
      <c r="H3834" s="115">
        <v>500</v>
      </c>
    </row>
    <row r="3835" spans="1:8" x14ac:dyDescent="0.2">
      <c r="A3835" s="106">
        <v>41668.545069444444</v>
      </c>
      <c r="B3835" s="110">
        <v>1117036.56</v>
      </c>
      <c r="C3835" s="100">
        <v>29.5806</v>
      </c>
      <c r="D3835">
        <v>-7.1599999999999997E-2</v>
      </c>
      <c r="E3835" s="108">
        <v>3.7300900000000001</v>
      </c>
      <c r="F3835" s="102">
        <v>0</v>
      </c>
      <c r="G3835" s="98">
        <v>0.41</v>
      </c>
      <c r="H3835" s="115">
        <v>500</v>
      </c>
    </row>
    <row r="3836" spans="1:8" x14ac:dyDescent="0.2">
      <c r="A3836" s="106">
        <v>41668.548541666663</v>
      </c>
      <c r="B3836" s="110">
        <v>1117336.56</v>
      </c>
      <c r="C3836" s="100">
        <v>29.5822</v>
      </c>
      <c r="D3836">
        <v>1.2189999999999999E-2</v>
      </c>
      <c r="E3836" s="108">
        <v>3.7304499999999998</v>
      </c>
      <c r="F3836" s="102">
        <v>0</v>
      </c>
      <c r="G3836" s="98">
        <v>0.41</v>
      </c>
      <c r="H3836" s="115">
        <v>500</v>
      </c>
    </row>
    <row r="3837" spans="1:8" x14ac:dyDescent="0.2">
      <c r="A3837" s="106">
        <v>41668.55201388889</v>
      </c>
      <c r="B3837" s="110">
        <v>1117636.56</v>
      </c>
      <c r="C3837" s="100">
        <v>29.590199999999999</v>
      </c>
      <c r="D3837">
        <v>-9.5119999999999996E-2</v>
      </c>
      <c r="E3837" s="108">
        <v>3.73081</v>
      </c>
      <c r="F3837" s="102">
        <v>0</v>
      </c>
      <c r="G3837" s="98">
        <v>0.41</v>
      </c>
      <c r="H3837" s="115">
        <v>500</v>
      </c>
    </row>
    <row r="3838" spans="1:8" x14ac:dyDescent="0.2">
      <c r="A3838" s="106">
        <v>41668.555486111109</v>
      </c>
      <c r="B3838" s="110">
        <v>1117936.56</v>
      </c>
      <c r="C3838" s="100">
        <v>29.601900000000001</v>
      </c>
      <c r="D3838">
        <v>-1.856E-2</v>
      </c>
      <c r="E3838" s="108">
        <v>3.73095</v>
      </c>
      <c r="F3838" s="102">
        <v>0</v>
      </c>
      <c r="G3838" s="98">
        <v>0.41</v>
      </c>
      <c r="H3838" s="115">
        <v>500</v>
      </c>
    </row>
    <row r="3839" spans="1:8" x14ac:dyDescent="0.2">
      <c r="A3839" s="106">
        <v>41668.558958333335</v>
      </c>
      <c r="B3839" s="110">
        <v>1118236.56</v>
      </c>
      <c r="C3839" s="100">
        <v>29.615200000000002</v>
      </c>
      <c r="D3839">
        <v>5.815E-2</v>
      </c>
      <c r="E3839" s="108">
        <v>3.7307399999999999</v>
      </c>
      <c r="F3839" s="102">
        <v>0</v>
      </c>
      <c r="G3839" s="98">
        <v>0.41</v>
      </c>
      <c r="H3839" s="115">
        <v>500</v>
      </c>
    </row>
    <row r="3840" spans="1:8" x14ac:dyDescent="0.2">
      <c r="A3840" s="106">
        <v>41668.562430555554</v>
      </c>
      <c r="B3840" s="110">
        <v>1118536.56</v>
      </c>
      <c r="C3840" s="100">
        <v>29.624700000000001</v>
      </c>
      <c r="D3840">
        <v>-2.4160000000000001E-2</v>
      </c>
      <c r="E3840" s="108">
        <v>3.73088</v>
      </c>
      <c r="F3840" s="102">
        <v>0</v>
      </c>
      <c r="G3840" s="98">
        <v>0.41</v>
      </c>
      <c r="H3840" s="115">
        <v>500</v>
      </c>
    </row>
    <row r="3841" spans="1:8" x14ac:dyDescent="0.2">
      <c r="A3841" s="106">
        <v>41668.56590277778</v>
      </c>
      <c r="B3841" s="110">
        <v>1118836.56</v>
      </c>
      <c r="C3841" s="100">
        <v>29.630400000000002</v>
      </c>
      <c r="D3841">
        <v>4.403E-2</v>
      </c>
      <c r="E3841" s="108">
        <v>3.73082</v>
      </c>
      <c r="F3841" s="102">
        <v>0</v>
      </c>
      <c r="G3841" s="98">
        <v>0.41</v>
      </c>
      <c r="H3841" s="115">
        <v>500</v>
      </c>
    </row>
    <row r="3842" spans="1:8" x14ac:dyDescent="0.2">
      <c r="A3842" s="106">
        <v>41668.569374999999</v>
      </c>
      <c r="B3842" s="110">
        <v>1119136.56</v>
      </c>
      <c r="C3842" s="100">
        <v>29.638999999999999</v>
      </c>
      <c r="D3842">
        <v>1.7760000000000001E-2</v>
      </c>
      <c r="E3842" s="108">
        <v>3.7307600000000001</v>
      </c>
      <c r="F3842" s="102">
        <v>0</v>
      </c>
      <c r="G3842" s="98">
        <v>0.41</v>
      </c>
      <c r="H3842" s="115">
        <v>500</v>
      </c>
    </row>
    <row r="3843" spans="1:8" x14ac:dyDescent="0.2">
      <c r="A3843" s="106">
        <v>41668.572847222225</v>
      </c>
      <c r="B3843" s="110">
        <v>1119436.56</v>
      </c>
      <c r="C3843" s="100">
        <v>29.641500000000001</v>
      </c>
      <c r="D3843">
        <v>-9.0440000000000006E-2</v>
      </c>
      <c r="E3843" s="108">
        <v>3.7308400000000002</v>
      </c>
      <c r="F3843" s="102">
        <v>0</v>
      </c>
      <c r="G3843" s="98">
        <v>0.41</v>
      </c>
      <c r="H3843" s="115">
        <v>500</v>
      </c>
    </row>
    <row r="3844" spans="1:8" x14ac:dyDescent="0.2">
      <c r="A3844" s="106">
        <v>41668.576319444444</v>
      </c>
      <c r="B3844" s="110">
        <v>1119736.56</v>
      </c>
      <c r="C3844" s="100">
        <v>29.645800000000001</v>
      </c>
      <c r="D3844">
        <v>-2.3349999999999999E-2</v>
      </c>
      <c r="E3844" s="108">
        <v>3.7307600000000001</v>
      </c>
      <c r="F3844" s="102">
        <v>0</v>
      </c>
      <c r="G3844" s="98">
        <v>0.41</v>
      </c>
      <c r="H3844" s="115">
        <v>500</v>
      </c>
    </row>
    <row r="3845" spans="1:8" x14ac:dyDescent="0.2">
      <c r="A3845" s="106">
        <v>41668.579791666663</v>
      </c>
      <c r="B3845" s="110">
        <v>1120036.56</v>
      </c>
      <c r="C3845" s="100">
        <v>29.641300000000001</v>
      </c>
      <c r="D3845">
        <v>6.2309999999999997E-2</v>
      </c>
      <c r="E3845" s="108">
        <v>3.7306400000000002</v>
      </c>
      <c r="F3845" s="102">
        <v>0</v>
      </c>
      <c r="G3845" s="98">
        <v>0.41</v>
      </c>
      <c r="H3845" s="115">
        <v>500</v>
      </c>
    </row>
    <row r="3846" spans="1:8" x14ac:dyDescent="0.2">
      <c r="A3846" s="106">
        <v>41668.58326388889</v>
      </c>
      <c r="B3846" s="110">
        <v>1120336.56</v>
      </c>
      <c r="C3846" s="100">
        <v>29.639399999999998</v>
      </c>
      <c r="D3846">
        <v>-9.2189999999999994E-2</v>
      </c>
      <c r="E3846" s="108">
        <v>3.7305999999999999</v>
      </c>
      <c r="F3846" s="102">
        <v>0</v>
      </c>
      <c r="G3846" s="98">
        <v>0.41</v>
      </c>
      <c r="H3846" s="115">
        <v>500</v>
      </c>
    </row>
    <row r="3847" spans="1:8" x14ac:dyDescent="0.2">
      <c r="A3847" s="106">
        <v>41668.586736111109</v>
      </c>
      <c r="B3847" s="110">
        <v>1120636.56</v>
      </c>
      <c r="C3847" s="100">
        <v>29.638999999999999</v>
      </c>
      <c r="D3847">
        <v>-2.3740000000000001E-2</v>
      </c>
      <c r="E3847" s="108">
        <v>3.7305799999999998</v>
      </c>
      <c r="F3847" s="102">
        <v>0</v>
      </c>
      <c r="G3847" s="98">
        <v>0.41</v>
      </c>
      <c r="H3847" s="115">
        <v>500</v>
      </c>
    </row>
    <row r="3848" spans="1:8" x14ac:dyDescent="0.2">
      <c r="A3848" s="106">
        <v>41668.590208333335</v>
      </c>
      <c r="B3848" s="110">
        <v>1120936.56</v>
      </c>
      <c r="C3848" s="100">
        <v>29.634499999999999</v>
      </c>
      <c r="D3848">
        <v>-4.4999999999999997E-3</v>
      </c>
      <c r="E3848" s="108">
        <v>3.73075</v>
      </c>
      <c r="F3848" s="102">
        <v>0</v>
      </c>
      <c r="G3848" s="98">
        <v>0.41</v>
      </c>
      <c r="H3848" s="115">
        <v>500</v>
      </c>
    </row>
    <row r="3849" spans="1:8" x14ac:dyDescent="0.2">
      <c r="A3849" s="106">
        <v>41668.593680555554</v>
      </c>
      <c r="B3849" s="110">
        <v>1121236.56</v>
      </c>
      <c r="C3849" s="100">
        <v>29.6325</v>
      </c>
      <c r="D3849">
        <v>-1.8489999999999999E-2</v>
      </c>
      <c r="E3849" s="108">
        <v>3.7304300000000001</v>
      </c>
      <c r="F3849" s="102">
        <v>0</v>
      </c>
      <c r="G3849" s="98">
        <v>0.41</v>
      </c>
      <c r="H3849" s="115">
        <v>500</v>
      </c>
    </row>
    <row r="3850" spans="1:8" x14ac:dyDescent="0.2">
      <c r="A3850" s="106">
        <v>41668.59715277778</v>
      </c>
      <c r="B3850" s="110">
        <v>1121536.56</v>
      </c>
      <c r="C3850" s="100">
        <v>29.628699999999998</v>
      </c>
      <c r="D3850">
        <v>-5.5329999999999997E-2</v>
      </c>
      <c r="E3850" s="108">
        <v>3.7307100000000002</v>
      </c>
      <c r="F3850" s="102">
        <v>0</v>
      </c>
      <c r="G3850" s="98">
        <v>0.41</v>
      </c>
      <c r="H3850" s="115">
        <v>500</v>
      </c>
    </row>
    <row r="3851" spans="1:8" x14ac:dyDescent="0.2">
      <c r="A3851" s="106">
        <v>41668.600624999999</v>
      </c>
      <c r="B3851" s="110">
        <v>1121836.56</v>
      </c>
      <c r="C3851" s="100">
        <v>29.626300000000001</v>
      </c>
      <c r="D3851">
        <v>-6.6140000000000004E-2</v>
      </c>
      <c r="E3851" s="108">
        <v>3.73075</v>
      </c>
      <c r="F3851" s="102">
        <v>0</v>
      </c>
      <c r="G3851" s="98">
        <v>0.41</v>
      </c>
      <c r="H3851" s="115">
        <v>500</v>
      </c>
    </row>
    <row r="3852" spans="1:8" x14ac:dyDescent="0.2">
      <c r="A3852" s="106">
        <v>41668.604097222225</v>
      </c>
      <c r="B3852" s="110">
        <v>1122136.56</v>
      </c>
      <c r="C3852" s="100">
        <v>29.631799999999998</v>
      </c>
      <c r="D3852">
        <v>3.6290000000000003E-2</v>
      </c>
      <c r="E3852" s="108">
        <v>3.7309100000000002</v>
      </c>
      <c r="F3852" s="102">
        <v>0</v>
      </c>
      <c r="G3852" s="98">
        <v>0.41</v>
      </c>
      <c r="H3852" s="115">
        <v>500</v>
      </c>
    </row>
    <row r="3853" spans="1:8" x14ac:dyDescent="0.2">
      <c r="A3853" s="106">
        <v>41668.607569444444</v>
      </c>
      <c r="B3853" s="110">
        <v>1122436.56</v>
      </c>
      <c r="C3853" s="100">
        <v>29.635200000000001</v>
      </c>
      <c r="D3853">
        <v>3.832E-2</v>
      </c>
      <c r="E3853" s="108">
        <v>3.7311399999999999</v>
      </c>
      <c r="F3853" s="102">
        <v>0</v>
      </c>
      <c r="G3853" s="98">
        <v>0.41</v>
      </c>
      <c r="H3853" s="115">
        <v>500</v>
      </c>
    </row>
    <row r="3854" spans="1:8" x14ac:dyDescent="0.2">
      <c r="A3854" s="106">
        <v>41668.611041666663</v>
      </c>
      <c r="B3854" s="110">
        <v>1122736.56</v>
      </c>
      <c r="C3854" s="100">
        <v>29.644200000000001</v>
      </c>
      <c r="D3854">
        <v>-6.8100000000000001E-3</v>
      </c>
      <c r="E3854" s="108">
        <v>3.73143</v>
      </c>
      <c r="F3854" s="102">
        <v>0</v>
      </c>
      <c r="G3854" s="98">
        <v>0.41</v>
      </c>
      <c r="H3854" s="115">
        <v>500</v>
      </c>
    </row>
    <row r="3855" spans="1:8" x14ac:dyDescent="0.2">
      <c r="A3855" s="106">
        <v>41668.61451388889</v>
      </c>
      <c r="B3855" s="110">
        <v>1123036.56</v>
      </c>
      <c r="C3855" s="100">
        <v>29.652699999999999</v>
      </c>
      <c r="D3855">
        <v>-2.7869999999999999E-2</v>
      </c>
      <c r="E3855" s="108">
        <v>3.7314099999999999</v>
      </c>
      <c r="F3855" s="102">
        <v>0</v>
      </c>
      <c r="G3855" s="98">
        <v>0.41</v>
      </c>
      <c r="H3855" s="115">
        <v>500</v>
      </c>
    </row>
    <row r="3856" spans="1:8" x14ac:dyDescent="0.2">
      <c r="A3856" s="106">
        <v>41668.617986111109</v>
      </c>
      <c r="B3856" s="110">
        <v>1123336.56</v>
      </c>
      <c r="C3856" s="100">
        <v>29.661899999999999</v>
      </c>
      <c r="D3856">
        <v>5.126E-2</v>
      </c>
      <c r="E3856" s="108">
        <v>3.7313100000000001</v>
      </c>
      <c r="F3856" s="102">
        <v>0</v>
      </c>
      <c r="G3856" s="98">
        <v>0.41</v>
      </c>
      <c r="H3856" s="115">
        <v>500</v>
      </c>
    </row>
    <row r="3857" spans="1:8" x14ac:dyDescent="0.2">
      <c r="A3857" s="106">
        <v>41668.621458333335</v>
      </c>
      <c r="B3857" s="110">
        <v>1123636.56</v>
      </c>
      <c r="C3857" s="100">
        <v>29.669899999999998</v>
      </c>
      <c r="D3857">
        <v>-2.5000000000000001E-2</v>
      </c>
      <c r="E3857" s="108">
        <v>3.7313999999999998</v>
      </c>
      <c r="F3857" s="102">
        <v>0</v>
      </c>
      <c r="G3857" s="98">
        <v>0.41</v>
      </c>
      <c r="H3857" s="115">
        <v>500</v>
      </c>
    </row>
    <row r="3858" spans="1:8" x14ac:dyDescent="0.2">
      <c r="A3858" s="106">
        <v>41668.624930555554</v>
      </c>
      <c r="B3858" s="110">
        <v>1123936.56</v>
      </c>
      <c r="C3858" s="100">
        <v>29.672000000000001</v>
      </c>
      <c r="D3858">
        <v>4.487E-2</v>
      </c>
      <c r="E3858" s="108">
        <v>3.7312400000000001</v>
      </c>
      <c r="F3858" s="102">
        <v>0</v>
      </c>
      <c r="G3858" s="98">
        <v>0.41</v>
      </c>
      <c r="H3858" s="115">
        <v>500</v>
      </c>
    </row>
    <row r="3859" spans="1:8" x14ac:dyDescent="0.2">
      <c r="A3859" s="106">
        <v>41668.62840277778</v>
      </c>
      <c r="B3859" s="110">
        <v>1124236.56</v>
      </c>
      <c r="C3859" s="100">
        <v>29.6724</v>
      </c>
      <c r="D3859">
        <v>2.0279999999999999E-2</v>
      </c>
      <c r="E3859" s="108">
        <v>3.7311200000000002</v>
      </c>
      <c r="F3859" s="102">
        <v>0</v>
      </c>
      <c r="G3859" s="98">
        <v>0.41</v>
      </c>
      <c r="H3859" s="115">
        <v>500</v>
      </c>
    </row>
    <row r="3860" spans="1:8" x14ac:dyDescent="0.2">
      <c r="A3860" s="106">
        <v>41668.631874999999</v>
      </c>
      <c r="B3860" s="110">
        <v>1124536.56</v>
      </c>
      <c r="C3860" s="100">
        <v>29.674099999999999</v>
      </c>
      <c r="D3860">
        <v>-3.6580000000000001E-2</v>
      </c>
      <c r="E3860" s="108">
        <v>3.7311299999999998</v>
      </c>
      <c r="F3860" s="102">
        <v>0</v>
      </c>
      <c r="G3860" s="98">
        <v>0.41</v>
      </c>
      <c r="H3860" s="115">
        <v>500</v>
      </c>
    </row>
    <row r="3861" spans="1:8" x14ac:dyDescent="0.2">
      <c r="A3861" s="106">
        <v>41668.635347222225</v>
      </c>
      <c r="B3861" s="110">
        <v>1124836.56</v>
      </c>
      <c r="C3861" s="100">
        <v>29.668800000000001</v>
      </c>
      <c r="D3861">
        <v>2.7789999999999999E-2</v>
      </c>
      <c r="E3861" s="108">
        <v>3.7309999999999999</v>
      </c>
      <c r="F3861" s="102">
        <v>0</v>
      </c>
      <c r="G3861" s="98">
        <v>0.41</v>
      </c>
      <c r="H3861" s="115">
        <v>500</v>
      </c>
    </row>
    <row r="3862" spans="1:8" x14ac:dyDescent="0.2">
      <c r="A3862" s="106">
        <v>41668.638819444444</v>
      </c>
      <c r="B3862" s="110">
        <v>1125136.56</v>
      </c>
      <c r="C3862" s="100">
        <v>29.666899999999998</v>
      </c>
      <c r="D3862">
        <v>-4.1790000000000001E-2</v>
      </c>
      <c r="E3862" s="108">
        <v>3.7309199999999998</v>
      </c>
      <c r="F3862" s="102">
        <v>0</v>
      </c>
      <c r="G3862" s="98">
        <v>0.41</v>
      </c>
      <c r="H3862" s="115">
        <v>500</v>
      </c>
    </row>
    <row r="3863" spans="1:8" x14ac:dyDescent="0.2">
      <c r="A3863" s="106">
        <v>41668.642291666663</v>
      </c>
      <c r="B3863" s="110">
        <v>1125436.56</v>
      </c>
      <c r="C3863" s="100">
        <v>29.664100000000001</v>
      </c>
      <c r="D3863">
        <v>-1.1299999999999999E-3</v>
      </c>
      <c r="E3863" s="108">
        <v>3.7306599999999999</v>
      </c>
      <c r="F3863" s="102">
        <v>0</v>
      </c>
      <c r="G3863" s="98">
        <v>0.41</v>
      </c>
      <c r="H3863" s="115">
        <v>500</v>
      </c>
    </row>
    <row r="3864" spans="1:8" x14ac:dyDescent="0.2">
      <c r="A3864" s="106">
        <v>41668.64576388889</v>
      </c>
      <c r="B3864" s="110">
        <v>1125736.56</v>
      </c>
      <c r="C3864" s="100">
        <v>29.656099999999999</v>
      </c>
      <c r="D3864">
        <v>-2.479E-2</v>
      </c>
      <c r="E3864" s="108">
        <v>3.73054</v>
      </c>
      <c r="F3864" s="102">
        <v>0</v>
      </c>
      <c r="G3864" s="98">
        <v>0.41</v>
      </c>
      <c r="H3864" s="115">
        <v>500</v>
      </c>
    </row>
    <row r="3865" spans="1:8" x14ac:dyDescent="0.2">
      <c r="A3865" s="106">
        <v>41668.649236111109</v>
      </c>
      <c r="B3865" s="110">
        <v>1126036.56</v>
      </c>
      <c r="C3865" s="100">
        <v>29.645</v>
      </c>
      <c r="D3865">
        <v>-3.3799999999999997E-2</v>
      </c>
      <c r="E3865" s="108">
        <v>3.7306300000000001</v>
      </c>
      <c r="F3865" s="102">
        <v>0</v>
      </c>
      <c r="G3865" s="98">
        <v>0.41</v>
      </c>
      <c r="H3865" s="115">
        <v>500</v>
      </c>
    </row>
    <row r="3866" spans="1:8" x14ac:dyDescent="0.2">
      <c r="A3866" s="106">
        <v>41668.652708333335</v>
      </c>
      <c r="B3866" s="110">
        <v>1126336.56</v>
      </c>
      <c r="C3866" s="100">
        <v>29.645099999999999</v>
      </c>
      <c r="D3866">
        <v>2.0930000000000001E-2</v>
      </c>
      <c r="E3866" s="108">
        <v>3.7307700000000001</v>
      </c>
      <c r="F3866" s="102">
        <v>0</v>
      </c>
      <c r="G3866" s="98">
        <v>0.41</v>
      </c>
      <c r="H3866" s="115">
        <v>500</v>
      </c>
    </row>
    <row r="3867" spans="1:8" x14ac:dyDescent="0.2">
      <c r="A3867" s="106">
        <v>41668.656180555554</v>
      </c>
      <c r="B3867" s="110">
        <v>1126636.56</v>
      </c>
      <c r="C3867" s="100">
        <v>29.642900000000001</v>
      </c>
      <c r="D3867">
        <v>5.951E-2</v>
      </c>
      <c r="E3867" s="108">
        <v>3.7308300000000001</v>
      </c>
      <c r="F3867" s="102">
        <v>0</v>
      </c>
      <c r="G3867" s="98">
        <v>0.41</v>
      </c>
      <c r="H3867" s="115">
        <v>500</v>
      </c>
    </row>
    <row r="3868" spans="1:8" x14ac:dyDescent="0.2">
      <c r="A3868" s="106">
        <v>41668.65965277778</v>
      </c>
      <c r="B3868" s="110">
        <v>1126936.56</v>
      </c>
      <c r="C3868" s="100">
        <v>29.6433</v>
      </c>
      <c r="D3868">
        <v>-7.9089999999999994E-2</v>
      </c>
      <c r="E3868" s="108">
        <v>3.7311299999999998</v>
      </c>
      <c r="F3868" s="102">
        <v>0</v>
      </c>
      <c r="G3868" s="98">
        <v>0.41</v>
      </c>
      <c r="H3868" s="115">
        <v>500</v>
      </c>
    </row>
    <row r="3869" spans="1:8" x14ac:dyDescent="0.2">
      <c r="A3869" s="106">
        <v>41668.663124999999</v>
      </c>
      <c r="B3869" s="110">
        <v>1127236.56</v>
      </c>
      <c r="C3869" s="100">
        <v>29.648</v>
      </c>
      <c r="D3869">
        <v>-3.3020000000000001E-2</v>
      </c>
      <c r="E3869" s="108">
        <v>3.7313100000000001</v>
      </c>
      <c r="F3869" s="102">
        <v>0</v>
      </c>
      <c r="G3869" s="98">
        <v>0.41</v>
      </c>
      <c r="H3869" s="115">
        <v>500</v>
      </c>
    </row>
    <row r="3870" spans="1:8" x14ac:dyDescent="0.2">
      <c r="A3870" s="106">
        <v>41668.666597222225</v>
      </c>
      <c r="B3870" s="110">
        <v>1127536.56</v>
      </c>
      <c r="C3870" s="100">
        <v>29.6556</v>
      </c>
      <c r="D3870">
        <v>-8.8569999999999996E-2</v>
      </c>
      <c r="E3870" s="108">
        <v>3.7314799999999999</v>
      </c>
      <c r="F3870" s="102">
        <v>0</v>
      </c>
      <c r="G3870" s="98">
        <v>0.41</v>
      </c>
      <c r="H3870" s="115">
        <v>500</v>
      </c>
    </row>
    <row r="3871" spans="1:8" x14ac:dyDescent="0.2">
      <c r="A3871" s="106">
        <v>41668.670069444444</v>
      </c>
      <c r="B3871" s="110">
        <v>1127836.56</v>
      </c>
      <c r="C3871" s="100">
        <v>29.655899999999999</v>
      </c>
      <c r="D3871">
        <v>-2.087E-2</v>
      </c>
      <c r="E3871" s="108">
        <v>3.73136</v>
      </c>
      <c r="F3871" s="102">
        <v>0</v>
      </c>
      <c r="G3871" s="98">
        <v>0.41</v>
      </c>
      <c r="H3871" s="115">
        <v>500</v>
      </c>
    </row>
    <row r="3872" spans="1:8" x14ac:dyDescent="0.2">
      <c r="A3872" s="106">
        <v>41668.673541666663</v>
      </c>
      <c r="B3872" s="110">
        <v>1128136.56</v>
      </c>
      <c r="C3872" s="100">
        <v>29.6647</v>
      </c>
      <c r="D3872">
        <v>5.4519999999999999E-2</v>
      </c>
      <c r="E3872" s="108">
        <v>3.7313800000000001</v>
      </c>
      <c r="F3872" s="102">
        <v>0</v>
      </c>
      <c r="G3872" s="98">
        <v>0.41</v>
      </c>
      <c r="H3872" s="115">
        <v>500</v>
      </c>
    </row>
    <row r="3873" spans="1:8" x14ac:dyDescent="0.2">
      <c r="A3873" s="106">
        <v>41668.67701388889</v>
      </c>
      <c r="B3873" s="110">
        <v>1128436.56</v>
      </c>
      <c r="C3873" s="100">
        <v>29.670100000000001</v>
      </c>
      <c r="D3873">
        <v>-3.3709999999999997E-2</v>
      </c>
      <c r="E3873" s="108">
        <v>3.7311800000000002</v>
      </c>
      <c r="F3873" s="102">
        <v>0</v>
      </c>
      <c r="G3873" s="98">
        <v>0.41</v>
      </c>
      <c r="H3873" s="115">
        <v>500</v>
      </c>
    </row>
    <row r="3874" spans="1:8" x14ac:dyDescent="0.2">
      <c r="A3874" s="106">
        <v>41668.680486111109</v>
      </c>
      <c r="B3874" s="110">
        <v>1128736.56</v>
      </c>
      <c r="C3874" s="100">
        <v>29.665199999999999</v>
      </c>
      <c r="D3874">
        <v>-8.0999999999999996E-3</v>
      </c>
      <c r="E3874" s="108">
        <v>3.7313299999999998</v>
      </c>
      <c r="F3874" s="102">
        <v>0</v>
      </c>
      <c r="G3874" s="98">
        <v>0.41</v>
      </c>
      <c r="H3874" s="115">
        <v>500</v>
      </c>
    </row>
    <row r="3875" spans="1:8" x14ac:dyDescent="0.2">
      <c r="A3875" s="106">
        <v>41668.683958333335</v>
      </c>
      <c r="B3875" s="110">
        <v>1129036.56</v>
      </c>
      <c r="C3875" s="100">
        <v>29.663799999999998</v>
      </c>
      <c r="D3875">
        <v>-2.324E-2</v>
      </c>
      <c r="E3875" s="108">
        <v>3.7311000000000001</v>
      </c>
      <c r="F3875" s="102">
        <v>0</v>
      </c>
      <c r="G3875" s="98">
        <v>0.41</v>
      </c>
      <c r="H3875" s="115">
        <v>500</v>
      </c>
    </row>
    <row r="3876" spans="1:8" x14ac:dyDescent="0.2">
      <c r="A3876" s="106">
        <v>41668.687430555554</v>
      </c>
      <c r="B3876" s="110">
        <v>1129336.56</v>
      </c>
      <c r="C3876" s="100">
        <v>29.672599999999999</v>
      </c>
      <c r="D3876">
        <v>-4.8300000000000001E-3</v>
      </c>
      <c r="E3876" s="108">
        <v>3.73122</v>
      </c>
      <c r="F3876" s="102">
        <v>0</v>
      </c>
      <c r="G3876" s="98">
        <v>0.41</v>
      </c>
      <c r="H3876" s="115">
        <v>500</v>
      </c>
    </row>
    <row r="3877" spans="1:8" x14ac:dyDescent="0.2">
      <c r="A3877" s="106">
        <v>41668.69090277778</v>
      </c>
      <c r="B3877" s="110">
        <v>1129636.56</v>
      </c>
      <c r="C3877" s="100">
        <v>29.6677</v>
      </c>
      <c r="D3877">
        <v>-1.8360000000000001E-2</v>
      </c>
      <c r="E3877" s="108">
        <v>3.7309000000000001</v>
      </c>
      <c r="F3877" s="102">
        <v>0</v>
      </c>
      <c r="G3877" s="98">
        <v>0.41</v>
      </c>
      <c r="H3877" s="115">
        <v>500</v>
      </c>
    </row>
    <row r="3878" spans="1:8" x14ac:dyDescent="0.2">
      <c r="A3878" s="106">
        <v>41668.694374999999</v>
      </c>
      <c r="B3878" s="110">
        <v>1129936.56</v>
      </c>
      <c r="C3878" s="100">
        <v>29.6553</v>
      </c>
      <c r="D3878">
        <v>-2.162E-2</v>
      </c>
      <c r="E3878" s="108">
        <v>3.73088</v>
      </c>
      <c r="F3878" s="102">
        <v>0</v>
      </c>
      <c r="G3878" s="98">
        <v>0.41</v>
      </c>
      <c r="H3878" s="115">
        <v>500</v>
      </c>
    </row>
    <row r="3879" spans="1:8" x14ac:dyDescent="0.2">
      <c r="A3879" s="106">
        <v>41668.697847222225</v>
      </c>
      <c r="B3879" s="110">
        <v>1130236.56</v>
      </c>
      <c r="C3879" s="100">
        <v>29.654</v>
      </c>
      <c r="D3879">
        <v>-7.9130000000000006E-2</v>
      </c>
      <c r="E3879" s="108">
        <v>3.7306900000000001</v>
      </c>
      <c r="F3879" s="102">
        <v>0</v>
      </c>
      <c r="G3879" s="98">
        <v>0.41</v>
      </c>
      <c r="H3879" s="115">
        <v>500</v>
      </c>
    </row>
    <row r="3880" spans="1:8" x14ac:dyDescent="0.2">
      <c r="A3880" s="106">
        <v>41668.701319444444</v>
      </c>
      <c r="B3880" s="110">
        <v>1130536.56</v>
      </c>
      <c r="C3880" s="100">
        <v>29.648700000000002</v>
      </c>
      <c r="D3880">
        <v>6.2700000000000006E-2</v>
      </c>
      <c r="E3880" s="108">
        <v>3.7308599999999998</v>
      </c>
      <c r="F3880" s="102">
        <v>0</v>
      </c>
      <c r="G3880" s="98">
        <v>0.41</v>
      </c>
      <c r="H3880" s="115">
        <v>500</v>
      </c>
    </row>
    <row r="3881" spans="1:8" x14ac:dyDescent="0.2">
      <c r="A3881" s="106">
        <v>41668.704791666663</v>
      </c>
      <c r="B3881" s="110">
        <v>1130836.56</v>
      </c>
      <c r="C3881" s="100">
        <v>29.648399999999999</v>
      </c>
      <c r="D3881">
        <v>-1.7409999999999998E-2</v>
      </c>
      <c r="E3881" s="108">
        <v>3.7309299999999999</v>
      </c>
      <c r="F3881" s="102">
        <v>0</v>
      </c>
      <c r="G3881" s="98">
        <v>0.41</v>
      </c>
      <c r="H3881" s="115">
        <v>500</v>
      </c>
    </row>
    <row r="3882" spans="1:8" x14ac:dyDescent="0.2">
      <c r="A3882" s="106">
        <v>41668.70826388889</v>
      </c>
      <c r="B3882" s="110">
        <v>1131136.56</v>
      </c>
      <c r="C3882" s="100">
        <v>29.647200000000002</v>
      </c>
      <c r="D3882">
        <v>5.1769999999999997E-2</v>
      </c>
      <c r="E3882" s="108">
        <v>3.7309600000000001</v>
      </c>
      <c r="F3882" s="102">
        <v>0</v>
      </c>
      <c r="G3882" s="98">
        <v>0.41</v>
      </c>
      <c r="H3882" s="115">
        <v>500</v>
      </c>
    </row>
    <row r="3883" spans="1:8" x14ac:dyDescent="0.2">
      <c r="A3883" s="106">
        <v>41668.711736111109</v>
      </c>
      <c r="B3883" s="110">
        <v>1131436.56</v>
      </c>
      <c r="C3883" s="100">
        <v>29.642700000000001</v>
      </c>
      <c r="D3883">
        <v>-1.268E-2</v>
      </c>
      <c r="E3883" s="108">
        <v>3.7312799999999999</v>
      </c>
      <c r="F3883" s="102">
        <v>0</v>
      </c>
      <c r="G3883" s="98">
        <v>0.41</v>
      </c>
      <c r="H3883" s="115">
        <v>500</v>
      </c>
    </row>
    <row r="3884" spans="1:8" x14ac:dyDescent="0.2">
      <c r="A3884" s="106">
        <v>41668.715208333335</v>
      </c>
      <c r="B3884" s="110">
        <v>1131736.56</v>
      </c>
      <c r="C3884" s="100">
        <v>29.654900000000001</v>
      </c>
      <c r="D3884">
        <v>3.8019999999999998E-2</v>
      </c>
      <c r="E3884" s="108">
        <v>3.7316099999999999</v>
      </c>
      <c r="F3884" s="102">
        <v>0</v>
      </c>
      <c r="G3884" s="98">
        <v>0.41</v>
      </c>
      <c r="H3884" s="115">
        <v>500</v>
      </c>
    </row>
    <row r="3885" spans="1:8" x14ac:dyDescent="0.2">
      <c r="A3885" s="106">
        <v>41668.718680555554</v>
      </c>
      <c r="B3885" s="110">
        <v>1132036.56</v>
      </c>
      <c r="C3885" s="100">
        <v>29.658999999999999</v>
      </c>
      <c r="D3885">
        <v>-7.5469999999999995E-2</v>
      </c>
      <c r="E3885" s="108">
        <v>3.7315200000000002</v>
      </c>
      <c r="F3885" s="102">
        <v>0</v>
      </c>
      <c r="G3885" s="98">
        <v>0.41</v>
      </c>
      <c r="H3885" s="115">
        <v>500</v>
      </c>
    </row>
    <row r="3886" spans="1:8" x14ac:dyDescent="0.2">
      <c r="A3886" s="106">
        <v>41668.72215277778</v>
      </c>
      <c r="B3886" s="110">
        <v>1132336.56</v>
      </c>
      <c r="C3886" s="100">
        <v>29.661799999999999</v>
      </c>
      <c r="D3886">
        <v>-4.2799999999999998E-2</v>
      </c>
      <c r="E3886" s="108">
        <v>3.7315499999999999</v>
      </c>
      <c r="F3886" s="102">
        <v>0</v>
      </c>
      <c r="G3886" s="98">
        <v>0.41</v>
      </c>
      <c r="H3886" s="115">
        <v>500</v>
      </c>
    </row>
    <row r="3887" spans="1:8" x14ac:dyDescent="0.2">
      <c r="A3887" s="106">
        <v>41668.725624999999</v>
      </c>
      <c r="B3887" s="110">
        <v>1132636.56</v>
      </c>
      <c r="C3887" s="100">
        <v>29.673999999999999</v>
      </c>
      <c r="D3887">
        <v>-8.7330000000000005E-2</v>
      </c>
      <c r="E3887" s="108">
        <v>3.7315100000000001</v>
      </c>
      <c r="F3887" s="102">
        <v>0</v>
      </c>
      <c r="G3887" s="98">
        <v>0.41</v>
      </c>
      <c r="H3887" s="115">
        <v>500</v>
      </c>
    </row>
    <row r="3888" spans="1:8" x14ac:dyDescent="0.2">
      <c r="A3888" s="106">
        <v>41668.729097222225</v>
      </c>
      <c r="B3888" s="110">
        <v>1132936.56</v>
      </c>
      <c r="C3888" s="100">
        <v>29.677399999999999</v>
      </c>
      <c r="D3888">
        <v>3.4369999999999998E-2</v>
      </c>
      <c r="E3888" s="108">
        <v>3.73156</v>
      </c>
      <c r="F3888" s="102">
        <v>0</v>
      </c>
      <c r="G3888" s="98">
        <v>0.41</v>
      </c>
      <c r="H3888" s="115">
        <v>500</v>
      </c>
    </row>
    <row r="3889" spans="1:8" x14ac:dyDescent="0.2">
      <c r="A3889" s="106">
        <v>41668.732569444444</v>
      </c>
      <c r="B3889" s="110">
        <v>1133236.56</v>
      </c>
      <c r="C3889" s="100">
        <v>29.675599999999999</v>
      </c>
      <c r="D3889">
        <v>-5.1290000000000002E-2</v>
      </c>
      <c r="E3889" s="108">
        <v>3.7312699999999999</v>
      </c>
      <c r="F3889" s="102">
        <v>0</v>
      </c>
      <c r="G3889" s="98">
        <v>0.41</v>
      </c>
      <c r="H3889" s="115">
        <v>500</v>
      </c>
    </row>
    <row r="3890" spans="1:8" x14ac:dyDescent="0.2">
      <c r="A3890" s="106">
        <v>41668.736041666663</v>
      </c>
      <c r="B3890" s="110">
        <v>1133536.56</v>
      </c>
      <c r="C3890" s="100">
        <v>29.679500000000001</v>
      </c>
      <c r="D3890">
        <v>-2.8979999999999999E-2</v>
      </c>
      <c r="E3890" s="108">
        <v>3.73122</v>
      </c>
      <c r="F3890" s="102">
        <v>0</v>
      </c>
      <c r="G3890" s="98">
        <v>0.41</v>
      </c>
      <c r="H3890" s="115">
        <v>500</v>
      </c>
    </row>
    <row r="3891" spans="1:8" x14ac:dyDescent="0.2">
      <c r="A3891" s="106">
        <v>41668.73951388889</v>
      </c>
      <c r="B3891" s="110">
        <v>1133836.56</v>
      </c>
      <c r="C3891" s="100">
        <v>29.672599999999999</v>
      </c>
      <c r="D3891">
        <v>-8.9959999999999998E-2</v>
      </c>
      <c r="E3891" s="108">
        <v>3.7312400000000001</v>
      </c>
      <c r="F3891" s="102">
        <v>0</v>
      </c>
      <c r="G3891" s="98">
        <v>0.41</v>
      </c>
      <c r="H3891" s="115">
        <v>500</v>
      </c>
    </row>
    <row r="3892" spans="1:8" x14ac:dyDescent="0.2">
      <c r="A3892" s="106">
        <v>41668.742986111109</v>
      </c>
      <c r="B3892" s="110">
        <v>1134136.56</v>
      </c>
      <c r="C3892" s="100">
        <v>29.672499999999999</v>
      </c>
      <c r="D3892">
        <v>-3.279E-2</v>
      </c>
      <c r="E3892" s="108">
        <v>3.73108</v>
      </c>
      <c r="F3892" s="102">
        <v>0</v>
      </c>
      <c r="G3892" s="98">
        <v>0.41</v>
      </c>
      <c r="H3892" s="115">
        <v>500</v>
      </c>
    </row>
    <row r="3893" spans="1:8" x14ac:dyDescent="0.2">
      <c r="A3893" s="106">
        <v>41668.746458333335</v>
      </c>
      <c r="B3893" s="110">
        <v>1134436.56</v>
      </c>
      <c r="C3893" s="100">
        <v>29.665299999999998</v>
      </c>
      <c r="D3893">
        <v>-3.3869999999999997E-2</v>
      </c>
      <c r="E3893" s="108">
        <v>3.7309399999999999</v>
      </c>
      <c r="F3893" s="102">
        <v>0</v>
      </c>
      <c r="G3893" s="98">
        <v>0.41</v>
      </c>
      <c r="H3893" s="115">
        <v>500</v>
      </c>
    </row>
    <row r="3894" spans="1:8" x14ac:dyDescent="0.2">
      <c r="A3894" s="106">
        <v>41668.749930555554</v>
      </c>
      <c r="B3894" s="110">
        <v>1134736.56</v>
      </c>
      <c r="C3894" s="100">
        <v>29.660499999999999</v>
      </c>
      <c r="D3894">
        <v>-2.1309999999999999E-2</v>
      </c>
      <c r="E3894" s="108">
        <v>3.73095</v>
      </c>
      <c r="F3894" s="102">
        <v>0</v>
      </c>
      <c r="G3894" s="98">
        <v>0.41</v>
      </c>
      <c r="H3894" s="115">
        <v>500</v>
      </c>
    </row>
    <row r="3895" spans="1:8" x14ac:dyDescent="0.2">
      <c r="A3895" s="106">
        <v>41668.75340277778</v>
      </c>
      <c r="B3895" s="110">
        <v>1135036.56</v>
      </c>
      <c r="C3895" s="100">
        <v>29.6539</v>
      </c>
      <c r="D3895">
        <v>6.8900000000000003E-3</v>
      </c>
      <c r="E3895" s="108">
        <v>3.7308599999999998</v>
      </c>
      <c r="F3895" s="102">
        <v>0</v>
      </c>
      <c r="G3895" s="98">
        <v>0.41</v>
      </c>
      <c r="H3895" s="115">
        <v>500</v>
      </c>
    </row>
    <row r="3896" spans="1:8" x14ac:dyDescent="0.2">
      <c r="A3896" s="106">
        <v>41668.756874999999</v>
      </c>
      <c r="B3896" s="110">
        <v>1135336.56</v>
      </c>
      <c r="C3896" s="100">
        <v>29.653700000000001</v>
      </c>
      <c r="D3896">
        <v>5.5750000000000001E-2</v>
      </c>
      <c r="E3896" s="108">
        <v>3.73089</v>
      </c>
      <c r="F3896" s="102">
        <v>0</v>
      </c>
      <c r="G3896" s="98">
        <v>0.41</v>
      </c>
      <c r="H3896" s="115">
        <v>500</v>
      </c>
    </row>
    <row r="3897" spans="1:8" x14ac:dyDescent="0.2">
      <c r="A3897" s="106">
        <v>41668.760347222225</v>
      </c>
      <c r="B3897" s="110">
        <v>1135636.56</v>
      </c>
      <c r="C3897" s="100">
        <v>29.6541</v>
      </c>
      <c r="D3897">
        <v>2.8830000000000001E-2</v>
      </c>
      <c r="E3897" s="108">
        <v>3.7309199999999998</v>
      </c>
      <c r="F3897" s="102">
        <v>0</v>
      </c>
      <c r="G3897" s="98">
        <v>0.41</v>
      </c>
      <c r="H3897" s="115">
        <v>500</v>
      </c>
    </row>
    <row r="3898" spans="1:8" x14ac:dyDescent="0.2">
      <c r="A3898" s="106">
        <v>41668.763819444444</v>
      </c>
      <c r="B3898" s="110">
        <v>1135936.56</v>
      </c>
      <c r="C3898" s="100">
        <v>29.6525</v>
      </c>
      <c r="D3898">
        <v>-2.6720000000000001E-2</v>
      </c>
      <c r="E3898" s="108">
        <v>3.73122</v>
      </c>
      <c r="F3898" s="102">
        <v>0</v>
      </c>
      <c r="G3898" s="98">
        <v>0.41</v>
      </c>
      <c r="H3898" s="115">
        <v>500</v>
      </c>
    </row>
    <row r="3899" spans="1:8" x14ac:dyDescent="0.2">
      <c r="A3899" s="106">
        <v>41668.767291666663</v>
      </c>
      <c r="B3899" s="110">
        <v>1136236.56</v>
      </c>
      <c r="C3899" s="100">
        <v>29.6495</v>
      </c>
      <c r="D3899">
        <v>-4.011E-2</v>
      </c>
      <c r="E3899" s="108">
        <v>3.7311899999999998</v>
      </c>
      <c r="F3899" s="102">
        <v>0</v>
      </c>
      <c r="G3899" s="98">
        <v>0.41</v>
      </c>
      <c r="H3899" s="115">
        <v>500</v>
      </c>
    </row>
    <row r="3900" spans="1:8" x14ac:dyDescent="0.2">
      <c r="A3900" s="106">
        <v>41668.77076388889</v>
      </c>
      <c r="B3900" s="110">
        <v>1136536.56</v>
      </c>
      <c r="C3900" s="100">
        <v>29.655000000000001</v>
      </c>
      <c r="D3900">
        <v>-2.0199999999999999E-2</v>
      </c>
      <c r="E3900" s="108">
        <v>3.73163</v>
      </c>
      <c r="F3900" s="102">
        <v>0</v>
      </c>
      <c r="G3900" s="98">
        <v>0.41</v>
      </c>
      <c r="H3900" s="115">
        <v>500</v>
      </c>
    </row>
    <row r="3901" spans="1:8" x14ac:dyDescent="0.2">
      <c r="A3901" s="106">
        <v>41668.774236111109</v>
      </c>
      <c r="B3901" s="110">
        <v>1136836.56</v>
      </c>
      <c r="C3901" s="100">
        <v>29.668399999999998</v>
      </c>
      <c r="D3901">
        <v>-1.324E-2</v>
      </c>
      <c r="E3901" s="108">
        <v>3.7314600000000002</v>
      </c>
      <c r="F3901" s="102">
        <v>0</v>
      </c>
      <c r="G3901" s="98">
        <v>0.41</v>
      </c>
      <c r="H3901" s="115">
        <v>500</v>
      </c>
    </row>
    <row r="3902" spans="1:8" x14ac:dyDescent="0.2">
      <c r="A3902" s="106">
        <v>41668.777708333335</v>
      </c>
      <c r="B3902" s="110">
        <v>1137136.56</v>
      </c>
      <c r="C3902" s="100">
        <v>29.677299999999999</v>
      </c>
      <c r="D3902">
        <v>-2.9520000000000001E-2</v>
      </c>
      <c r="E3902" s="108">
        <v>3.7315100000000001</v>
      </c>
      <c r="F3902" s="102">
        <v>0</v>
      </c>
      <c r="G3902" s="98">
        <v>0.41</v>
      </c>
      <c r="H3902" s="115">
        <v>500</v>
      </c>
    </row>
    <row r="3903" spans="1:8" x14ac:dyDescent="0.2">
      <c r="A3903" s="106">
        <v>41668.781180555554</v>
      </c>
      <c r="B3903" s="110">
        <v>1137436.56</v>
      </c>
      <c r="C3903" s="100">
        <v>29.684000000000001</v>
      </c>
      <c r="D3903">
        <v>-3.7260000000000001E-2</v>
      </c>
      <c r="E3903" s="108">
        <v>3.7315200000000002</v>
      </c>
      <c r="F3903" s="102">
        <v>0</v>
      </c>
      <c r="G3903" s="98">
        <v>0.41</v>
      </c>
      <c r="H3903" s="115">
        <v>500</v>
      </c>
    </row>
    <row r="3904" spans="1:8" x14ac:dyDescent="0.2">
      <c r="A3904" s="106">
        <v>41668.78465277778</v>
      </c>
      <c r="B3904" s="110">
        <v>1137736.56</v>
      </c>
      <c r="C3904" s="100">
        <v>29.683499999999999</v>
      </c>
      <c r="D3904">
        <v>-9.1929999999999998E-2</v>
      </c>
      <c r="E3904" s="108">
        <v>3.7315299999999998</v>
      </c>
      <c r="F3904" s="102">
        <v>0</v>
      </c>
      <c r="G3904" s="98">
        <v>0.41</v>
      </c>
      <c r="H3904" s="115">
        <v>500</v>
      </c>
    </row>
    <row r="3905" spans="1:8" x14ac:dyDescent="0.2">
      <c r="A3905" s="106">
        <v>41668.788124999999</v>
      </c>
      <c r="B3905" s="110">
        <v>1138036.56</v>
      </c>
      <c r="C3905" s="100">
        <v>29.6783</v>
      </c>
      <c r="D3905">
        <v>-4.0289999999999999E-2</v>
      </c>
      <c r="E3905" s="108">
        <v>3.7314699999999998</v>
      </c>
      <c r="F3905" s="102">
        <v>0</v>
      </c>
      <c r="G3905" s="98">
        <v>0.41</v>
      </c>
      <c r="H3905" s="115">
        <v>500</v>
      </c>
    </row>
    <row r="3906" spans="1:8" x14ac:dyDescent="0.2">
      <c r="A3906" s="106">
        <v>41668.791597222225</v>
      </c>
      <c r="B3906" s="110">
        <v>1138336.56</v>
      </c>
      <c r="C3906" s="100">
        <v>29.6799</v>
      </c>
      <c r="D3906">
        <v>-7.3440000000000005E-2</v>
      </c>
      <c r="E3906" s="108">
        <v>3.73149</v>
      </c>
      <c r="F3906" s="102">
        <v>0</v>
      </c>
      <c r="G3906" s="98">
        <v>0.41</v>
      </c>
      <c r="H3906" s="115">
        <v>500</v>
      </c>
    </row>
    <row r="3907" spans="1:8" x14ac:dyDescent="0.2">
      <c r="A3907" s="106">
        <v>41668.795069444444</v>
      </c>
      <c r="B3907" s="110">
        <v>1138636.56</v>
      </c>
      <c r="C3907" s="100">
        <v>29.6815</v>
      </c>
      <c r="D3907">
        <v>-6.0400000000000002E-2</v>
      </c>
      <c r="E3907" s="108">
        <v>3.7313800000000001</v>
      </c>
      <c r="F3907" s="102">
        <v>0</v>
      </c>
      <c r="G3907" s="98">
        <v>0.41</v>
      </c>
      <c r="H3907" s="115">
        <v>500</v>
      </c>
    </row>
    <row r="3908" spans="1:8" x14ac:dyDescent="0.2">
      <c r="A3908" s="106">
        <v>41668.798541666663</v>
      </c>
      <c r="B3908" s="110">
        <v>1138936.56</v>
      </c>
      <c r="C3908" s="100">
        <v>29.681699999999999</v>
      </c>
      <c r="D3908">
        <v>3.6159999999999998E-2</v>
      </c>
      <c r="E3908" s="108">
        <v>3.7313399999999999</v>
      </c>
      <c r="F3908" s="102">
        <v>0</v>
      </c>
      <c r="G3908" s="98">
        <v>0.41</v>
      </c>
      <c r="H3908" s="115">
        <v>500</v>
      </c>
    </row>
    <row r="3909" spans="1:8" x14ac:dyDescent="0.2">
      <c r="A3909" s="106">
        <v>41668.80201388889</v>
      </c>
      <c r="B3909" s="110">
        <v>1139236.56</v>
      </c>
      <c r="C3909" s="100">
        <v>29.681699999999999</v>
      </c>
      <c r="D3909">
        <v>-3.3849999999999998E-2</v>
      </c>
      <c r="E3909" s="108">
        <v>3.7313299999999998</v>
      </c>
      <c r="F3909" s="102">
        <v>0</v>
      </c>
      <c r="G3909" s="98">
        <v>0.41</v>
      </c>
      <c r="H3909" s="115">
        <v>500</v>
      </c>
    </row>
    <row r="3910" spans="1:8" x14ac:dyDescent="0.2">
      <c r="A3910" s="106">
        <v>41668.805486111109</v>
      </c>
      <c r="B3910" s="110">
        <v>1139536.56</v>
      </c>
      <c r="C3910" s="100">
        <v>29.6709</v>
      </c>
      <c r="D3910">
        <v>-7.5219999999999995E-2</v>
      </c>
      <c r="E3910" s="108">
        <v>3.7312599999999998</v>
      </c>
      <c r="F3910" s="102">
        <v>0</v>
      </c>
      <c r="G3910" s="98">
        <v>0.41</v>
      </c>
      <c r="H3910" s="115">
        <v>500</v>
      </c>
    </row>
    <row r="3911" spans="1:8" x14ac:dyDescent="0.2">
      <c r="A3911" s="106">
        <v>41668.808958333335</v>
      </c>
      <c r="B3911" s="110">
        <v>1139836.56</v>
      </c>
      <c r="C3911" s="100">
        <v>29.673400000000001</v>
      </c>
      <c r="D3911">
        <v>5.772E-2</v>
      </c>
      <c r="E3911" s="108">
        <v>3.7309600000000001</v>
      </c>
      <c r="F3911" s="102">
        <v>0</v>
      </c>
      <c r="G3911" s="98">
        <v>0.41</v>
      </c>
      <c r="H3911" s="115">
        <v>500</v>
      </c>
    </row>
    <row r="3912" spans="1:8" x14ac:dyDescent="0.2">
      <c r="A3912" s="106">
        <v>41668.812430555554</v>
      </c>
      <c r="B3912" s="110">
        <v>1140136.56</v>
      </c>
      <c r="C3912" s="100">
        <v>29.658799999999999</v>
      </c>
      <c r="D3912">
        <v>1.78E-2</v>
      </c>
      <c r="E3912" s="108">
        <v>3.7309399999999999</v>
      </c>
      <c r="F3912" s="102">
        <v>0</v>
      </c>
      <c r="G3912" s="98">
        <v>0.41</v>
      </c>
      <c r="H3912" s="115">
        <v>500</v>
      </c>
    </row>
    <row r="3913" spans="1:8" x14ac:dyDescent="0.2">
      <c r="A3913" s="106">
        <v>41668.81590277778</v>
      </c>
      <c r="B3913" s="110">
        <v>1140436.56</v>
      </c>
      <c r="C3913" s="100">
        <v>29.652200000000001</v>
      </c>
      <c r="D3913">
        <v>5.9749999999999998E-2</v>
      </c>
      <c r="E3913" s="108">
        <v>3.7307199999999998</v>
      </c>
      <c r="F3913" s="102">
        <v>0</v>
      </c>
      <c r="G3913" s="98">
        <v>0.41</v>
      </c>
      <c r="H3913" s="115">
        <v>500</v>
      </c>
    </row>
    <row r="3914" spans="1:8" x14ac:dyDescent="0.2">
      <c r="A3914" s="106">
        <v>41668.819374999999</v>
      </c>
      <c r="B3914" s="110">
        <v>1140736.56</v>
      </c>
      <c r="C3914" s="100">
        <v>29.6448</v>
      </c>
      <c r="D3914">
        <v>-3.3640000000000003E-2</v>
      </c>
      <c r="E3914" s="108">
        <v>3.7307100000000002</v>
      </c>
      <c r="F3914" s="102">
        <v>0</v>
      </c>
      <c r="G3914" s="98">
        <v>0.41</v>
      </c>
      <c r="H3914" s="115">
        <v>500</v>
      </c>
    </row>
    <row r="3915" spans="1:8" x14ac:dyDescent="0.2">
      <c r="A3915" s="106">
        <v>41668.822847222225</v>
      </c>
      <c r="B3915" s="110">
        <v>1141036.56</v>
      </c>
      <c r="C3915" s="100">
        <v>29.641100000000002</v>
      </c>
      <c r="D3915">
        <v>5.8220000000000001E-2</v>
      </c>
      <c r="E3915" s="108">
        <v>3.7304499999999998</v>
      </c>
      <c r="F3915" s="102">
        <v>0</v>
      </c>
      <c r="G3915" s="98">
        <v>0.41</v>
      </c>
      <c r="H3915" s="115">
        <v>500</v>
      </c>
    </row>
    <row r="3916" spans="1:8" x14ac:dyDescent="0.2">
      <c r="A3916" s="106">
        <v>41668.826319444444</v>
      </c>
      <c r="B3916" s="110">
        <v>1141336.56</v>
      </c>
      <c r="C3916" s="100">
        <v>29.626000000000001</v>
      </c>
      <c r="D3916">
        <v>-6.6750000000000004E-2</v>
      </c>
      <c r="E3916" s="108">
        <v>3.7308300000000001</v>
      </c>
      <c r="F3916" s="102">
        <v>0</v>
      </c>
      <c r="G3916" s="98">
        <v>0.41</v>
      </c>
      <c r="H3916" s="115">
        <v>500</v>
      </c>
    </row>
    <row r="3917" spans="1:8" x14ac:dyDescent="0.2">
      <c r="A3917" s="106">
        <v>41668.829791666663</v>
      </c>
      <c r="B3917" s="110">
        <v>1141636.56</v>
      </c>
      <c r="C3917" s="100">
        <v>29.630600000000001</v>
      </c>
      <c r="D3917">
        <v>-8.2229999999999998E-2</v>
      </c>
      <c r="E3917" s="108">
        <v>3.7307999999999999</v>
      </c>
      <c r="F3917" s="102">
        <v>0</v>
      </c>
      <c r="G3917" s="98">
        <v>0.41</v>
      </c>
      <c r="H3917" s="115">
        <v>500</v>
      </c>
    </row>
    <row r="3918" spans="1:8" x14ac:dyDescent="0.2">
      <c r="A3918" s="106">
        <v>41668.83326388889</v>
      </c>
      <c r="B3918" s="110">
        <v>1141936.56</v>
      </c>
      <c r="C3918" s="100">
        <v>29.630700000000001</v>
      </c>
      <c r="D3918">
        <v>4.895E-2</v>
      </c>
      <c r="E3918" s="108">
        <v>3.73102</v>
      </c>
      <c r="F3918" s="102">
        <v>0</v>
      </c>
      <c r="G3918" s="98">
        <v>0.41</v>
      </c>
      <c r="H3918" s="115">
        <v>500</v>
      </c>
    </row>
    <row r="3919" spans="1:8" x14ac:dyDescent="0.2">
      <c r="A3919" s="106">
        <v>41668.836736111109</v>
      </c>
      <c r="B3919" s="110">
        <v>1142236.56</v>
      </c>
      <c r="C3919" s="100">
        <v>29.636600000000001</v>
      </c>
      <c r="D3919">
        <v>-4.0640000000000003E-2</v>
      </c>
      <c r="E3919" s="108">
        <v>3.73122</v>
      </c>
      <c r="F3919" s="102">
        <v>0</v>
      </c>
      <c r="G3919" s="98">
        <v>0.41</v>
      </c>
      <c r="H3919" s="115">
        <v>500</v>
      </c>
    </row>
    <row r="3920" spans="1:8" x14ac:dyDescent="0.2">
      <c r="A3920" s="106">
        <v>41668.840208333335</v>
      </c>
      <c r="B3920" s="110">
        <v>1142536.56</v>
      </c>
      <c r="C3920" s="100">
        <v>29.643000000000001</v>
      </c>
      <c r="D3920">
        <v>6.2120000000000002E-2</v>
      </c>
      <c r="E3920" s="108">
        <v>3.7314400000000001</v>
      </c>
      <c r="F3920" s="102">
        <v>0</v>
      </c>
      <c r="G3920" s="98">
        <v>0.41</v>
      </c>
      <c r="H3920" s="115">
        <v>500</v>
      </c>
    </row>
    <row r="3921" spans="1:8" x14ac:dyDescent="0.2">
      <c r="A3921" s="106">
        <v>41668.843680555554</v>
      </c>
      <c r="B3921" s="110">
        <v>1142836.56</v>
      </c>
      <c r="C3921" s="100">
        <v>29.647099999999998</v>
      </c>
      <c r="D3921">
        <v>5.9130000000000002E-2</v>
      </c>
      <c r="E3921" s="108">
        <v>3.7313399999999999</v>
      </c>
      <c r="F3921" s="102">
        <v>0</v>
      </c>
      <c r="G3921" s="98">
        <v>0.41</v>
      </c>
      <c r="H3921" s="115">
        <v>500</v>
      </c>
    </row>
    <row r="3922" spans="1:8" x14ac:dyDescent="0.2">
      <c r="A3922" s="106">
        <v>41668.84715277778</v>
      </c>
      <c r="B3922" s="110">
        <v>1143136.56</v>
      </c>
      <c r="C3922" s="100">
        <v>29.654699999999998</v>
      </c>
      <c r="D3922">
        <v>-4.3249999999999997E-2</v>
      </c>
      <c r="E3922" s="108">
        <v>3.7313000000000001</v>
      </c>
      <c r="F3922" s="102">
        <v>0</v>
      </c>
      <c r="G3922" s="98">
        <v>0.41</v>
      </c>
      <c r="H3922" s="115">
        <v>500</v>
      </c>
    </row>
    <row r="3923" spans="1:8" x14ac:dyDescent="0.2">
      <c r="A3923" s="106">
        <v>41668.850624999999</v>
      </c>
      <c r="B3923" s="110">
        <v>1143436.56</v>
      </c>
      <c r="C3923" s="100">
        <v>29.672499999999999</v>
      </c>
      <c r="D3923">
        <v>-6.1620000000000001E-2</v>
      </c>
      <c r="E3923" s="108">
        <v>3.7313700000000001</v>
      </c>
      <c r="F3923" s="102">
        <v>0</v>
      </c>
      <c r="G3923" s="98">
        <v>0.41</v>
      </c>
      <c r="H3923" s="115">
        <v>500</v>
      </c>
    </row>
    <row r="3924" spans="1:8" x14ac:dyDescent="0.2">
      <c r="A3924" s="106">
        <v>41668.854097222225</v>
      </c>
      <c r="B3924" s="110">
        <v>1143736.56</v>
      </c>
      <c r="C3924" s="100">
        <v>29.673500000000001</v>
      </c>
      <c r="D3924">
        <v>2.2440000000000002E-2</v>
      </c>
      <c r="E3924" s="108">
        <v>3.7313700000000001</v>
      </c>
      <c r="F3924" s="102">
        <v>0</v>
      </c>
      <c r="G3924" s="98">
        <v>0.41</v>
      </c>
      <c r="H3924" s="115">
        <v>500</v>
      </c>
    </row>
    <row r="3925" spans="1:8" x14ac:dyDescent="0.2">
      <c r="A3925" s="106">
        <v>41668.857569444444</v>
      </c>
      <c r="B3925" s="110">
        <v>1144036.56</v>
      </c>
      <c r="C3925" s="100">
        <v>29.676100000000002</v>
      </c>
      <c r="D3925">
        <v>3.5959999999999999E-2</v>
      </c>
      <c r="E3925" s="108">
        <v>3.7313800000000001</v>
      </c>
      <c r="F3925" s="102">
        <v>0</v>
      </c>
      <c r="G3925" s="98">
        <v>0.41</v>
      </c>
      <c r="H3925" s="115">
        <v>500</v>
      </c>
    </row>
    <row r="3926" spans="1:8" x14ac:dyDescent="0.2">
      <c r="A3926" s="106">
        <v>41668.861041666663</v>
      </c>
      <c r="B3926" s="110">
        <v>1144336.56</v>
      </c>
      <c r="C3926" s="100">
        <v>29.679300000000001</v>
      </c>
      <c r="D3926">
        <v>-2.1129999999999999E-2</v>
      </c>
      <c r="E3926" s="108">
        <v>3.73142</v>
      </c>
      <c r="F3926" s="102">
        <v>0</v>
      </c>
      <c r="G3926" s="98">
        <v>0.41</v>
      </c>
      <c r="H3926" s="115">
        <v>500</v>
      </c>
    </row>
    <row r="3927" spans="1:8" x14ac:dyDescent="0.2">
      <c r="A3927" s="106">
        <v>41668.86451388889</v>
      </c>
      <c r="B3927" s="110">
        <v>1144636.56</v>
      </c>
      <c r="C3927" s="100">
        <v>29.6785</v>
      </c>
      <c r="D3927">
        <v>4.7390000000000002E-2</v>
      </c>
      <c r="E3927" s="108">
        <v>3.7312699999999999</v>
      </c>
      <c r="F3927" s="102">
        <v>0</v>
      </c>
      <c r="G3927" s="98">
        <v>0.41</v>
      </c>
      <c r="H3927" s="115">
        <v>500</v>
      </c>
    </row>
    <row r="3928" spans="1:8" x14ac:dyDescent="0.2">
      <c r="A3928" s="106">
        <v>41668.867986111109</v>
      </c>
      <c r="B3928" s="110">
        <v>1144936.56</v>
      </c>
      <c r="C3928" s="100">
        <v>29.681000000000001</v>
      </c>
      <c r="D3928">
        <v>-5.457E-2</v>
      </c>
      <c r="E3928" s="108">
        <v>3.7313700000000001</v>
      </c>
      <c r="F3928" s="102">
        <v>0</v>
      </c>
      <c r="G3928" s="98">
        <v>0.41</v>
      </c>
      <c r="H3928" s="115">
        <v>500</v>
      </c>
    </row>
    <row r="3929" spans="1:8" x14ac:dyDescent="0.2">
      <c r="A3929" s="106">
        <v>41668.871458333335</v>
      </c>
      <c r="B3929" s="110">
        <v>1145236.56</v>
      </c>
      <c r="C3929" s="100">
        <v>29.6844</v>
      </c>
      <c r="D3929">
        <v>5.9409999999999998E-2</v>
      </c>
      <c r="E3929" s="108">
        <v>3.7313399999999999</v>
      </c>
      <c r="F3929" s="102">
        <v>0</v>
      </c>
      <c r="G3929" s="98">
        <v>0.41</v>
      </c>
      <c r="H3929" s="115">
        <v>500</v>
      </c>
    </row>
    <row r="3930" spans="1:8" x14ac:dyDescent="0.2">
      <c r="A3930" s="106">
        <v>41668.874930555554</v>
      </c>
      <c r="B3930" s="110">
        <v>1145536.56</v>
      </c>
      <c r="C3930" s="100">
        <v>29.683900000000001</v>
      </c>
      <c r="D3930">
        <v>-6.8199999999999997E-3</v>
      </c>
      <c r="E3930" s="108">
        <v>3.7313299999999998</v>
      </c>
      <c r="F3930" s="102">
        <v>0</v>
      </c>
      <c r="G3930" s="98">
        <v>0.41</v>
      </c>
      <c r="H3930" s="115">
        <v>500</v>
      </c>
    </row>
    <row r="3931" spans="1:8" x14ac:dyDescent="0.2">
      <c r="A3931" s="106">
        <v>41668.87840277778</v>
      </c>
      <c r="B3931" s="110">
        <v>1145836.56</v>
      </c>
      <c r="C3931" s="100">
        <v>29.691800000000001</v>
      </c>
      <c r="D3931">
        <v>-8.3949999999999997E-2</v>
      </c>
      <c r="E3931" s="108">
        <v>3.7312799999999999</v>
      </c>
      <c r="F3931" s="102">
        <v>0</v>
      </c>
      <c r="G3931" s="98">
        <v>0.41</v>
      </c>
      <c r="H3931" s="115">
        <v>500</v>
      </c>
    </row>
    <row r="3932" spans="1:8" x14ac:dyDescent="0.2">
      <c r="A3932" s="106">
        <v>41668.881874999999</v>
      </c>
      <c r="B3932" s="110">
        <v>1146136.56</v>
      </c>
      <c r="C3932" s="100">
        <v>29.689900000000002</v>
      </c>
      <c r="D3932">
        <v>-6.1310000000000003E-2</v>
      </c>
      <c r="E3932" s="108">
        <v>3.7313700000000001</v>
      </c>
      <c r="F3932" s="102">
        <v>0</v>
      </c>
      <c r="G3932" s="98">
        <v>0.41</v>
      </c>
      <c r="H3932" s="115">
        <v>500</v>
      </c>
    </row>
    <row r="3933" spans="1:8" x14ac:dyDescent="0.2">
      <c r="A3933" s="106">
        <v>41668.885347222225</v>
      </c>
      <c r="B3933" s="110">
        <v>1146436.56</v>
      </c>
      <c r="C3933" s="100">
        <v>29.681999999999999</v>
      </c>
      <c r="D3933">
        <v>-4.2259999999999999E-2</v>
      </c>
      <c r="E3933" s="108">
        <v>3.7313200000000002</v>
      </c>
      <c r="F3933" s="102">
        <v>0</v>
      </c>
      <c r="G3933" s="98">
        <v>0.41</v>
      </c>
      <c r="H3933" s="115">
        <v>500</v>
      </c>
    </row>
    <row r="3934" spans="1:8" x14ac:dyDescent="0.2">
      <c r="A3934" s="106">
        <v>41668.888819444444</v>
      </c>
      <c r="B3934" s="110">
        <v>1146736.56</v>
      </c>
      <c r="C3934" s="100">
        <v>29.689299999999999</v>
      </c>
      <c r="D3934">
        <v>3.8300000000000001E-2</v>
      </c>
      <c r="E3934" s="108">
        <v>3.7314500000000002</v>
      </c>
      <c r="F3934" s="102">
        <v>0</v>
      </c>
      <c r="G3934" s="98">
        <v>0.41</v>
      </c>
      <c r="H3934" s="115">
        <v>500</v>
      </c>
    </row>
    <row r="3935" spans="1:8" x14ac:dyDescent="0.2">
      <c r="A3935" s="106">
        <v>41668.892291666663</v>
      </c>
      <c r="B3935" s="110">
        <v>1147036.56</v>
      </c>
      <c r="C3935" s="100">
        <v>29.688099999999999</v>
      </c>
      <c r="D3935">
        <v>-9.1020000000000004E-2</v>
      </c>
      <c r="E3935" s="108">
        <v>3.7313700000000001</v>
      </c>
      <c r="F3935" s="102">
        <v>0</v>
      </c>
      <c r="G3935" s="98">
        <v>0.41</v>
      </c>
      <c r="H3935" s="115">
        <v>500</v>
      </c>
    </row>
    <row r="3936" spans="1:8" x14ac:dyDescent="0.2">
      <c r="A3936" s="106">
        <v>41668.89576388889</v>
      </c>
      <c r="B3936" s="110">
        <v>1147336.56</v>
      </c>
      <c r="C3936" s="100">
        <v>29.685099999999998</v>
      </c>
      <c r="D3936">
        <v>-2.99E-3</v>
      </c>
      <c r="E3936" s="108">
        <v>3.7314099999999999</v>
      </c>
      <c r="F3936" s="102">
        <v>0</v>
      </c>
      <c r="G3936" s="98">
        <v>0.41</v>
      </c>
      <c r="H3936" s="115">
        <v>500</v>
      </c>
    </row>
    <row r="3937" spans="1:8" x14ac:dyDescent="0.2">
      <c r="A3937" s="106">
        <v>41668.899236111109</v>
      </c>
      <c r="B3937" s="110">
        <v>1147636.56</v>
      </c>
      <c r="C3937" s="100">
        <v>29.690200000000001</v>
      </c>
      <c r="D3937">
        <v>-7.2550000000000003E-2</v>
      </c>
      <c r="E3937" s="108">
        <v>3.7314699999999998</v>
      </c>
      <c r="F3937" s="102">
        <v>0</v>
      </c>
      <c r="G3937" s="98">
        <v>0.41</v>
      </c>
      <c r="H3937" s="115">
        <v>500</v>
      </c>
    </row>
    <row r="3938" spans="1:8" x14ac:dyDescent="0.2">
      <c r="A3938" s="106">
        <v>41668.902708333335</v>
      </c>
      <c r="B3938" s="110">
        <v>1147936.56</v>
      </c>
      <c r="C3938" s="100">
        <v>29.690300000000001</v>
      </c>
      <c r="D3938">
        <v>-2.2190000000000001E-2</v>
      </c>
      <c r="E3938" s="108">
        <v>3.7315299999999998</v>
      </c>
      <c r="F3938" s="102">
        <v>0</v>
      </c>
      <c r="G3938" s="98">
        <v>0.41</v>
      </c>
      <c r="H3938" s="115">
        <v>500</v>
      </c>
    </row>
    <row r="3939" spans="1:8" x14ac:dyDescent="0.2">
      <c r="A3939" s="106">
        <v>41668.906180555554</v>
      </c>
      <c r="B3939" s="110">
        <v>1148236.56</v>
      </c>
      <c r="C3939" s="100">
        <v>29.6845</v>
      </c>
      <c r="D3939">
        <v>-3.074E-2</v>
      </c>
      <c r="E3939" s="108">
        <v>3.7315299999999998</v>
      </c>
      <c r="F3939" s="102">
        <v>0</v>
      </c>
      <c r="G3939" s="98">
        <v>0.41</v>
      </c>
      <c r="H3939" s="115">
        <v>500</v>
      </c>
    </row>
    <row r="3940" spans="1:8" x14ac:dyDescent="0.2">
      <c r="A3940" s="106">
        <v>41668.90965277778</v>
      </c>
      <c r="B3940" s="110">
        <v>1148536.56</v>
      </c>
      <c r="C3940" s="100">
        <v>29.697800000000001</v>
      </c>
      <c r="D3940">
        <v>-6.7000000000000004E-2</v>
      </c>
      <c r="E3940" s="108">
        <v>3.7316400000000001</v>
      </c>
      <c r="F3940" s="102">
        <v>0</v>
      </c>
      <c r="G3940" s="98">
        <v>0.41</v>
      </c>
      <c r="H3940" s="115">
        <v>500</v>
      </c>
    </row>
    <row r="3941" spans="1:8" x14ac:dyDescent="0.2">
      <c r="A3941" s="106">
        <v>41668.913124999999</v>
      </c>
      <c r="B3941" s="110">
        <v>1148836.56</v>
      </c>
      <c r="C3941" s="100">
        <v>29.694700000000001</v>
      </c>
      <c r="D3941">
        <v>5.9240000000000001E-2</v>
      </c>
      <c r="E3941" s="108">
        <v>3.7315700000000001</v>
      </c>
      <c r="F3941" s="102">
        <v>0</v>
      </c>
      <c r="G3941" s="98">
        <v>0.41</v>
      </c>
      <c r="H3941" s="115">
        <v>500</v>
      </c>
    </row>
    <row r="3942" spans="1:8" x14ac:dyDescent="0.2">
      <c r="A3942" s="106">
        <v>41668.916597222225</v>
      </c>
      <c r="B3942" s="110">
        <v>1149136.56</v>
      </c>
      <c r="C3942" s="100">
        <v>29.702200000000001</v>
      </c>
      <c r="D3942">
        <v>-7.0800000000000002E-2</v>
      </c>
      <c r="E3942" s="108">
        <v>3.7317200000000001</v>
      </c>
      <c r="F3942" s="102">
        <v>0</v>
      </c>
      <c r="G3942" s="98">
        <v>0.41</v>
      </c>
      <c r="H3942" s="115">
        <v>500</v>
      </c>
    </row>
    <row r="3943" spans="1:8" x14ac:dyDescent="0.2">
      <c r="A3943" s="106">
        <v>41668.920069444444</v>
      </c>
      <c r="B3943" s="110">
        <v>1149436.56</v>
      </c>
      <c r="C3943" s="100">
        <v>29.6999</v>
      </c>
      <c r="D3943">
        <v>-2.9780000000000001E-2</v>
      </c>
      <c r="E3943" s="108">
        <v>3.7318500000000001</v>
      </c>
      <c r="F3943" s="102">
        <v>0</v>
      </c>
      <c r="G3943" s="98">
        <v>0.41</v>
      </c>
      <c r="H3943" s="115">
        <v>500</v>
      </c>
    </row>
    <row r="3944" spans="1:8" x14ac:dyDescent="0.2">
      <c r="A3944" s="106">
        <v>41668.923541666663</v>
      </c>
      <c r="B3944" s="110">
        <v>1149736.56</v>
      </c>
      <c r="C3944" s="100">
        <v>29.703299999999999</v>
      </c>
      <c r="D3944">
        <v>5.6829999999999999E-2</v>
      </c>
      <c r="E3944" s="108">
        <v>3.7318600000000002</v>
      </c>
      <c r="F3944" s="102">
        <v>0</v>
      </c>
      <c r="G3944" s="98">
        <v>0.41</v>
      </c>
      <c r="H3944" s="115">
        <v>500</v>
      </c>
    </row>
    <row r="3945" spans="1:8" x14ac:dyDescent="0.2">
      <c r="A3945" s="106">
        <v>41668.92701388889</v>
      </c>
      <c r="B3945" s="110">
        <v>1150036.56</v>
      </c>
      <c r="C3945" s="100">
        <v>29.707699999999999</v>
      </c>
      <c r="D3945">
        <v>-3.7600000000000001E-2</v>
      </c>
      <c r="E3945" s="108">
        <v>3.7319499999999999</v>
      </c>
      <c r="F3945" s="102">
        <v>0</v>
      </c>
      <c r="G3945" s="98">
        <v>0.41</v>
      </c>
      <c r="H3945" s="115">
        <v>500</v>
      </c>
    </row>
    <row r="3946" spans="1:8" x14ac:dyDescent="0.2">
      <c r="A3946" s="106">
        <v>41668.930486111109</v>
      </c>
      <c r="B3946" s="110">
        <v>1150336.56</v>
      </c>
      <c r="C3946" s="100">
        <v>29.714500000000001</v>
      </c>
      <c r="D3946">
        <v>-4.3819999999999998E-2</v>
      </c>
      <c r="E3946" s="108">
        <v>3.73204</v>
      </c>
      <c r="F3946" s="102">
        <v>0</v>
      </c>
      <c r="G3946" s="98">
        <v>0.41</v>
      </c>
      <c r="H3946" s="115">
        <v>500</v>
      </c>
    </row>
    <row r="3947" spans="1:8" x14ac:dyDescent="0.2">
      <c r="A3947" s="106">
        <v>41668.933958333335</v>
      </c>
      <c r="B3947" s="110">
        <v>1150636.56</v>
      </c>
      <c r="C3947" s="100">
        <v>29.7119</v>
      </c>
      <c r="D3947">
        <v>-9.0440000000000006E-2</v>
      </c>
      <c r="E3947" s="108">
        <v>3.7321300000000002</v>
      </c>
      <c r="F3947" s="102">
        <v>0</v>
      </c>
      <c r="G3947" s="98">
        <v>0.41</v>
      </c>
      <c r="H3947" s="115">
        <v>500</v>
      </c>
    </row>
    <row r="3948" spans="1:8" x14ac:dyDescent="0.2">
      <c r="A3948" s="106">
        <v>41668.937430555554</v>
      </c>
      <c r="B3948" s="110">
        <v>1150936.56</v>
      </c>
      <c r="C3948" s="100">
        <v>29.710100000000001</v>
      </c>
      <c r="D3948">
        <v>9.7000000000000003E-3</v>
      </c>
      <c r="E3948" s="108">
        <v>3.7321499999999999</v>
      </c>
      <c r="F3948" s="102">
        <v>0</v>
      </c>
      <c r="G3948" s="98">
        <v>0.41</v>
      </c>
      <c r="H3948" s="115">
        <v>500</v>
      </c>
    </row>
    <row r="3949" spans="1:8" x14ac:dyDescent="0.2">
      <c r="A3949" s="106">
        <v>41668.94090277778</v>
      </c>
      <c r="B3949" s="110">
        <v>1151236.56</v>
      </c>
      <c r="C3949" s="100">
        <v>29.722799999999999</v>
      </c>
      <c r="D3949">
        <v>3.8289999999999998E-2</v>
      </c>
      <c r="E3949" s="108">
        <v>3.7323</v>
      </c>
      <c r="F3949" s="102">
        <v>0</v>
      </c>
      <c r="G3949" s="98">
        <v>0.41</v>
      </c>
      <c r="H3949" s="115">
        <v>500</v>
      </c>
    </row>
    <row r="3950" spans="1:8" x14ac:dyDescent="0.2">
      <c r="A3950" s="106">
        <v>41668.944374999999</v>
      </c>
      <c r="B3950" s="110">
        <v>1151536.56</v>
      </c>
      <c r="C3950" s="100">
        <v>29.732199999999999</v>
      </c>
      <c r="D3950">
        <v>-6.2080000000000003E-2</v>
      </c>
      <c r="E3950" s="108">
        <v>3.7324799999999998</v>
      </c>
      <c r="F3950" s="102">
        <v>0</v>
      </c>
      <c r="G3950" s="98">
        <v>0.41</v>
      </c>
      <c r="H3950" s="115">
        <v>500</v>
      </c>
    </row>
    <row r="3951" spans="1:8" x14ac:dyDescent="0.2">
      <c r="A3951" s="106">
        <v>41668.947847222225</v>
      </c>
      <c r="B3951" s="110">
        <v>1151836.56</v>
      </c>
      <c r="C3951" s="100">
        <v>29.736799999999999</v>
      </c>
      <c r="D3951">
        <v>5.6869999999999997E-2</v>
      </c>
      <c r="E3951" s="108">
        <v>3.73271</v>
      </c>
      <c r="F3951" s="102">
        <v>0</v>
      </c>
      <c r="G3951" s="98">
        <v>0.41</v>
      </c>
      <c r="H3951" s="115">
        <v>500</v>
      </c>
    </row>
    <row r="3952" spans="1:8" x14ac:dyDescent="0.2">
      <c r="A3952" s="106">
        <v>41668.951319444444</v>
      </c>
      <c r="B3952" s="110">
        <v>1152136.56</v>
      </c>
      <c r="C3952" s="100">
        <v>29.744199999999999</v>
      </c>
      <c r="D3952">
        <v>3.7990000000000003E-2</v>
      </c>
      <c r="E3952" s="108">
        <v>3.7327599999999999</v>
      </c>
      <c r="F3952" s="102">
        <v>0</v>
      </c>
      <c r="G3952" s="98">
        <v>0.41</v>
      </c>
      <c r="H3952" s="115">
        <v>500</v>
      </c>
    </row>
    <row r="3953" spans="1:8" x14ac:dyDescent="0.2">
      <c r="A3953" s="106">
        <v>41668.954791666663</v>
      </c>
      <c r="B3953" s="110">
        <v>1152436.56</v>
      </c>
      <c r="C3953" s="100">
        <v>29.746500000000001</v>
      </c>
      <c r="D3953">
        <v>-2.9669999999999998E-2</v>
      </c>
      <c r="E3953" s="108">
        <v>3.73278</v>
      </c>
      <c r="F3953" s="102">
        <v>0</v>
      </c>
      <c r="G3953" s="98">
        <v>0.41</v>
      </c>
      <c r="H3953" s="115">
        <v>500</v>
      </c>
    </row>
    <row r="3954" spans="1:8" x14ac:dyDescent="0.2">
      <c r="A3954" s="106">
        <v>41668.95826388889</v>
      </c>
      <c r="B3954" s="110">
        <v>1152736.56</v>
      </c>
      <c r="C3954" s="100">
        <v>29.7455</v>
      </c>
      <c r="D3954">
        <v>-4.8999999999999998E-3</v>
      </c>
      <c r="E3954" s="108">
        <v>3.7328000000000001</v>
      </c>
      <c r="F3954" s="102">
        <v>0</v>
      </c>
      <c r="G3954" s="98">
        <v>0.41</v>
      </c>
      <c r="H3954" s="115">
        <v>500</v>
      </c>
    </row>
    <row r="3955" spans="1:8" x14ac:dyDescent="0.2">
      <c r="A3955" s="106">
        <v>41668.961736111109</v>
      </c>
      <c r="B3955" s="110">
        <v>1153036.56</v>
      </c>
      <c r="C3955" s="100">
        <v>29.747299999999999</v>
      </c>
      <c r="D3955">
        <v>-6.3560000000000005E-2</v>
      </c>
      <c r="E3955" s="108">
        <v>3.73291</v>
      </c>
      <c r="F3955" s="102">
        <v>0</v>
      </c>
      <c r="G3955" s="98">
        <v>0.41</v>
      </c>
      <c r="H3955" s="115">
        <v>500</v>
      </c>
    </row>
    <row r="3956" spans="1:8" x14ac:dyDescent="0.2">
      <c r="A3956" s="106">
        <v>41668.965208333335</v>
      </c>
      <c r="B3956" s="110">
        <v>1153336.56</v>
      </c>
      <c r="C3956" s="100">
        <v>29.7502</v>
      </c>
      <c r="D3956">
        <v>-1.9179999999999999E-2</v>
      </c>
      <c r="E3956" s="108">
        <v>3.73272</v>
      </c>
      <c r="F3956" s="102">
        <v>0</v>
      </c>
      <c r="G3956" s="98">
        <v>0.41</v>
      </c>
      <c r="H3956" s="115">
        <v>500</v>
      </c>
    </row>
    <row r="3957" spans="1:8" x14ac:dyDescent="0.2">
      <c r="A3957" s="106">
        <v>41668.968680555554</v>
      </c>
      <c r="B3957" s="110">
        <v>1153636.56</v>
      </c>
      <c r="C3957" s="100">
        <v>29.752099999999999</v>
      </c>
      <c r="D3957">
        <v>-2.0500000000000001E-2</v>
      </c>
      <c r="E3957" s="108">
        <v>3.7328899999999998</v>
      </c>
      <c r="F3957" s="102">
        <v>0</v>
      </c>
      <c r="G3957" s="98">
        <v>0.41</v>
      </c>
      <c r="H3957" s="115">
        <v>500</v>
      </c>
    </row>
    <row r="3958" spans="1:8" x14ac:dyDescent="0.2">
      <c r="A3958" s="106">
        <v>41668.97215277778</v>
      </c>
      <c r="B3958" s="110">
        <v>1153936.56</v>
      </c>
      <c r="C3958" s="100">
        <v>29.756699999999999</v>
      </c>
      <c r="D3958">
        <v>8.3099999999999997E-3</v>
      </c>
      <c r="E3958" s="108">
        <v>3.7328999999999999</v>
      </c>
      <c r="F3958" s="102">
        <v>0</v>
      </c>
      <c r="G3958" s="98">
        <v>0.41</v>
      </c>
      <c r="H3958" s="115">
        <v>500</v>
      </c>
    </row>
    <row r="3959" spans="1:8" x14ac:dyDescent="0.2">
      <c r="A3959" s="106">
        <v>41668.975624999999</v>
      </c>
      <c r="B3959" s="110">
        <v>1154236.56</v>
      </c>
      <c r="C3959" s="100">
        <v>29.753599999999999</v>
      </c>
      <c r="D3959">
        <v>-9.1980000000000006E-2</v>
      </c>
      <c r="E3959" s="108">
        <v>3.7328999999999999</v>
      </c>
      <c r="F3959" s="102">
        <v>0</v>
      </c>
      <c r="G3959" s="98">
        <v>0.41</v>
      </c>
      <c r="H3959" s="115">
        <v>500</v>
      </c>
    </row>
    <row r="3960" spans="1:8" x14ac:dyDescent="0.2">
      <c r="A3960" s="106">
        <v>41668.979097222225</v>
      </c>
      <c r="B3960" s="110">
        <v>1154536.56</v>
      </c>
      <c r="C3960" s="100">
        <v>29.758700000000001</v>
      </c>
      <c r="D3960">
        <v>-9.1619999999999993E-2</v>
      </c>
      <c r="E3960" s="108">
        <v>3.73299</v>
      </c>
      <c r="F3960" s="102">
        <v>0</v>
      </c>
      <c r="G3960" s="98">
        <v>0.41</v>
      </c>
      <c r="H3960" s="115">
        <v>500</v>
      </c>
    </row>
    <row r="3961" spans="1:8" x14ac:dyDescent="0.2">
      <c r="A3961" s="106">
        <v>41668.982569444444</v>
      </c>
      <c r="B3961" s="110">
        <v>1154836.56</v>
      </c>
      <c r="C3961" s="100">
        <v>29.758099999999999</v>
      </c>
      <c r="D3961">
        <v>9.7099999999999999E-3</v>
      </c>
      <c r="E3961" s="108">
        <v>3.73312</v>
      </c>
      <c r="F3961" s="102">
        <v>0</v>
      </c>
      <c r="G3961" s="98">
        <v>0.41</v>
      </c>
      <c r="H3961" s="115">
        <v>500</v>
      </c>
    </row>
    <row r="3962" spans="1:8" x14ac:dyDescent="0.2">
      <c r="A3962" s="106">
        <v>41668.986041666663</v>
      </c>
      <c r="B3962" s="110">
        <v>1155136.56</v>
      </c>
      <c r="C3962" s="100">
        <v>29.752800000000001</v>
      </c>
      <c r="D3962">
        <v>-3.9579999999999997E-2</v>
      </c>
      <c r="E3962" s="108">
        <v>3.73306</v>
      </c>
      <c r="F3962" s="102">
        <v>0</v>
      </c>
      <c r="G3962" s="98">
        <v>0.41</v>
      </c>
      <c r="H3962" s="115">
        <v>500</v>
      </c>
    </row>
    <row r="3963" spans="1:8" x14ac:dyDescent="0.2">
      <c r="A3963" s="106">
        <v>41668.98951388889</v>
      </c>
      <c r="B3963" s="110">
        <v>1155436.56</v>
      </c>
      <c r="C3963" s="100">
        <v>29.757300000000001</v>
      </c>
      <c r="D3963">
        <v>-7.4990000000000001E-2</v>
      </c>
      <c r="E3963" s="108">
        <v>3.7332800000000002</v>
      </c>
      <c r="F3963" s="102">
        <v>0</v>
      </c>
      <c r="G3963" s="98">
        <v>0.41</v>
      </c>
      <c r="H3963" s="115">
        <v>500</v>
      </c>
    </row>
    <row r="3964" spans="1:8" x14ac:dyDescent="0.2">
      <c r="A3964" s="106">
        <v>41668.992986111109</v>
      </c>
      <c r="B3964" s="110">
        <v>1155736.56</v>
      </c>
      <c r="C3964" s="100">
        <v>29.762</v>
      </c>
      <c r="D3964">
        <v>4.8340000000000001E-2</v>
      </c>
      <c r="E3964" s="108">
        <v>3.73326</v>
      </c>
      <c r="F3964" s="102">
        <v>0</v>
      </c>
      <c r="G3964" s="98">
        <v>0.41</v>
      </c>
      <c r="H3964" s="115">
        <v>500</v>
      </c>
    </row>
    <row r="3965" spans="1:8" x14ac:dyDescent="0.2">
      <c r="A3965" s="106">
        <v>41668.996458333335</v>
      </c>
      <c r="B3965" s="110">
        <v>1156036.56</v>
      </c>
      <c r="C3965" s="100">
        <v>29.7624</v>
      </c>
      <c r="D3965">
        <v>-7.3000000000000001E-3</v>
      </c>
      <c r="E3965" s="108">
        <v>3.7333500000000002</v>
      </c>
      <c r="F3965" s="102">
        <v>0</v>
      </c>
      <c r="G3965" s="98">
        <v>0.41</v>
      </c>
      <c r="H3965" s="115">
        <v>500</v>
      </c>
    </row>
    <row r="3966" spans="1:8" x14ac:dyDescent="0.2">
      <c r="A3966" s="106">
        <v>41668.999930555554</v>
      </c>
      <c r="B3966" s="110">
        <v>1156336.56</v>
      </c>
      <c r="C3966" s="100">
        <v>29.760899999999999</v>
      </c>
      <c r="D3966">
        <v>-2.657E-2</v>
      </c>
      <c r="E3966" s="108">
        <v>3.7334499999999999</v>
      </c>
      <c r="F3966" s="102">
        <v>0</v>
      </c>
      <c r="G3966" s="98">
        <v>0.41</v>
      </c>
      <c r="H3966" s="115">
        <v>500</v>
      </c>
    </row>
    <row r="3967" spans="1:8" x14ac:dyDescent="0.2">
      <c r="A3967" s="106">
        <v>41669.00340277778</v>
      </c>
      <c r="B3967" s="110">
        <v>1156636.56</v>
      </c>
      <c r="C3967" s="100">
        <v>29.770499999999998</v>
      </c>
      <c r="D3967">
        <v>-8.7660000000000002E-2</v>
      </c>
      <c r="E3967" s="108">
        <v>3.7336100000000001</v>
      </c>
      <c r="F3967" s="102">
        <v>0</v>
      </c>
      <c r="G3967" s="98">
        <v>0.41</v>
      </c>
      <c r="H3967" s="115">
        <v>500</v>
      </c>
    </row>
    <row r="3968" spans="1:8" x14ac:dyDescent="0.2">
      <c r="A3968" s="106">
        <v>41669.006874999999</v>
      </c>
      <c r="B3968" s="110">
        <v>1156936.56</v>
      </c>
      <c r="C3968" s="100">
        <v>29.772300000000001</v>
      </c>
      <c r="D3968">
        <v>5.3019999999999998E-2</v>
      </c>
      <c r="E3968" s="108">
        <v>3.7335699999999998</v>
      </c>
      <c r="F3968" s="102">
        <v>0</v>
      </c>
      <c r="G3968" s="98">
        <v>0.41</v>
      </c>
      <c r="H3968" s="115">
        <v>500</v>
      </c>
    </row>
    <row r="3969" spans="1:8" x14ac:dyDescent="0.2">
      <c r="A3969" s="106">
        <v>41669.010347222225</v>
      </c>
      <c r="B3969" s="110">
        <v>1157236.56</v>
      </c>
      <c r="C3969" s="100">
        <v>29.776199999999999</v>
      </c>
      <c r="D3969">
        <v>-3.2750000000000001E-2</v>
      </c>
      <c r="E3969" s="108">
        <v>3.7336399999999998</v>
      </c>
      <c r="F3969" s="102">
        <v>0</v>
      </c>
      <c r="G3969" s="98">
        <v>0.41</v>
      </c>
      <c r="H3969" s="115">
        <v>500</v>
      </c>
    </row>
    <row r="3970" spans="1:8" x14ac:dyDescent="0.2">
      <c r="A3970" s="106">
        <v>41669.013819444444</v>
      </c>
      <c r="B3970" s="110">
        <v>1157536.56</v>
      </c>
      <c r="C3970" s="100">
        <v>29.774000000000001</v>
      </c>
      <c r="D3970">
        <v>-7.8539999999999999E-2</v>
      </c>
      <c r="E3970" s="108">
        <v>3.7337099999999999</v>
      </c>
      <c r="F3970" s="102">
        <v>0</v>
      </c>
      <c r="G3970" s="98">
        <v>0.41</v>
      </c>
      <c r="H3970" s="115">
        <v>500</v>
      </c>
    </row>
    <row r="3971" spans="1:8" x14ac:dyDescent="0.2">
      <c r="A3971" s="106">
        <v>41669.017291666663</v>
      </c>
      <c r="B3971" s="110">
        <v>1157836.56</v>
      </c>
      <c r="C3971" s="100">
        <v>29.773599999999998</v>
      </c>
      <c r="D3971">
        <v>5.4359999999999999E-2</v>
      </c>
      <c r="E3971" s="108">
        <v>3.7337899999999999</v>
      </c>
      <c r="F3971" s="102">
        <v>0</v>
      </c>
      <c r="G3971" s="98">
        <v>0.41</v>
      </c>
      <c r="H3971" s="115">
        <v>500</v>
      </c>
    </row>
    <row r="3972" spans="1:8" x14ac:dyDescent="0.2">
      <c r="A3972" s="106">
        <v>41669.020752314813</v>
      </c>
      <c r="B3972" s="110">
        <v>1158136.56</v>
      </c>
      <c r="C3972" s="100">
        <v>29.777999999999999</v>
      </c>
      <c r="D3972">
        <v>-3.252E-2</v>
      </c>
      <c r="E3972" s="108">
        <v>3.73387</v>
      </c>
      <c r="F3972" s="102">
        <v>0</v>
      </c>
      <c r="G3972" s="98">
        <v>0.41</v>
      </c>
      <c r="H3972" s="115">
        <v>500</v>
      </c>
    </row>
    <row r="3973" spans="1:8" x14ac:dyDescent="0.2">
      <c r="A3973" s="106">
        <v>41669.024224537039</v>
      </c>
      <c r="B3973" s="110">
        <v>1158436.56</v>
      </c>
      <c r="C3973" s="100">
        <v>29.781400000000001</v>
      </c>
      <c r="D3973">
        <v>1.9730000000000001E-2</v>
      </c>
      <c r="E3973" s="108">
        <v>3.7338499999999999</v>
      </c>
      <c r="F3973" s="102">
        <v>0</v>
      </c>
      <c r="G3973" s="98">
        <v>0.41</v>
      </c>
      <c r="H3973" s="115">
        <v>500</v>
      </c>
    </row>
    <row r="3974" spans="1:8" x14ac:dyDescent="0.2">
      <c r="A3974" s="106">
        <v>41669.027696759258</v>
      </c>
      <c r="B3974" s="110">
        <v>1158736.56</v>
      </c>
      <c r="C3974" s="100">
        <v>29.790500000000002</v>
      </c>
      <c r="D3974">
        <v>-1.1480000000000001E-2</v>
      </c>
      <c r="E3974" s="108">
        <v>3.7338399999999998</v>
      </c>
      <c r="F3974" s="102">
        <v>0</v>
      </c>
      <c r="G3974" s="98">
        <v>0.41</v>
      </c>
      <c r="H3974" s="115">
        <v>500</v>
      </c>
    </row>
    <row r="3975" spans="1:8" x14ac:dyDescent="0.2">
      <c r="A3975" s="106">
        <v>41669.031168981484</v>
      </c>
      <c r="B3975" s="110">
        <v>1159036.56</v>
      </c>
      <c r="C3975" s="100">
        <v>29.792000000000002</v>
      </c>
      <c r="D3975">
        <v>-2.4E-2</v>
      </c>
      <c r="E3975" s="108">
        <v>3.7339500000000001</v>
      </c>
      <c r="F3975" s="102">
        <v>0</v>
      </c>
      <c r="G3975" s="98">
        <v>0.41</v>
      </c>
      <c r="H3975" s="115">
        <v>500</v>
      </c>
    </row>
    <row r="3976" spans="1:8" x14ac:dyDescent="0.2">
      <c r="A3976" s="106">
        <v>41669.034641203703</v>
      </c>
      <c r="B3976" s="110">
        <v>1159336.56</v>
      </c>
      <c r="C3976" s="100">
        <v>29.7925</v>
      </c>
      <c r="D3976">
        <v>-2.2720000000000001E-2</v>
      </c>
      <c r="E3976" s="108">
        <v>3.73387</v>
      </c>
      <c r="F3976" s="102">
        <v>0</v>
      </c>
      <c r="G3976" s="98">
        <v>0.41</v>
      </c>
      <c r="H3976" s="115">
        <v>500</v>
      </c>
    </row>
    <row r="3977" spans="1:8" x14ac:dyDescent="0.2">
      <c r="A3977" s="106">
        <v>41669.038113425922</v>
      </c>
      <c r="B3977" s="110">
        <v>1159636.56</v>
      </c>
      <c r="C3977" s="100">
        <v>29.786200000000001</v>
      </c>
      <c r="D3977">
        <v>-8.3830000000000002E-2</v>
      </c>
      <c r="E3977" s="108">
        <v>3.7339899999999999</v>
      </c>
      <c r="F3977" s="102">
        <v>0</v>
      </c>
      <c r="G3977" s="98">
        <v>0.41</v>
      </c>
      <c r="H3977" s="115">
        <v>500</v>
      </c>
    </row>
    <row r="3978" spans="1:8" x14ac:dyDescent="0.2">
      <c r="A3978" s="106">
        <v>41669.041585648149</v>
      </c>
      <c r="B3978" s="110">
        <v>1159936.56</v>
      </c>
      <c r="C3978" s="100">
        <v>29.795100000000001</v>
      </c>
      <c r="D3978">
        <v>5.4039999999999998E-2</v>
      </c>
      <c r="E3978" s="108">
        <v>3.7339600000000002</v>
      </c>
      <c r="F3978" s="102">
        <v>0</v>
      </c>
      <c r="G3978" s="98">
        <v>0.41</v>
      </c>
      <c r="H3978" s="115">
        <v>500</v>
      </c>
    </row>
    <row r="3979" spans="1:8" x14ac:dyDescent="0.2">
      <c r="A3979" s="106">
        <v>41669.045057870368</v>
      </c>
      <c r="B3979" s="110">
        <v>1160236.56</v>
      </c>
      <c r="C3979" s="100">
        <v>29.790199999999999</v>
      </c>
      <c r="D3979">
        <v>4.6399999999999997E-2</v>
      </c>
      <c r="E3979" s="108">
        <v>3.734</v>
      </c>
      <c r="F3979" s="102">
        <v>0</v>
      </c>
      <c r="G3979" s="98">
        <v>0.41</v>
      </c>
      <c r="H3979" s="115">
        <v>500</v>
      </c>
    </row>
    <row r="3980" spans="1:8" x14ac:dyDescent="0.2">
      <c r="A3980" s="106">
        <v>41669.048530092594</v>
      </c>
      <c r="B3980" s="110">
        <v>1160536.56</v>
      </c>
      <c r="C3980" s="100">
        <v>29.791899999999998</v>
      </c>
      <c r="D3980">
        <v>-3.2379999999999999E-2</v>
      </c>
      <c r="E3980" s="108">
        <v>3.7341000000000002</v>
      </c>
      <c r="F3980" s="102">
        <v>0</v>
      </c>
      <c r="G3980" s="98">
        <v>0.41</v>
      </c>
      <c r="H3980" s="115">
        <v>500</v>
      </c>
    </row>
    <row r="3981" spans="1:8" x14ac:dyDescent="0.2">
      <c r="A3981" s="106">
        <v>41669.052002314813</v>
      </c>
      <c r="B3981" s="110">
        <v>1160836.56</v>
      </c>
      <c r="C3981" s="100">
        <v>29.7897</v>
      </c>
      <c r="D3981">
        <v>-3.3050000000000003E-2</v>
      </c>
      <c r="E3981" s="108">
        <v>3.7341199999999999</v>
      </c>
      <c r="F3981" s="102">
        <v>0</v>
      </c>
      <c r="G3981" s="98">
        <v>0.41</v>
      </c>
      <c r="H3981" s="115">
        <v>500</v>
      </c>
    </row>
    <row r="3982" spans="1:8" x14ac:dyDescent="0.2">
      <c r="A3982" s="106">
        <v>41669.055474537039</v>
      </c>
      <c r="B3982" s="110">
        <v>1161136.56</v>
      </c>
      <c r="C3982" s="100">
        <v>29.793700000000001</v>
      </c>
      <c r="D3982">
        <v>2.5579999999999999E-2</v>
      </c>
      <c r="E3982" s="108">
        <v>3.7341199999999999</v>
      </c>
      <c r="F3982" s="102">
        <v>0</v>
      </c>
      <c r="G3982" s="98">
        <v>0.41</v>
      </c>
      <c r="H3982" s="115">
        <v>500</v>
      </c>
    </row>
    <row r="3983" spans="1:8" x14ac:dyDescent="0.2">
      <c r="A3983" s="106">
        <v>41669.058946759258</v>
      </c>
      <c r="B3983" s="110">
        <v>1161436.56</v>
      </c>
      <c r="C3983" s="100">
        <v>29.802600000000002</v>
      </c>
      <c r="D3983">
        <v>-2.5309999999999999E-2</v>
      </c>
      <c r="E3983" s="108">
        <v>3.7342599999999999</v>
      </c>
      <c r="F3983" s="102">
        <v>0</v>
      </c>
      <c r="G3983" s="98">
        <v>0.41</v>
      </c>
      <c r="H3983" s="115">
        <v>500</v>
      </c>
    </row>
    <row r="3984" spans="1:8" x14ac:dyDescent="0.2">
      <c r="A3984" s="106">
        <v>41669.062418981484</v>
      </c>
      <c r="B3984" s="110">
        <v>1161736.56</v>
      </c>
      <c r="C3984" s="100">
        <v>29.800999999999998</v>
      </c>
      <c r="D3984">
        <v>3.5000000000000001E-3</v>
      </c>
      <c r="E3984" s="108">
        <v>3.7343999999999999</v>
      </c>
      <c r="F3984" s="102">
        <v>0</v>
      </c>
      <c r="G3984" s="98">
        <v>0.41</v>
      </c>
      <c r="H3984" s="115">
        <v>500</v>
      </c>
    </row>
    <row r="3985" spans="1:8" x14ac:dyDescent="0.2">
      <c r="A3985" s="106">
        <v>41669.065891203703</v>
      </c>
      <c r="B3985" s="110">
        <v>1162036.56</v>
      </c>
      <c r="C3985" s="100">
        <v>29.804200000000002</v>
      </c>
      <c r="D3985">
        <v>-8.5699999999999995E-3</v>
      </c>
      <c r="E3985" s="108">
        <v>3.73441</v>
      </c>
      <c r="F3985" s="102">
        <v>0</v>
      </c>
      <c r="G3985" s="98">
        <v>0.41</v>
      </c>
      <c r="H3985" s="115">
        <v>500</v>
      </c>
    </row>
    <row r="3986" spans="1:8" x14ac:dyDescent="0.2">
      <c r="A3986" s="106">
        <v>41669.069363425922</v>
      </c>
      <c r="B3986" s="110">
        <v>1162336.56</v>
      </c>
      <c r="C3986" s="100">
        <v>29.809799999999999</v>
      </c>
      <c r="D3986">
        <v>-7.7789999999999998E-2</v>
      </c>
      <c r="E3986" s="108">
        <v>3.73447</v>
      </c>
      <c r="F3986" s="102">
        <v>0</v>
      </c>
      <c r="G3986" s="98">
        <v>0.41</v>
      </c>
      <c r="H3986" s="115">
        <v>500</v>
      </c>
    </row>
    <row r="3987" spans="1:8" x14ac:dyDescent="0.2">
      <c r="A3987" s="106">
        <v>41669.072835648149</v>
      </c>
      <c r="B3987" s="110">
        <v>1162636.56</v>
      </c>
      <c r="C3987" s="100">
        <v>29.8017</v>
      </c>
      <c r="D3987">
        <v>5.5809999999999998E-2</v>
      </c>
      <c r="E3987" s="108">
        <v>3.7345799999999998</v>
      </c>
      <c r="F3987" s="102">
        <v>0</v>
      </c>
      <c r="G3987" s="98">
        <v>0.41</v>
      </c>
      <c r="H3987" s="115">
        <v>500</v>
      </c>
    </row>
    <row r="3988" spans="1:8" x14ac:dyDescent="0.2">
      <c r="A3988" s="106">
        <v>41669.076307870368</v>
      </c>
      <c r="B3988" s="110">
        <v>1162936.56</v>
      </c>
      <c r="C3988" s="100">
        <v>29.813500000000001</v>
      </c>
      <c r="D3988">
        <v>5.9819999999999998E-2</v>
      </c>
      <c r="E3988" s="108">
        <v>3.73455</v>
      </c>
      <c r="F3988" s="102">
        <v>0</v>
      </c>
      <c r="G3988" s="98">
        <v>0.41</v>
      </c>
      <c r="H3988" s="115">
        <v>500</v>
      </c>
    </row>
    <row r="3989" spans="1:8" x14ac:dyDescent="0.2">
      <c r="A3989" s="106">
        <v>41669.079780092594</v>
      </c>
      <c r="B3989" s="110">
        <v>1163236.56</v>
      </c>
      <c r="C3989" s="100">
        <v>29.8048</v>
      </c>
      <c r="D3989">
        <v>-9.0910000000000005E-2</v>
      </c>
      <c r="E3989" s="108">
        <v>3.7346400000000002</v>
      </c>
      <c r="F3989" s="102">
        <v>0</v>
      </c>
      <c r="G3989" s="98">
        <v>0.41</v>
      </c>
      <c r="H3989" s="115">
        <v>500</v>
      </c>
    </row>
    <row r="3990" spans="1:8" x14ac:dyDescent="0.2">
      <c r="A3990" s="106">
        <v>41669.083252314813</v>
      </c>
      <c r="B3990" s="110">
        <v>1163536.56</v>
      </c>
      <c r="C3990" s="100">
        <v>29.808199999999999</v>
      </c>
      <c r="D3990">
        <v>-2.3109999999999999E-2</v>
      </c>
      <c r="E3990" s="108">
        <v>3.7347199999999998</v>
      </c>
      <c r="F3990" s="102">
        <v>0</v>
      </c>
      <c r="G3990" s="98">
        <v>0.41</v>
      </c>
      <c r="H3990" s="115">
        <v>500</v>
      </c>
    </row>
    <row r="3991" spans="1:8" x14ac:dyDescent="0.2">
      <c r="A3991" s="106">
        <v>41669.086724537039</v>
      </c>
      <c r="B3991" s="110">
        <v>1163836.56</v>
      </c>
      <c r="C3991" s="100">
        <v>29.808399999999999</v>
      </c>
      <c r="D3991">
        <v>-2.3470000000000001E-2</v>
      </c>
      <c r="E3991" s="108">
        <v>3.7349100000000002</v>
      </c>
      <c r="F3991" s="102">
        <v>0</v>
      </c>
      <c r="G3991" s="98">
        <v>0.41</v>
      </c>
      <c r="H3991" s="115">
        <v>500</v>
      </c>
    </row>
    <row r="3992" spans="1:8" x14ac:dyDescent="0.2">
      <c r="A3992" s="106">
        <v>41669.090196759258</v>
      </c>
      <c r="B3992" s="110">
        <v>1164136.56</v>
      </c>
      <c r="C3992" s="100">
        <v>29.812200000000001</v>
      </c>
      <c r="D3992">
        <v>5.5960000000000003E-2</v>
      </c>
      <c r="E3992" s="108">
        <v>3.73482</v>
      </c>
      <c r="F3992" s="102">
        <v>0</v>
      </c>
      <c r="G3992" s="98">
        <v>0.41</v>
      </c>
      <c r="H3992" s="115">
        <v>500</v>
      </c>
    </row>
    <row r="3993" spans="1:8" x14ac:dyDescent="0.2">
      <c r="A3993" s="106">
        <v>41669.093668981484</v>
      </c>
      <c r="B3993" s="110">
        <v>1164436.56</v>
      </c>
      <c r="C3993" s="100">
        <v>29.820699999999999</v>
      </c>
      <c r="D3993">
        <v>-1.8159999999999999E-2</v>
      </c>
      <c r="E3993" s="108">
        <v>3.7349299999999999</v>
      </c>
      <c r="F3993" s="102">
        <v>0</v>
      </c>
      <c r="G3993" s="98">
        <v>0.41</v>
      </c>
      <c r="H3993" s="115">
        <v>500</v>
      </c>
    </row>
    <row r="3994" spans="1:8" x14ac:dyDescent="0.2">
      <c r="A3994" s="106">
        <v>41669.097141203703</v>
      </c>
      <c r="B3994" s="110">
        <v>1164736.56</v>
      </c>
      <c r="C3994" s="100">
        <v>29.819700000000001</v>
      </c>
      <c r="D3994">
        <v>-8.7639999999999996E-2</v>
      </c>
      <c r="E3994" s="108">
        <v>3.73516</v>
      </c>
      <c r="F3994" s="102">
        <v>0</v>
      </c>
      <c r="G3994" s="98">
        <v>0.41</v>
      </c>
      <c r="H3994" s="115">
        <v>500</v>
      </c>
    </row>
    <row r="3995" spans="1:8" x14ac:dyDescent="0.2">
      <c r="A3995" s="106">
        <v>41669.100613425922</v>
      </c>
      <c r="B3995" s="110">
        <v>1165036.56</v>
      </c>
      <c r="C3995" s="100">
        <v>29.823499999999999</v>
      </c>
      <c r="D3995">
        <v>-2.7899999999999999E-3</v>
      </c>
      <c r="E3995" s="108">
        <v>3.7351299999999998</v>
      </c>
      <c r="F3995" s="102">
        <v>0</v>
      </c>
      <c r="G3995" s="98">
        <v>0.41</v>
      </c>
      <c r="H3995" s="115">
        <v>500</v>
      </c>
    </row>
    <row r="3996" spans="1:8" x14ac:dyDescent="0.2">
      <c r="A3996" s="106">
        <v>41669.104085648149</v>
      </c>
      <c r="B3996" s="110">
        <v>1165336.56</v>
      </c>
      <c r="C3996" s="100">
        <v>29.836500000000001</v>
      </c>
      <c r="D3996">
        <v>5.5829999999999998E-2</v>
      </c>
      <c r="E3996" s="108">
        <v>3.7354599999999998</v>
      </c>
      <c r="F3996" s="102">
        <v>0</v>
      </c>
      <c r="G3996" s="98">
        <v>0.41</v>
      </c>
      <c r="H3996" s="115">
        <v>500</v>
      </c>
    </row>
    <row r="3997" spans="1:8" x14ac:dyDescent="0.2">
      <c r="A3997" s="106">
        <v>41669.107557870368</v>
      </c>
      <c r="B3997" s="110">
        <v>1165636.56</v>
      </c>
      <c r="C3997" s="100">
        <v>29.829699999999999</v>
      </c>
      <c r="D3997">
        <v>1.2829999999999999E-2</v>
      </c>
      <c r="E3997" s="108">
        <v>3.7354500000000002</v>
      </c>
      <c r="F3997" s="102">
        <v>0</v>
      </c>
      <c r="G3997" s="98">
        <v>0.41</v>
      </c>
      <c r="H3997" s="115">
        <v>500</v>
      </c>
    </row>
    <row r="3998" spans="1:8" x14ac:dyDescent="0.2">
      <c r="A3998" s="106">
        <v>41669.111030092594</v>
      </c>
      <c r="B3998" s="110">
        <v>1165936.56</v>
      </c>
      <c r="C3998" s="100">
        <v>29.8461</v>
      </c>
      <c r="D3998">
        <v>4.4880000000000003E-2</v>
      </c>
      <c r="E3998" s="108">
        <v>3.7356699999999998</v>
      </c>
      <c r="F3998" s="102">
        <v>0</v>
      </c>
      <c r="G3998" s="98">
        <v>0.41</v>
      </c>
      <c r="H3998" s="115">
        <v>500</v>
      </c>
    </row>
    <row r="3999" spans="1:8" x14ac:dyDescent="0.2">
      <c r="A3999" s="106">
        <v>41669.114502314813</v>
      </c>
      <c r="B3999" s="110">
        <v>1166236.56</v>
      </c>
      <c r="C3999" s="100">
        <v>29.834800000000001</v>
      </c>
      <c r="D3999">
        <v>-2.563E-2</v>
      </c>
      <c r="E3999" s="108">
        <v>3.7357800000000001</v>
      </c>
      <c r="F3999" s="102">
        <v>0</v>
      </c>
      <c r="G3999" s="98">
        <v>0.41</v>
      </c>
      <c r="H3999" s="115">
        <v>500</v>
      </c>
    </row>
    <row r="4000" spans="1:8" x14ac:dyDescent="0.2">
      <c r="A4000" s="106">
        <v>41669.117974537039</v>
      </c>
      <c r="B4000" s="110">
        <v>1166536.56</v>
      </c>
      <c r="C4000" s="100">
        <v>29.8447</v>
      </c>
      <c r="D4000">
        <v>-3.7740000000000003E-2</v>
      </c>
      <c r="E4000" s="108">
        <v>3.7359800000000001</v>
      </c>
      <c r="F4000" s="102">
        <v>0</v>
      </c>
      <c r="G4000" s="98">
        <v>0.41</v>
      </c>
      <c r="H4000" s="115">
        <v>500</v>
      </c>
    </row>
    <row r="4001" spans="1:8" x14ac:dyDescent="0.2">
      <c r="A4001" s="106">
        <v>41669.121446759258</v>
      </c>
      <c r="B4001" s="110">
        <v>1166836.56</v>
      </c>
      <c r="C4001" s="100">
        <v>29.849399999999999</v>
      </c>
      <c r="D4001">
        <v>4.7440000000000003E-2</v>
      </c>
      <c r="E4001" s="108">
        <v>3.7360199999999999</v>
      </c>
      <c r="F4001" s="102">
        <v>0</v>
      </c>
      <c r="G4001" s="98">
        <v>0.41</v>
      </c>
      <c r="H4001" s="115">
        <v>500</v>
      </c>
    </row>
    <row r="4002" spans="1:8" x14ac:dyDescent="0.2">
      <c r="A4002" s="106">
        <v>41669.124918981484</v>
      </c>
      <c r="B4002" s="110">
        <v>1167136.56</v>
      </c>
      <c r="C4002" s="100">
        <v>29.853999999999999</v>
      </c>
      <c r="D4002">
        <v>-2.9649999999999999E-2</v>
      </c>
      <c r="E4002" s="108">
        <v>3.7360899999999999</v>
      </c>
      <c r="F4002" s="102">
        <v>0</v>
      </c>
      <c r="G4002" s="98">
        <v>0.41</v>
      </c>
      <c r="H4002" s="115">
        <v>500</v>
      </c>
    </row>
    <row r="4003" spans="1:8" x14ac:dyDescent="0.2">
      <c r="A4003" s="106">
        <v>41669.128391203703</v>
      </c>
      <c r="B4003" s="110">
        <v>1167436.56</v>
      </c>
      <c r="C4003" s="100">
        <v>29.857199999999999</v>
      </c>
      <c r="D4003">
        <v>2.4400000000000002E-2</v>
      </c>
      <c r="E4003" s="108">
        <v>3.73624</v>
      </c>
      <c r="F4003" s="102">
        <v>0</v>
      </c>
      <c r="G4003" s="98">
        <v>0.41</v>
      </c>
      <c r="H4003" s="115">
        <v>500</v>
      </c>
    </row>
    <row r="4004" spans="1:8" x14ac:dyDescent="0.2">
      <c r="A4004" s="106">
        <v>41669.131863425922</v>
      </c>
      <c r="B4004" s="110">
        <v>1167736.56</v>
      </c>
      <c r="C4004" s="100">
        <v>29.852499999999999</v>
      </c>
      <c r="D4004">
        <v>-6.6280000000000006E-2</v>
      </c>
      <c r="E4004" s="108">
        <v>3.7362600000000001</v>
      </c>
      <c r="F4004" s="102">
        <v>0</v>
      </c>
      <c r="G4004" s="98">
        <v>0.41</v>
      </c>
      <c r="H4004" s="115">
        <v>500</v>
      </c>
    </row>
    <row r="4005" spans="1:8" x14ac:dyDescent="0.2">
      <c r="A4005" s="106">
        <v>41669.135335648149</v>
      </c>
      <c r="B4005" s="110">
        <v>1168036.56</v>
      </c>
      <c r="C4005" s="100">
        <v>29.865100000000002</v>
      </c>
      <c r="D4005">
        <v>-8.4370000000000001E-2</v>
      </c>
      <c r="E4005" s="108">
        <v>3.7362099999999998</v>
      </c>
      <c r="F4005" s="102">
        <v>0</v>
      </c>
      <c r="G4005" s="98">
        <v>0.41</v>
      </c>
      <c r="H4005" s="115">
        <v>500</v>
      </c>
    </row>
    <row r="4006" spans="1:8" x14ac:dyDescent="0.2">
      <c r="A4006" s="106">
        <v>41669.138807870368</v>
      </c>
      <c r="B4006" s="110">
        <v>1168336.56</v>
      </c>
      <c r="C4006" s="100">
        <v>29.872599999999998</v>
      </c>
      <c r="D4006">
        <v>6.0900000000000003E-2</v>
      </c>
      <c r="E4006" s="108">
        <v>3.7362500000000001</v>
      </c>
      <c r="F4006" s="102">
        <v>0</v>
      </c>
      <c r="G4006" s="98">
        <v>0.41</v>
      </c>
      <c r="H4006" s="115">
        <v>500</v>
      </c>
    </row>
    <row r="4007" spans="1:8" x14ac:dyDescent="0.2">
      <c r="A4007" s="106">
        <v>41669.142280092594</v>
      </c>
      <c r="B4007" s="110">
        <v>1168636.56</v>
      </c>
      <c r="C4007" s="100">
        <v>29.8596</v>
      </c>
      <c r="D4007">
        <v>-8.9149999999999993E-2</v>
      </c>
      <c r="E4007" s="108">
        <v>3.7362899999999999</v>
      </c>
      <c r="F4007" s="102">
        <v>0</v>
      </c>
      <c r="G4007" s="98">
        <v>0.41</v>
      </c>
      <c r="H4007" s="115">
        <v>500</v>
      </c>
    </row>
    <row r="4008" spans="1:8" x14ac:dyDescent="0.2">
      <c r="A4008" s="106">
        <v>41669.145752314813</v>
      </c>
      <c r="B4008" s="110">
        <v>1168936.56</v>
      </c>
      <c r="C4008" s="100">
        <v>29.861000000000001</v>
      </c>
      <c r="D4008">
        <v>6.8690000000000001E-2</v>
      </c>
      <c r="E4008" s="108">
        <v>3.7361900000000001</v>
      </c>
      <c r="F4008" s="102">
        <v>0</v>
      </c>
      <c r="G4008" s="98">
        <v>0.41</v>
      </c>
      <c r="H4008" s="115">
        <v>500</v>
      </c>
    </row>
    <row r="4009" spans="1:8" x14ac:dyDescent="0.2">
      <c r="A4009" s="106">
        <v>41669.149224537039</v>
      </c>
      <c r="B4009" s="110">
        <v>1169236.56</v>
      </c>
      <c r="C4009" s="100">
        <v>29.858000000000001</v>
      </c>
      <c r="D4009">
        <v>-3.0349999999999999E-2</v>
      </c>
      <c r="E4009" s="108">
        <v>3.7361399999999998</v>
      </c>
      <c r="F4009" s="102">
        <v>0</v>
      </c>
      <c r="G4009" s="98">
        <v>0.41</v>
      </c>
      <c r="H4009" s="115">
        <v>500</v>
      </c>
    </row>
    <row r="4010" spans="1:8" x14ac:dyDescent="0.2">
      <c r="A4010" s="106">
        <v>41669.152696759258</v>
      </c>
      <c r="B4010" s="110">
        <v>1169536.56</v>
      </c>
      <c r="C4010" s="100">
        <v>29.860900000000001</v>
      </c>
      <c r="D4010">
        <v>-3.6159999999999998E-2</v>
      </c>
      <c r="E4010" s="108">
        <v>3.7359499999999999</v>
      </c>
      <c r="F4010" s="102">
        <v>0</v>
      </c>
      <c r="G4010" s="98">
        <v>0.41</v>
      </c>
      <c r="H4010" s="115">
        <v>500</v>
      </c>
    </row>
    <row r="4011" spans="1:8" x14ac:dyDescent="0.2">
      <c r="A4011" s="106">
        <v>41669.156168981484</v>
      </c>
      <c r="B4011" s="110">
        <v>1169836.56</v>
      </c>
      <c r="C4011" s="100">
        <v>29.860600000000002</v>
      </c>
      <c r="D4011">
        <v>-1.038E-2</v>
      </c>
      <c r="E4011" s="108">
        <v>3.7360600000000002</v>
      </c>
      <c r="F4011" s="102">
        <v>0</v>
      </c>
      <c r="G4011" s="98">
        <v>0.41</v>
      </c>
      <c r="H4011" s="115">
        <v>500</v>
      </c>
    </row>
    <row r="4012" spans="1:8" x14ac:dyDescent="0.2">
      <c r="A4012" s="106">
        <v>41669.159641203703</v>
      </c>
      <c r="B4012" s="110">
        <v>1170136.56</v>
      </c>
      <c r="C4012" s="100">
        <v>29.848600000000001</v>
      </c>
      <c r="D4012">
        <v>1.4800000000000001E-2</v>
      </c>
      <c r="E4012" s="108">
        <v>3.7357800000000001</v>
      </c>
      <c r="F4012" s="102">
        <v>0</v>
      </c>
      <c r="G4012" s="98">
        <v>0.41</v>
      </c>
      <c r="H4012" s="115">
        <v>500</v>
      </c>
    </row>
    <row r="4013" spans="1:8" x14ac:dyDescent="0.2">
      <c r="A4013" s="106">
        <v>41669.163113425922</v>
      </c>
      <c r="B4013" s="110">
        <v>1170436.56</v>
      </c>
      <c r="C4013" s="100">
        <v>29.8491</v>
      </c>
      <c r="D4013">
        <v>-3.3079999999999998E-2</v>
      </c>
      <c r="E4013" s="108">
        <v>3.7359599999999999</v>
      </c>
      <c r="F4013" s="102">
        <v>0</v>
      </c>
      <c r="G4013" s="98">
        <v>0.41</v>
      </c>
      <c r="H4013" s="115">
        <v>500</v>
      </c>
    </row>
    <row r="4014" spans="1:8" x14ac:dyDescent="0.2">
      <c r="A4014" s="106">
        <v>41669.166585648149</v>
      </c>
      <c r="B4014" s="110">
        <v>1170736.56</v>
      </c>
      <c r="C4014" s="100">
        <v>29.844100000000001</v>
      </c>
      <c r="D4014">
        <v>-2.0209999999999999E-2</v>
      </c>
      <c r="E4014" s="108">
        <v>3.73583</v>
      </c>
      <c r="F4014" s="102">
        <v>0</v>
      </c>
      <c r="G4014" s="98">
        <v>0.41</v>
      </c>
      <c r="H4014" s="115">
        <v>500</v>
      </c>
    </row>
    <row r="4015" spans="1:8" x14ac:dyDescent="0.2">
      <c r="A4015" s="106">
        <v>41669.170057870368</v>
      </c>
      <c r="B4015" s="110">
        <v>1171036.56</v>
      </c>
      <c r="C4015" s="100">
        <v>29.834900000000001</v>
      </c>
      <c r="D4015">
        <v>5.5710000000000003E-2</v>
      </c>
      <c r="E4015" s="108">
        <v>3.7357999999999998</v>
      </c>
      <c r="F4015" s="102">
        <v>0</v>
      </c>
      <c r="G4015" s="98">
        <v>0.41</v>
      </c>
      <c r="H4015" s="115">
        <v>500</v>
      </c>
    </row>
    <row r="4016" spans="1:8" x14ac:dyDescent="0.2">
      <c r="A4016" s="106">
        <v>41669.173530092594</v>
      </c>
      <c r="B4016" s="110">
        <v>1171336.56</v>
      </c>
      <c r="C4016" s="100">
        <v>29.8323</v>
      </c>
      <c r="D4016">
        <v>-5.6100000000000004E-3</v>
      </c>
      <c r="E4016" s="108">
        <v>3.7357300000000002</v>
      </c>
      <c r="F4016" s="102">
        <v>0</v>
      </c>
      <c r="G4016" s="98">
        <v>0.41</v>
      </c>
      <c r="H4016" s="115">
        <v>500</v>
      </c>
    </row>
    <row r="4017" spans="1:8" x14ac:dyDescent="0.2">
      <c r="A4017" s="106">
        <v>41669.177002314813</v>
      </c>
      <c r="B4017" s="110">
        <v>1171636.56</v>
      </c>
      <c r="C4017" s="100">
        <v>29.837499999999999</v>
      </c>
      <c r="D4017">
        <v>4.351E-2</v>
      </c>
      <c r="E4017" s="108">
        <v>3.7357300000000002</v>
      </c>
      <c r="F4017" s="102">
        <v>0</v>
      </c>
      <c r="G4017" s="98">
        <v>0.41</v>
      </c>
      <c r="H4017" s="115">
        <v>500</v>
      </c>
    </row>
    <row r="4018" spans="1:8" x14ac:dyDescent="0.2">
      <c r="A4018" s="106">
        <v>41669.180474537039</v>
      </c>
      <c r="B4018" s="110">
        <v>1171936.56</v>
      </c>
      <c r="C4018" s="100">
        <v>29.849699999999999</v>
      </c>
      <c r="D4018">
        <v>-3.4200000000000001E-2</v>
      </c>
      <c r="E4018" s="108">
        <v>3.7357399999999998</v>
      </c>
      <c r="F4018" s="102">
        <v>0</v>
      </c>
      <c r="G4018" s="98">
        <v>0.41</v>
      </c>
      <c r="H4018" s="115">
        <v>500</v>
      </c>
    </row>
    <row r="4019" spans="1:8" x14ac:dyDescent="0.2">
      <c r="A4019" s="106">
        <v>41669.183946759258</v>
      </c>
      <c r="B4019" s="110">
        <v>1172236.56</v>
      </c>
      <c r="C4019" s="100">
        <v>29.841200000000001</v>
      </c>
      <c r="D4019">
        <v>4.4999999999999999E-4</v>
      </c>
      <c r="E4019" s="108">
        <v>3.7357100000000001</v>
      </c>
      <c r="F4019" s="102">
        <v>0</v>
      </c>
      <c r="G4019" s="98">
        <v>0.41</v>
      </c>
      <c r="H4019" s="115">
        <v>500</v>
      </c>
    </row>
    <row r="4020" spans="1:8" x14ac:dyDescent="0.2">
      <c r="A4020" s="106">
        <v>41669.187418981484</v>
      </c>
      <c r="B4020" s="110">
        <v>1172536.56</v>
      </c>
      <c r="C4020" s="100">
        <v>29.832599999999999</v>
      </c>
      <c r="D4020">
        <v>-3.0439999999999998E-2</v>
      </c>
      <c r="E4020" s="108">
        <v>3.7357200000000002</v>
      </c>
      <c r="F4020" s="102">
        <v>0</v>
      </c>
      <c r="G4020" s="98">
        <v>0.41</v>
      </c>
      <c r="H4020" s="115">
        <v>500</v>
      </c>
    </row>
    <row r="4021" spans="1:8" x14ac:dyDescent="0.2">
      <c r="A4021" s="106">
        <v>41669.190891203703</v>
      </c>
      <c r="B4021" s="110">
        <v>1172836.56</v>
      </c>
      <c r="C4021" s="100">
        <v>29.834599999999998</v>
      </c>
      <c r="D4021">
        <v>5.1159999999999997E-2</v>
      </c>
      <c r="E4021" s="108">
        <v>3.7355900000000002</v>
      </c>
      <c r="F4021" s="102">
        <v>0</v>
      </c>
      <c r="G4021" s="98">
        <v>0.41</v>
      </c>
      <c r="H4021" s="115">
        <v>500</v>
      </c>
    </row>
    <row r="4022" spans="1:8" x14ac:dyDescent="0.2">
      <c r="A4022" s="106">
        <v>41669.194363425922</v>
      </c>
      <c r="B4022" s="110">
        <v>1173136.56</v>
      </c>
      <c r="C4022" s="100">
        <v>29.8324</v>
      </c>
      <c r="D4022">
        <v>5.1999999999999998E-2</v>
      </c>
      <c r="E4022" s="108">
        <v>3.7356500000000001</v>
      </c>
      <c r="F4022" s="102">
        <v>0</v>
      </c>
      <c r="G4022" s="98">
        <v>0.41</v>
      </c>
      <c r="H4022" s="115">
        <v>500</v>
      </c>
    </row>
    <row r="4023" spans="1:8" x14ac:dyDescent="0.2">
      <c r="A4023" s="106">
        <v>41669.197835648149</v>
      </c>
      <c r="B4023" s="110">
        <v>1173436.56</v>
      </c>
      <c r="C4023" s="100">
        <v>29.839099999999998</v>
      </c>
      <c r="D4023">
        <v>-5.6649999999999999E-2</v>
      </c>
      <c r="E4023" s="108">
        <v>3.7357200000000002</v>
      </c>
      <c r="F4023" s="102">
        <v>0</v>
      </c>
      <c r="G4023" s="98">
        <v>0.41</v>
      </c>
      <c r="H4023" s="115">
        <v>500</v>
      </c>
    </row>
    <row r="4024" spans="1:8" x14ac:dyDescent="0.2">
      <c r="A4024" s="106">
        <v>41669.201307870368</v>
      </c>
      <c r="B4024" s="110">
        <v>1173736.56</v>
      </c>
      <c r="C4024" s="100">
        <v>29.8354</v>
      </c>
      <c r="D4024">
        <v>-7.6219999999999996E-2</v>
      </c>
      <c r="E4024" s="108">
        <v>3.7355900000000002</v>
      </c>
      <c r="F4024" s="102">
        <v>0</v>
      </c>
      <c r="G4024" s="98">
        <v>0.41</v>
      </c>
      <c r="H4024" s="115">
        <v>500</v>
      </c>
    </row>
    <row r="4025" spans="1:8" x14ac:dyDescent="0.2">
      <c r="A4025" s="106">
        <v>41669.204780092594</v>
      </c>
      <c r="B4025" s="110">
        <v>1174036.56</v>
      </c>
      <c r="C4025" s="100">
        <v>29.83</v>
      </c>
      <c r="D4025">
        <v>-8.2710000000000006E-2</v>
      </c>
      <c r="E4025" s="108">
        <v>3.7355299999999998</v>
      </c>
      <c r="F4025" s="102">
        <v>0</v>
      </c>
      <c r="G4025" s="98">
        <v>0.41</v>
      </c>
      <c r="H4025" s="115">
        <v>500</v>
      </c>
    </row>
    <row r="4026" spans="1:8" x14ac:dyDescent="0.2">
      <c r="A4026" s="106">
        <v>41669.208252314813</v>
      </c>
      <c r="B4026" s="110">
        <v>1174336.56</v>
      </c>
      <c r="C4026" s="100">
        <v>29.8262</v>
      </c>
      <c r="D4026">
        <v>-2.7359999999999999E-2</v>
      </c>
      <c r="E4026" s="108">
        <v>3.7355200000000002</v>
      </c>
      <c r="F4026" s="102">
        <v>0</v>
      </c>
      <c r="G4026" s="98">
        <v>0.41</v>
      </c>
      <c r="H4026" s="115">
        <v>500</v>
      </c>
    </row>
    <row r="4027" spans="1:8" x14ac:dyDescent="0.2">
      <c r="A4027" s="106">
        <v>41669.211724537039</v>
      </c>
      <c r="B4027" s="110">
        <v>1174636.56</v>
      </c>
      <c r="C4027" s="100">
        <v>29.828199999999999</v>
      </c>
      <c r="D4027">
        <v>-1.5010000000000001E-2</v>
      </c>
      <c r="E4027" s="108">
        <v>3.73563</v>
      </c>
      <c r="F4027" s="102">
        <v>0</v>
      </c>
      <c r="G4027" s="98">
        <v>0.41</v>
      </c>
      <c r="H4027" s="115">
        <v>500</v>
      </c>
    </row>
    <row r="4028" spans="1:8" x14ac:dyDescent="0.2">
      <c r="A4028" s="106">
        <v>41669.215196759258</v>
      </c>
      <c r="B4028" s="110">
        <v>1174936.56</v>
      </c>
      <c r="C4028" s="100">
        <v>29.827300000000001</v>
      </c>
      <c r="D4028">
        <v>-2.478E-2</v>
      </c>
      <c r="E4028" s="108">
        <v>3.7356199999999999</v>
      </c>
      <c r="F4028" s="102">
        <v>0</v>
      </c>
      <c r="G4028" s="98">
        <v>0.41</v>
      </c>
      <c r="H4028" s="115">
        <v>500</v>
      </c>
    </row>
    <row r="4029" spans="1:8" x14ac:dyDescent="0.2">
      <c r="A4029" s="106">
        <v>41669.218668981484</v>
      </c>
      <c r="B4029" s="110">
        <v>1175236.56</v>
      </c>
      <c r="C4029" s="100">
        <v>29.829699999999999</v>
      </c>
      <c r="D4029">
        <v>3.6549999999999999E-2</v>
      </c>
      <c r="E4029" s="108">
        <v>3.7355299999999998</v>
      </c>
      <c r="F4029" s="102">
        <v>0</v>
      </c>
      <c r="G4029" s="98">
        <v>0.41</v>
      </c>
      <c r="H4029" s="115">
        <v>500</v>
      </c>
    </row>
    <row r="4030" spans="1:8" x14ac:dyDescent="0.2">
      <c r="A4030" s="106">
        <v>41669.222141203703</v>
      </c>
      <c r="B4030" s="110">
        <v>1175536.56</v>
      </c>
      <c r="C4030" s="100">
        <v>29.8371</v>
      </c>
      <c r="D4030">
        <v>-9.2499999999999995E-3</v>
      </c>
      <c r="E4030" s="108">
        <v>3.7355</v>
      </c>
      <c r="F4030" s="102">
        <v>0</v>
      </c>
      <c r="G4030" s="98">
        <v>0.41</v>
      </c>
      <c r="H4030" s="115">
        <v>500</v>
      </c>
    </row>
    <row r="4031" spans="1:8" x14ac:dyDescent="0.2">
      <c r="A4031" s="106">
        <v>41669.225613425922</v>
      </c>
      <c r="B4031" s="110">
        <v>1175836.56</v>
      </c>
      <c r="C4031" s="100">
        <v>29.820699999999999</v>
      </c>
      <c r="D4031">
        <v>5.2699999999999997E-2</v>
      </c>
      <c r="E4031" s="108">
        <v>3.73543</v>
      </c>
      <c r="F4031" s="102">
        <v>0</v>
      </c>
      <c r="G4031" s="98">
        <v>0.41</v>
      </c>
      <c r="H4031" s="115">
        <v>500</v>
      </c>
    </row>
    <row r="4032" spans="1:8" x14ac:dyDescent="0.2">
      <c r="A4032" s="106">
        <v>41669.229085648149</v>
      </c>
      <c r="B4032" s="110">
        <v>1176136.56</v>
      </c>
      <c r="C4032" s="100">
        <v>29.833100000000002</v>
      </c>
      <c r="D4032">
        <v>-1.9109999999999999E-2</v>
      </c>
      <c r="E4032" s="108">
        <v>3.73556</v>
      </c>
      <c r="F4032" s="102">
        <v>0</v>
      </c>
      <c r="G4032" s="98">
        <v>0.41</v>
      </c>
      <c r="H4032" s="115">
        <v>500</v>
      </c>
    </row>
    <row r="4033" spans="1:8" x14ac:dyDescent="0.2">
      <c r="A4033" s="106">
        <v>41669.232557870368</v>
      </c>
      <c r="B4033" s="110">
        <v>1176436.56</v>
      </c>
      <c r="C4033" s="100">
        <v>29.823</v>
      </c>
      <c r="D4033">
        <v>-6.5229999999999996E-2</v>
      </c>
      <c r="E4033" s="108">
        <v>3.73549</v>
      </c>
      <c r="F4033" s="102">
        <v>0</v>
      </c>
      <c r="G4033" s="98">
        <v>0.41</v>
      </c>
      <c r="H4033" s="115">
        <v>500</v>
      </c>
    </row>
    <row r="4034" spans="1:8" x14ac:dyDescent="0.2">
      <c r="A4034" s="106">
        <v>41669.236030092594</v>
      </c>
      <c r="B4034" s="110">
        <v>1176736.56</v>
      </c>
      <c r="C4034" s="100">
        <v>29.819800000000001</v>
      </c>
      <c r="D4034">
        <v>1.374E-2</v>
      </c>
      <c r="E4034" s="108">
        <v>3.73543</v>
      </c>
      <c r="F4034" s="102">
        <v>0</v>
      </c>
      <c r="G4034" s="98">
        <v>0.41</v>
      </c>
      <c r="H4034" s="115">
        <v>500</v>
      </c>
    </row>
    <row r="4035" spans="1:8" x14ac:dyDescent="0.2">
      <c r="A4035" s="106">
        <v>41669.239502314813</v>
      </c>
      <c r="B4035" s="110">
        <v>1177036.56</v>
      </c>
      <c r="C4035" s="100">
        <v>29.815799999999999</v>
      </c>
      <c r="D4035">
        <v>-3.6429999999999997E-2</v>
      </c>
      <c r="E4035" s="108">
        <v>3.7354799999999999</v>
      </c>
      <c r="F4035" s="102">
        <v>0</v>
      </c>
      <c r="G4035" s="98">
        <v>0.41</v>
      </c>
      <c r="H4035" s="115">
        <v>500</v>
      </c>
    </row>
    <row r="4036" spans="1:8" x14ac:dyDescent="0.2">
      <c r="A4036" s="106">
        <v>41669.242974537039</v>
      </c>
      <c r="B4036" s="110">
        <v>1177336.56</v>
      </c>
      <c r="C4036" s="100">
        <v>29.8188</v>
      </c>
      <c r="D4036">
        <v>3.4419999999999999E-2</v>
      </c>
      <c r="E4036" s="108">
        <v>3.7353999999999998</v>
      </c>
      <c r="F4036" s="102">
        <v>0</v>
      </c>
      <c r="G4036" s="98">
        <v>0.41</v>
      </c>
      <c r="H4036" s="115">
        <v>500</v>
      </c>
    </row>
    <row r="4037" spans="1:8" x14ac:dyDescent="0.2">
      <c r="A4037" s="106">
        <v>41669.246446759258</v>
      </c>
      <c r="B4037" s="110">
        <v>1177636.56</v>
      </c>
      <c r="C4037" s="100">
        <v>29.818999999999999</v>
      </c>
      <c r="D4037">
        <v>5.1470000000000002E-2</v>
      </c>
      <c r="E4037" s="108">
        <v>3.7354699999999998</v>
      </c>
      <c r="F4037" s="102">
        <v>0</v>
      </c>
      <c r="G4037" s="98">
        <v>0.41</v>
      </c>
      <c r="H4037" s="115">
        <v>500</v>
      </c>
    </row>
    <row r="4038" spans="1:8" x14ac:dyDescent="0.2">
      <c r="A4038" s="106">
        <v>41669.249918981484</v>
      </c>
      <c r="B4038" s="110">
        <v>1177936.56</v>
      </c>
      <c r="C4038" s="100">
        <v>29.821899999999999</v>
      </c>
      <c r="D4038">
        <v>-5.2290000000000003E-2</v>
      </c>
      <c r="E4038" s="108">
        <v>3.7355</v>
      </c>
      <c r="F4038" s="102">
        <v>0</v>
      </c>
      <c r="G4038" s="98">
        <v>0.41</v>
      </c>
      <c r="H4038" s="115">
        <v>500</v>
      </c>
    </row>
    <row r="4039" spans="1:8" x14ac:dyDescent="0.2">
      <c r="A4039" s="106">
        <v>41669.253391203703</v>
      </c>
      <c r="B4039" s="110">
        <v>1178236.56</v>
      </c>
      <c r="C4039" s="100">
        <v>29.827200000000001</v>
      </c>
      <c r="D4039">
        <v>-6.3699999999999998E-3</v>
      </c>
      <c r="E4039" s="108">
        <v>3.7354099999999999</v>
      </c>
      <c r="F4039" s="102">
        <v>0</v>
      </c>
      <c r="G4039" s="98">
        <v>0.41</v>
      </c>
      <c r="H4039" s="115">
        <v>500</v>
      </c>
    </row>
    <row r="4040" spans="1:8" x14ac:dyDescent="0.2">
      <c r="A4040" s="106">
        <v>41669.256863425922</v>
      </c>
      <c r="B4040" s="110">
        <v>1178536.56</v>
      </c>
      <c r="C4040" s="100">
        <v>29.819600000000001</v>
      </c>
      <c r="D4040">
        <v>-4.8090000000000001E-2</v>
      </c>
      <c r="E4040" s="108">
        <v>3.7353999999999998</v>
      </c>
      <c r="F4040" s="102">
        <v>0</v>
      </c>
      <c r="G4040" s="98">
        <v>0.41</v>
      </c>
      <c r="H4040" s="115">
        <v>500</v>
      </c>
    </row>
    <row r="4041" spans="1:8" x14ac:dyDescent="0.2">
      <c r="A4041" s="106">
        <v>41669.260335648149</v>
      </c>
      <c r="B4041" s="110">
        <v>1178836.56</v>
      </c>
      <c r="C4041" s="100">
        <v>29.823399999999999</v>
      </c>
      <c r="D4041">
        <v>4.308E-2</v>
      </c>
      <c r="E4041" s="108">
        <v>3.7353800000000001</v>
      </c>
      <c r="F4041" s="102">
        <v>0</v>
      </c>
      <c r="G4041" s="98">
        <v>0.41</v>
      </c>
      <c r="H4041" s="115">
        <v>500</v>
      </c>
    </row>
    <row r="4042" spans="1:8" x14ac:dyDescent="0.2">
      <c r="A4042" s="106">
        <v>41669.263807870368</v>
      </c>
      <c r="B4042" s="110">
        <v>1179136.56</v>
      </c>
      <c r="C4042" s="100">
        <v>29.823</v>
      </c>
      <c r="D4042">
        <v>-1.9449999999999999E-2</v>
      </c>
      <c r="E4042" s="108">
        <v>3.7353000000000001</v>
      </c>
      <c r="F4042" s="102">
        <v>0</v>
      </c>
      <c r="G4042" s="98">
        <v>0.41</v>
      </c>
      <c r="H4042" s="115">
        <v>500</v>
      </c>
    </row>
    <row r="4043" spans="1:8" x14ac:dyDescent="0.2">
      <c r="A4043" s="106">
        <v>41669.267280092594</v>
      </c>
      <c r="B4043" s="110">
        <v>1179436.56</v>
      </c>
      <c r="C4043" s="100">
        <v>29.819199999999999</v>
      </c>
      <c r="D4043">
        <v>-8.7609999999999993E-2</v>
      </c>
      <c r="E4043" s="108">
        <v>3.7350300000000001</v>
      </c>
      <c r="F4043" s="102">
        <v>0</v>
      </c>
      <c r="G4043" s="98">
        <v>0.41</v>
      </c>
      <c r="H4043" s="115">
        <v>500</v>
      </c>
    </row>
    <row r="4044" spans="1:8" x14ac:dyDescent="0.2">
      <c r="A4044" s="106">
        <v>41669.270752314813</v>
      </c>
      <c r="B4044" s="110">
        <v>1179736.56</v>
      </c>
      <c r="C4044" s="100">
        <v>29.805900000000001</v>
      </c>
      <c r="D4044">
        <v>-9.8700000000000003E-3</v>
      </c>
      <c r="E4044" s="108">
        <v>3.7347700000000001</v>
      </c>
      <c r="F4044" s="102">
        <v>0</v>
      </c>
      <c r="G4044" s="98">
        <v>0.41</v>
      </c>
      <c r="H4044" s="115">
        <v>500</v>
      </c>
    </row>
    <row r="4045" spans="1:8" x14ac:dyDescent="0.2">
      <c r="A4045" s="106">
        <v>41669.274224537039</v>
      </c>
      <c r="B4045" s="110">
        <v>1180036.56</v>
      </c>
      <c r="C4045" s="100">
        <v>29.799099999999999</v>
      </c>
      <c r="D4045">
        <v>-3.6970000000000003E-2</v>
      </c>
      <c r="E4045" s="108">
        <v>3.73441</v>
      </c>
      <c r="F4045" s="102">
        <v>0</v>
      </c>
      <c r="G4045" s="98">
        <v>0.41</v>
      </c>
      <c r="H4045" s="115">
        <v>500</v>
      </c>
    </row>
    <row r="4046" spans="1:8" x14ac:dyDescent="0.2">
      <c r="A4046" s="106">
        <v>41669.277696759258</v>
      </c>
      <c r="B4046" s="110">
        <v>1180336.56</v>
      </c>
      <c r="C4046" s="100">
        <v>29.768799999999999</v>
      </c>
      <c r="D4046">
        <v>-1.806E-2</v>
      </c>
      <c r="E4046" s="108">
        <v>3.7338800000000001</v>
      </c>
      <c r="F4046" s="102">
        <v>0</v>
      </c>
      <c r="G4046" s="98">
        <v>0.41</v>
      </c>
      <c r="H4046" s="115">
        <v>500</v>
      </c>
    </row>
    <row r="4047" spans="1:8" x14ac:dyDescent="0.2">
      <c r="A4047" s="106">
        <v>41669.281168981484</v>
      </c>
      <c r="B4047" s="110">
        <v>1180636.56</v>
      </c>
      <c r="C4047" s="100">
        <v>29.7486</v>
      </c>
      <c r="D4047">
        <v>-1.3509999999999999E-2</v>
      </c>
      <c r="E4047" s="108">
        <v>3.7334000000000001</v>
      </c>
      <c r="F4047" s="102">
        <v>0</v>
      </c>
      <c r="G4047" s="98">
        <v>0.41</v>
      </c>
      <c r="H4047" s="115">
        <v>500</v>
      </c>
    </row>
    <row r="4048" spans="1:8" x14ac:dyDescent="0.2">
      <c r="A4048" s="106">
        <v>41669.284641203703</v>
      </c>
      <c r="B4048" s="110">
        <v>1180936.56</v>
      </c>
      <c r="C4048" s="100">
        <v>29.738299999999999</v>
      </c>
      <c r="D4048">
        <v>-7.0600000000000003E-3</v>
      </c>
      <c r="E4048" s="108">
        <v>3.7330800000000002</v>
      </c>
      <c r="F4048" s="102">
        <v>0</v>
      </c>
      <c r="G4048" s="98">
        <v>0.41</v>
      </c>
      <c r="H4048" s="115">
        <v>500</v>
      </c>
    </row>
    <row r="4049" spans="1:8" x14ac:dyDescent="0.2">
      <c r="A4049" s="106">
        <v>41669.288113425922</v>
      </c>
      <c r="B4049" s="110">
        <v>1181236.56</v>
      </c>
      <c r="C4049" s="100">
        <v>29.709199999999999</v>
      </c>
      <c r="D4049">
        <v>1.6840000000000001E-2</v>
      </c>
      <c r="E4049" s="108">
        <v>3.7327599999999999</v>
      </c>
      <c r="F4049" s="102">
        <v>0</v>
      </c>
      <c r="G4049" s="98">
        <v>0.41</v>
      </c>
      <c r="H4049" s="115">
        <v>500</v>
      </c>
    </row>
    <row r="4050" spans="1:8" x14ac:dyDescent="0.2">
      <c r="A4050" s="106">
        <v>41669.291585648149</v>
      </c>
      <c r="B4050" s="110">
        <v>1181536.56</v>
      </c>
      <c r="C4050" s="100">
        <v>29.688800000000001</v>
      </c>
      <c r="D4050">
        <v>-1.8290000000000001E-2</v>
      </c>
      <c r="E4050" s="108">
        <v>3.7324600000000001</v>
      </c>
      <c r="F4050" s="102">
        <v>0</v>
      </c>
      <c r="G4050" s="98">
        <v>0.41</v>
      </c>
      <c r="H4050" s="115">
        <v>500</v>
      </c>
    </row>
    <row r="4051" spans="1:8" x14ac:dyDescent="0.2">
      <c r="A4051" s="106">
        <v>41669.295057870368</v>
      </c>
      <c r="B4051" s="110">
        <v>1181836.56</v>
      </c>
      <c r="C4051" s="100">
        <v>29.677600000000002</v>
      </c>
      <c r="D4051">
        <v>-7.5910000000000005E-2</v>
      </c>
      <c r="E4051" s="108">
        <v>3.7322600000000001</v>
      </c>
      <c r="F4051" s="102">
        <v>0</v>
      </c>
      <c r="G4051" s="98">
        <v>0.41</v>
      </c>
      <c r="H4051" s="115">
        <v>500</v>
      </c>
    </row>
    <row r="4052" spans="1:8" x14ac:dyDescent="0.2">
      <c r="A4052" s="106">
        <v>41669.298530092594</v>
      </c>
      <c r="B4052" s="110">
        <v>1182136.56</v>
      </c>
      <c r="C4052" s="100">
        <v>29.667999999999999</v>
      </c>
      <c r="D4052">
        <v>-1.8589999999999999E-2</v>
      </c>
      <c r="E4052" s="108">
        <v>3.7320799999999998</v>
      </c>
      <c r="F4052" s="102">
        <v>0</v>
      </c>
      <c r="G4052" s="98">
        <v>0.41</v>
      </c>
      <c r="H4052" s="115">
        <v>500</v>
      </c>
    </row>
    <row r="4053" spans="1:8" x14ac:dyDescent="0.2">
      <c r="A4053" s="106">
        <v>41669.302002314813</v>
      </c>
      <c r="B4053" s="110">
        <v>1182436.56</v>
      </c>
      <c r="C4053" s="100">
        <v>29.6587</v>
      </c>
      <c r="D4053">
        <v>-3.8800000000000002E-3</v>
      </c>
      <c r="E4053" s="108">
        <v>3.7318699999999998</v>
      </c>
      <c r="F4053" s="102">
        <v>0</v>
      </c>
      <c r="G4053" s="98">
        <v>0.41</v>
      </c>
      <c r="H4053" s="115">
        <v>500</v>
      </c>
    </row>
    <row r="4054" spans="1:8" x14ac:dyDescent="0.2">
      <c r="A4054" s="106">
        <v>41669.305474537039</v>
      </c>
      <c r="B4054" s="110">
        <v>1182736.56</v>
      </c>
      <c r="C4054" s="100">
        <v>29.651299999999999</v>
      </c>
      <c r="D4054">
        <v>-1.545E-2</v>
      </c>
      <c r="E4054" s="108">
        <v>3.7318600000000002</v>
      </c>
      <c r="F4054" s="102">
        <v>0</v>
      </c>
      <c r="G4054" s="98">
        <v>0.41</v>
      </c>
      <c r="H4054" s="115">
        <v>500</v>
      </c>
    </row>
    <row r="4055" spans="1:8" x14ac:dyDescent="0.2">
      <c r="A4055" s="106">
        <v>41669.308946759258</v>
      </c>
      <c r="B4055" s="110">
        <v>1183036.56</v>
      </c>
      <c r="C4055" s="100">
        <v>29.632400000000001</v>
      </c>
      <c r="D4055">
        <v>-4.4720000000000003E-2</v>
      </c>
      <c r="E4055" s="108">
        <v>3.73169</v>
      </c>
      <c r="F4055" s="102">
        <v>0</v>
      </c>
      <c r="G4055" s="98">
        <v>0.41</v>
      </c>
      <c r="H4055" s="115">
        <v>500</v>
      </c>
    </row>
    <row r="4056" spans="1:8" x14ac:dyDescent="0.2">
      <c r="A4056" s="106">
        <v>41669.312418981484</v>
      </c>
      <c r="B4056" s="110">
        <v>1183336.56</v>
      </c>
      <c r="C4056" s="100">
        <v>29.6267</v>
      </c>
      <c r="D4056">
        <v>-2.418E-2</v>
      </c>
      <c r="E4056" s="108">
        <v>3.73169</v>
      </c>
      <c r="F4056" s="102">
        <v>0</v>
      </c>
      <c r="G4056" s="98">
        <v>0.41</v>
      </c>
      <c r="H4056" s="115">
        <v>500</v>
      </c>
    </row>
    <row r="4057" spans="1:8" x14ac:dyDescent="0.2">
      <c r="A4057" s="106">
        <v>41669.315891203703</v>
      </c>
      <c r="B4057" s="110">
        <v>1183636.56</v>
      </c>
      <c r="C4057" s="100">
        <v>29.6205</v>
      </c>
      <c r="D4057">
        <v>4.45E-3</v>
      </c>
      <c r="E4057" s="108">
        <v>3.7315700000000001</v>
      </c>
      <c r="F4057" s="102">
        <v>0</v>
      </c>
      <c r="G4057" s="98">
        <v>0.41</v>
      </c>
      <c r="H4057" s="115">
        <v>500</v>
      </c>
    </row>
    <row r="4058" spans="1:8" x14ac:dyDescent="0.2">
      <c r="A4058" s="106">
        <v>41669.319363425922</v>
      </c>
      <c r="B4058" s="110">
        <v>1183936.56</v>
      </c>
      <c r="C4058" s="100">
        <v>29.617999999999999</v>
      </c>
      <c r="D4058">
        <v>5.9000000000000003E-4</v>
      </c>
      <c r="E4058" s="108">
        <v>3.7314699999999998</v>
      </c>
      <c r="F4058" s="102">
        <v>0</v>
      </c>
      <c r="G4058" s="98">
        <v>0.41</v>
      </c>
      <c r="H4058" s="115">
        <v>500</v>
      </c>
    </row>
    <row r="4059" spans="1:8" x14ac:dyDescent="0.2">
      <c r="A4059" s="106">
        <v>41669.322835648149</v>
      </c>
      <c r="B4059" s="110">
        <v>1184236.56</v>
      </c>
      <c r="C4059" s="100">
        <v>29.6145</v>
      </c>
      <c r="D4059">
        <v>-2.1319999999999999E-2</v>
      </c>
      <c r="E4059" s="108">
        <v>3.7313999999999998</v>
      </c>
      <c r="F4059" s="102">
        <v>0</v>
      </c>
      <c r="G4059" s="98">
        <v>0.41</v>
      </c>
      <c r="H4059" s="115">
        <v>500</v>
      </c>
    </row>
    <row r="4060" spans="1:8" x14ac:dyDescent="0.2">
      <c r="A4060" s="106">
        <v>41669.326307870368</v>
      </c>
      <c r="B4060" s="110">
        <v>1184536.56</v>
      </c>
      <c r="C4060" s="100">
        <v>29.614999999999998</v>
      </c>
      <c r="D4060">
        <v>-8.8359999999999994E-2</v>
      </c>
      <c r="E4060" s="108">
        <v>3.7312699999999999</v>
      </c>
      <c r="F4060" s="102">
        <v>0</v>
      </c>
      <c r="G4060" s="98">
        <v>0.41</v>
      </c>
      <c r="H4060" s="115">
        <v>500</v>
      </c>
    </row>
    <row r="4061" spans="1:8" x14ac:dyDescent="0.2">
      <c r="A4061" s="106">
        <v>41669.329780092594</v>
      </c>
      <c r="B4061" s="110">
        <v>1184836.56</v>
      </c>
      <c r="C4061" s="100">
        <v>29.604600000000001</v>
      </c>
      <c r="D4061">
        <v>-1.231E-2</v>
      </c>
      <c r="E4061" s="108">
        <v>3.7311299999999998</v>
      </c>
      <c r="F4061" s="102">
        <v>0</v>
      </c>
      <c r="G4061" s="98">
        <v>0.41</v>
      </c>
      <c r="H4061" s="115">
        <v>500</v>
      </c>
    </row>
    <row r="4062" spans="1:8" x14ac:dyDescent="0.2">
      <c r="A4062" s="106">
        <v>41669.333252314813</v>
      </c>
      <c r="B4062" s="110">
        <v>1185136.56</v>
      </c>
      <c r="C4062" s="100">
        <v>29.599</v>
      </c>
      <c r="D4062">
        <v>-3.3059999999999999E-2</v>
      </c>
      <c r="E4062" s="108">
        <v>3.73095</v>
      </c>
      <c r="F4062" s="102">
        <v>0</v>
      </c>
      <c r="G4062" s="98">
        <v>0.41</v>
      </c>
      <c r="H4062" s="115">
        <v>500</v>
      </c>
    </row>
    <row r="4063" spans="1:8" x14ac:dyDescent="0.2">
      <c r="A4063" s="106">
        <v>41669.336724537039</v>
      </c>
      <c r="B4063" s="110">
        <v>1185436.56</v>
      </c>
      <c r="C4063" s="100">
        <v>29.601900000000001</v>
      </c>
      <c r="D4063">
        <v>-3.0300000000000001E-2</v>
      </c>
      <c r="E4063" s="108">
        <v>3.7308599999999998</v>
      </c>
      <c r="F4063" s="102">
        <v>0</v>
      </c>
      <c r="G4063" s="98">
        <v>0.41</v>
      </c>
      <c r="H4063" s="115">
        <v>500</v>
      </c>
    </row>
    <row r="4064" spans="1:8" x14ac:dyDescent="0.2">
      <c r="A4064" s="106">
        <v>41669.340196759258</v>
      </c>
      <c r="B4064" s="110">
        <v>1185736.56</v>
      </c>
      <c r="C4064" s="100">
        <v>29.5959</v>
      </c>
      <c r="D4064">
        <v>-3.252E-2</v>
      </c>
      <c r="E4064" s="108">
        <v>3.7308500000000002</v>
      </c>
      <c r="F4064" s="102">
        <v>0</v>
      </c>
      <c r="G4064" s="98">
        <v>0.41</v>
      </c>
      <c r="H4064" s="115">
        <v>500</v>
      </c>
    </row>
    <row r="4065" spans="1:8" x14ac:dyDescent="0.2">
      <c r="A4065" s="106">
        <v>41669.343668981484</v>
      </c>
      <c r="B4065" s="110">
        <v>1186036.56</v>
      </c>
      <c r="C4065" s="100">
        <v>29.585799999999999</v>
      </c>
      <c r="D4065">
        <v>5.4999999999999997E-3</v>
      </c>
      <c r="E4065" s="108">
        <v>3.7305700000000002</v>
      </c>
      <c r="F4065" s="102">
        <v>0</v>
      </c>
      <c r="G4065" s="98">
        <v>0.41</v>
      </c>
      <c r="H4065" s="115">
        <v>500</v>
      </c>
    </row>
    <row r="4066" spans="1:8" x14ac:dyDescent="0.2">
      <c r="A4066" s="106">
        <v>41669.347141203703</v>
      </c>
      <c r="B4066" s="110">
        <v>1186336.56</v>
      </c>
      <c r="C4066" s="100">
        <v>29.5839</v>
      </c>
      <c r="D4066">
        <v>5.527E-2</v>
      </c>
      <c r="E4066" s="108">
        <v>3.73055</v>
      </c>
      <c r="F4066" s="102">
        <v>0</v>
      </c>
      <c r="G4066" s="98">
        <v>0.41</v>
      </c>
      <c r="H4066" s="115">
        <v>500</v>
      </c>
    </row>
    <row r="4067" spans="1:8" x14ac:dyDescent="0.2">
      <c r="A4067" s="106">
        <v>41669.350613425922</v>
      </c>
      <c r="B4067" s="110">
        <v>1186636.56</v>
      </c>
      <c r="C4067" s="100">
        <v>29.578499999999998</v>
      </c>
      <c r="D4067">
        <v>3.3300000000000003E-2</v>
      </c>
      <c r="E4067" s="108">
        <v>3.7303299999999999</v>
      </c>
      <c r="F4067" s="102">
        <v>0</v>
      </c>
      <c r="G4067" s="98">
        <v>0.41</v>
      </c>
      <c r="H4067" s="115">
        <v>500</v>
      </c>
    </row>
    <row r="4068" spans="1:8" x14ac:dyDescent="0.2">
      <c r="A4068" s="106">
        <v>41669.354085648149</v>
      </c>
      <c r="B4068" s="110">
        <v>1186936.56</v>
      </c>
      <c r="C4068" s="100">
        <v>29.580100000000002</v>
      </c>
      <c r="D4068">
        <v>-8.1860000000000002E-2</v>
      </c>
      <c r="E4068" s="108">
        <v>3.73027</v>
      </c>
      <c r="F4068" s="102">
        <v>0</v>
      </c>
      <c r="G4068" s="98">
        <v>0.41</v>
      </c>
      <c r="H4068" s="115">
        <v>500</v>
      </c>
    </row>
    <row r="4069" spans="1:8" x14ac:dyDescent="0.2">
      <c r="A4069" s="106">
        <v>41669.357557870368</v>
      </c>
      <c r="B4069" s="110">
        <v>1187236.56</v>
      </c>
      <c r="C4069" s="100">
        <v>29.572700000000001</v>
      </c>
      <c r="D4069">
        <v>-8.8260000000000005E-2</v>
      </c>
      <c r="E4069" s="108">
        <v>3.7301899999999999</v>
      </c>
      <c r="F4069" s="102">
        <v>0</v>
      </c>
      <c r="G4069" s="98">
        <v>0.41</v>
      </c>
      <c r="H4069" s="115">
        <v>500</v>
      </c>
    </row>
    <row r="4070" spans="1:8" x14ac:dyDescent="0.2">
      <c r="A4070" s="106">
        <v>41669.361030092594</v>
      </c>
      <c r="B4070" s="110">
        <v>1187536.56</v>
      </c>
      <c r="C4070" s="100">
        <v>29.568300000000001</v>
      </c>
      <c r="D4070">
        <v>-1.274E-2</v>
      </c>
      <c r="E4070" s="108">
        <v>3.7300399999999998</v>
      </c>
      <c r="F4070" s="102">
        <v>0</v>
      </c>
      <c r="G4070" s="98">
        <v>0.41</v>
      </c>
      <c r="H4070" s="115">
        <v>500</v>
      </c>
    </row>
    <row r="4071" spans="1:8" x14ac:dyDescent="0.2">
      <c r="A4071" s="106">
        <v>41669.364502314813</v>
      </c>
      <c r="B4071" s="110">
        <v>1187836.56</v>
      </c>
      <c r="C4071" s="100">
        <v>30.5871</v>
      </c>
      <c r="D4071">
        <v>-9.1869999999999993E-2</v>
      </c>
      <c r="E4071" s="108">
        <v>3.5872299999999999</v>
      </c>
      <c r="F4071" s="102">
        <v>0</v>
      </c>
      <c r="G4071" s="98">
        <v>0.41</v>
      </c>
      <c r="H4071" s="115">
        <v>500</v>
      </c>
    </row>
    <row r="4072" spans="1:8" x14ac:dyDescent="0.2">
      <c r="A4072" s="106">
        <v>41669.367974537039</v>
      </c>
      <c r="B4072" s="110">
        <v>1188136.56</v>
      </c>
      <c r="C4072" s="100">
        <v>30.608000000000001</v>
      </c>
      <c r="D4072">
        <v>5.1839999999999997E-2</v>
      </c>
      <c r="E4072" s="108">
        <v>3.5786699999999998</v>
      </c>
      <c r="F4072" s="102">
        <v>0</v>
      </c>
      <c r="G4072" s="98">
        <v>0.41</v>
      </c>
      <c r="H4072" s="115">
        <v>500</v>
      </c>
    </row>
    <row r="4073" spans="1:8" x14ac:dyDescent="0.2">
      <c r="A4073" s="106">
        <v>41669.371446759258</v>
      </c>
      <c r="B4073" s="110">
        <v>1188436.56</v>
      </c>
      <c r="C4073" s="100">
        <v>30.622399999999999</v>
      </c>
      <c r="D4073">
        <v>2.1309999999999999E-2</v>
      </c>
      <c r="E4073" s="108">
        <v>3.5762299999999998</v>
      </c>
      <c r="F4073" s="102">
        <v>0</v>
      </c>
      <c r="G4073" s="98">
        <v>0.41</v>
      </c>
      <c r="H4073" s="115">
        <v>500</v>
      </c>
    </row>
    <row r="4074" spans="1:8" x14ac:dyDescent="0.2">
      <c r="A4074" s="106">
        <v>41669.374918981484</v>
      </c>
      <c r="B4074" s="110">
        <v>1188736.56</v>
      </c>
      <c r="C4074" s="100">
        <v>30.639299999999999</v>
      </c>
      <c r="D4074">
        <v>-8.3970000000000003E-2</v>
      </c>
      <c r="E4074" s="108">
        <v>3.5750199999999999</v>
      </c>
      <c r="F4074" s="102">
        <v>0</v>
      </c>
      <c r="G4074" s="98">
        <v>0.41</v>
      </c>
      <c r="H4074" s="115">
        <v>500</v>
      </c>
    </row>
    <row r="4075" spans="1:8" x14ac:dyDescent="0.2">
      <c r="A4075" s="106">
        <v>41669.378391203703</v>
      </c>
      <c r="B4075" s="110">
        <v>1189036.56</v>
      </c>
      <c r="C4075" s="100">
        <v>30.659700000000001</v>
      </c>
      <c r="D4075">
        <v>-8.2379999999999995E-2</v>
      </c>
      <c r="E4075" s="108">
        <v>3.5738400000000001</v>
      </c>
      <c r="F4075" s="102">
        <v>0</v>
      </c>
      <c r="G4075" s="98">
        <v>0.41</v>
      </c>
      <c r="H4075" s="115">
        <v>500</v>
      </c>
    </row>
    <row r="4076" spans="1:8" x14ac:dyDescent="0.2">
      <c r="A4076" s="106">
        <v>41669.381863425922</v>
      </c>
      <c r="B4076" s="110">
        <v>1189336.56</v>
      </c>
      <c r="C4076" s="100">
        <v>30.674800000000001</v>
      </c>
      <c r="D4076">
        <v>-2.0480000000000002E-2</v>
      </c>
      <c r="E4076" s="108">
        <v>3.5728900000000001</v>
      </c>
      <c r="F4076" s="102">
        <v>0</v>
      </c>
      <c r="G4076" s="98">
        <v>0.41</v>
      </c>
      <c r="H4076" s="115">
        <v>500</v>
      </c>
    </row>
    <row r="4077" spans="1:8" x14ac:dyDescent="0.2">
      <c r="A4077" s="106">
        <v>41669.385335648149</v>
      </c>
      <c r="B4077" s="110">
        <v>1189636.56</v>
      </c>
      <c r="C4077" s="100">
        <v>30.685700000000001</v>
      </c>
      <c r="D4077">
        <v>4.233E-2</v>
      </c>
      <c r="E4077" s="108">
        <v>3.5723199999999999</v>
      </c>
      <c r="F4077" s="102">
        <v>0</v>
      </c>
      <c r="G4077" s="98">
        <v>0.41</v>
      </c>
      <c r="H4077" s="115">
        <v>500</v>
      </c>
    </row>
    <row r="4078" spans="1:8" x14ac:dyDescent="0.2">
      <c r="A4078" s="106">
        <v>41669.388807870368</v>
      </c>
      <c r="B4078" s="110">
        <v>1189936.56</v>
      </c>
      <c r="C4078" s="100">
        <v>30.695399999999999</v>
      </c>
      <c r="D4078">
        <v>4.5909999999999999E-2</v>
      </c>
      <c r="E4078" s="108">
        <v>3.57219</v>
      </c>
      <c r="F4078" s="102">
        <v>0</v>
      </c>
      <c r="G4078" s="98">
        <v>0.41</v>
      </c>
      <c r="H4078" s="115">
        <v>500</v>
      </c>
    </row>
    <row r="4079" spans="1:8" x14ac:dyDescent="0.2">
      <c r="A4079" s="106">
        <v>41669.392280092594</v>
      </c>
      <c r="B4079" s="110">
        <v>1190236.56</v>
      </c>
      <c r="C4079" s="100">
        <v>30.705200000000001</v>
      </c>
      <c r="D4079">
        <v>-1.0829999999999999E-2</v>
      </c>
      <c r="E4079" s="108">
        <v>3.5716899999999998</v>
      </c>
      <c r="F4079" s="102">
        <v>0</v>
      </c>
      <c r="G4079" s="98">
        <v>0.41</v>
      </c>
      <c r="H4079" s="115">
        <v>500</v>
      </c>
    </row>
    <row r="4080" spans="1:8" x14ac:dyDescent="0.2">
      <c r="A4080" s="106">
        <v>41669.395752314813</v>
      </c>
      <c r="B4080" s="110">
        <v>1190536.56</v>
      </c>
      <c r="C4080" s="100">
        <v>30.724799999999998</v>
      </c>
      <c r="D4080">
        <v>-2.6159999999999999E-2</v>
      </c>
      <c r="E4080" s="108">
        <v>3.57152</v>
      </c>
      <c r="F4080" s="102">
        <v>0</v>
      </c>
      <c r="G4080" s="98">
        <v>0.41</v>
      </c>
      <c r="H4080" s="115">
        <v>500</v>
      </c>
    </row>
    <row r="4081" spans="1:8" x14ac:dyDescent="0.2">
      <c r="A4081" s="106">
        <v>41669.399224537039</v>
      </c>
      <c r="B4081" s="110">
        <v>1190836.56</v>
      </c>
      <c r="C4081" s="100">
        <v>30.742000000000001</v>
      </c>
      <c r="D4081">
        <v>1.9009999999999999E-2</v>
      </c>
      <c r="E4081" s="108">
        <v>3.57152</v>
      </c>
      <c r="F4081" s="102">
        <v>0</v>
      </c>
      <c r="G4081" s="98">
        <v>0.41</v>
      </c>
      <c r="H4081" s="115">
        <v>500</v>
      </c>
    </row>
    <row r="4082" spans="1:8" x14ac:dyDescent="0.2">
      <c r="A4082" s="106">
        <v>41669.402696759258</v>
      </c>
      <c r="B4082" s="110">
        <v>1191136.56</v>
      </c>
      <c r="C4082" s="100">
        <v>30.757100000000001</v>
      </c>
      <c r="D4082">
        <v>2.7969999999999998E-2</v>
      </c>
      <c r="E4082" s="108">
        <v>3.57165</v>
      </c>
      <c r="F4082" s="102">
        <v>0</v>
      </c>
      <c r="G4082" s="98">
        <v>0.41</v>
      </c>
      <c r="H4082" s="115">
        <v>500</v>
      </c>
    </row>
    <row r="4083" spans="1:8" x14ac:dyDescent="0.2">
      <c r="A4083" s="106">
        <v>41669.406168981484</v>
      </c>
      <c r="B4083" s="110">
        <v>1191436.56</v>
      </c>
      <c r="C4083" s="100">
        <v>30.777000000000001</v>
      </c>
      <c r="D4083">
        <v>-8.9709999999999998E-2</v>
      </c>
      <c r="E4083" s="108">
        <v>3.5713300000000001</v>
      </c>
      <c r="F4083" s="102">
        <v>0</v>
      </c>
      <c r="G4083" s="98">
        <v>0.41</v>
      </c>
      <c r="H4083" s="115">
        <v>500</v>
      </c>
    </row>
    <row r="4084" spans="1:8" x14ac:dyDescent="0.2">
      <c r="A4084" s="106">
        <v>41669.409641203703</v>
      </c>
      <c r="B4084" s="110">
        <v>1191736.56</v>
      </c>
      <c r="C4084" s="100">
        <v>30.793099999999999</v>
      </c>
      <c r="D4084">
        <v>4.8900000000000002E-3</v>
      </c>
      <c r="E4084" s="108">
        <v>3.5710700000000002</v>
      </c>
      <c r="F4084" s="102">
        <v>0</v>
      </c>
      <c r="G4084" s="98">
        <v>0.41</v>
      </c>
      <c r="H4084" s="115">
        <v>500</v>
      </c>
    </row>
    <row r="4085" spans="1:8" x14ac:dyDescent="0.2">
      <c r="A4085" s="106">
        <v>41669.413113425922</v>
      </c>
      <c r="B4085" s="110">
        <v>1192036.56</v>
      </c>
      <c r="C4085" s="100">
        <v>30.8093</v>
      </c>
      <c r="D4085">
        <v>-2.3609999999999999E-2</v>
      </c>
      <c r="E4085" s="108">
        <v>3.5708799999999998</v>
      </c>
      <c r="F4085" s="102">
        <v>0</v>
      </c>
      <c r="G4085" s="98">
        <v>0.41</v>
      </c>
      <c r="H4085" s="115">
        <v>500</v>
      </c>
    </row>
    <row r="4086" spans="1:8" x14ac:dyDescent="0.2">
      <c r="A4086" s="106">
        <v>41669.416585648149</v>
      </c>
      <c r="B4086" s="110">
        <v>1192336.56</v>
      </c>
      <c r="C4086" s="100">
        <v>30.8095</v>
      </c>
      <c r="D4086">
        <v>-4.7480000000000001E-2</v>
      </c>
      <c r="E4086" s="108">
        <v>3.57063</v>
      </c>
      <c r="F4086" s="102">
        <v>0</v>
      </c>
      <c r="G4086" s="98">
        <v>0.41</v>
      </c>
      <c r="H4086" s="115">
        <v>500</v>
      </c>
    </row>
    <row r="4087" spans="1:8" x14ac:dyDescent="0.2">
      <c r="A4087" s="106">
        <v>41669.420057870368</v>
      </c>
      <c r="B4087" s="110">
        <v>1192636.56</v>
      </c>
      <c r="C4087" s="100">
        <v>30.8139</v>
      </c>
      <c r="D4087">
        <v>4.4240000000000002E-2</v>
      </c>
      <c r="E4087" s="108">
        <v>3.5703299999999998</v>
      </c>
      <c r="F4087" s="102">
        <v>0</v>
      </c>
      <c r="G4087" s="98">
        <v>0.41</v>
      </c>
      <c r="H4087" s="115">
        <v>500</v>
      </c>
    </row>
    <row r="4088" spans="1:8" x14ac:dyDescent="0.2">
      <c r="A4088" s="106">
        <v>41669.423530092594</v>
      </c>
      <c r="B4088" s="110">
        <v>1192936.56</v>
      </c>
      <c r="C4088" s="100">
        <v>30.814900000000002</v>
      </c>
      <c r="D4088">
        <v>5.4510000000000003E-2</v>
      </c>
      <c r="E4088" s="108">
        <v>3.5701800000000001</v>
      </c>
      <c r="F4088" s="102">
        <v>0</v>
      </c>
      <c r="G4088" s="98">
        <v>0.41</v>
      </c>
      <c r="H4088" s="115">
        <v>500</v>
      </c>
    </row>
    <row r="4089" spans="1:8" x14ac:dyDescent="0.2">
      <c r="A4089" s="106">
        <v>41669.427002314813</v>
      </c>
      <c r="B4089" s="110">
        <v>1193236.56</v>
      </c>
      <c r="C4089" s="100">
        <v>30.813800000000001</v>
      </c>
      <c r="D4089">
        <v>-8.1000000000000003E-2</v>
      </c>
      <c r="E4089" s="108">
        <v>3.5696699999999999</v>
      </c>
      <c r="F4089" s="102">
        <v>0</v>
      </c>
      <c r="G4089" s="98">
        <v>0.41</v>
      </c>
      <c r="H4089" s="115">
        <v>500</v>
      </c>
    </row>
    <row r="4090" spans="1:8" x14ac:dyDescent="0.2">
      <c r="A4090" s="106">
        <v>41669.430474537039</v>
      </c>
      <c r="B4090" s="110">
        <v>1193536.56</v>
      </c>
      <c r="C4090" s="100">
        <v>30.811800000000002</v>
      </c>
      <c r="D4090">
        <v>-5.6509999999999998E-2</v>
      </c>
      <c r="E4090" s="108">
        <v>3.56914</v>
      </c>
      <c r="F4090" s="102">
        <v>0</v>
      </c>
      <c r="G4090" s="98">
        <v>0.41</v>
      </c>
      <c r="H4090" s="115">
        <v>500</v>
      </c>
    </row>
    <row r="4091" spans="1:8" x14ac:dyDescent="0.2">
      <c r="A4091" s="106">
        <v>41669.433946759258</v>
      </c>
      <c r="B4091" s="110">
        <v>1193836.56</v>
      </c>
      <c r="C4091" s="100">
        <v>30.8096</v>
      </c>
      <c r="D4091">
        <v>3.022E-2</v>
      </c>
      <c r="E4091" s="108">
        <v>3.5688800000000001</v>
      </c>
      <c r="F4091" s="102">
        <v>0</v>
      </c>
      <c r="G4091" s="98">
        <v>0.41</v>
      </c>
      <c r="H4091" s="115">
        <v>500</v>
      </c>
    </row>
    <row r="4092" spans="1:8" x14ac:dyDescent="0.2">
      <c r="A4092" s="106">
        <v>41669.437418981484</v>
      </c>
      <c r="B4092" s="110">
        <v>1194136.56</v>
      </c>
      <c r="C4092" s="100">
        <v>30.802499999999998</v>
      </c>
      <c r="D4092">
        <v>-8.6230000000000001E-2</v>
      </c>
      <c r="E4092" s="108">
        <v>3.5686</v>
      </c>
      <c r="F4092" s="102">
        <v>0</v>
      </c>
      <c r="G4092" s="98">
        <v>0.41</v>
      </c>
      <c r="H4092" s="115">
        <v>500</v>
      </c>
    </row>
    <row r="4093" spans="1:8" x14ac:dyDescent="0.2">
      <c r="A4093" s="106">
        <v>41669.440891203703</v>
      </c>
      <c r="B4093" s="110">
        <v>1194436.56</v>
      </c>
      <c r="C4093" s="100">
        <v>30.799099999999999</v>
      </c>
      <c r="D4093">
        <v>-2.044E-2</v>
      </c>
      <c r="E4093" s="108">
        <v>3.5682</v>
      </c>
      <c r="F4093" s="102">
        <v>0</v>
      </c>
      <c r="G4093" s="98">
        <v>0.41</v>
      </c>
      <c r="H4093" s="115">
        <v>500</v>
      </c>
    </row>
    <row r="4094" spans="1:8" x14ac:dyDescent="0.2">
      <c r="A4094" s="106">
        <v>41669.444363425922</v>
      </c>
      <c r="B4094" s="110">
        <v>1194736.56</v>
      </c>
      <c r="C4094" s="100">
        <v>30.7989</v>
      </c>
      <c r="D4094">
        <v>5.8740000000000001E-2</v>
      </c>
      <c r="E4094" s="108">
        <v>3.5683799999999999</v>
      </c>
      <c r="F4094" s="102">
        <v>0</v>
      </c>
      <c r="G4094" s="98">
        <v>0.41</v>
      </c>
      <c r="H4094" s="115">
        <v>500</v>
      </c>
    </row>
    <row r="4095" spans="1:8" x14ac:dyDescent="0.2">
      <c r="A4095" s="106">
        <v>41669.447835648149</v>
      </c>
      <c r="B4095" s="110">
        <v>1195036.56</v>
      </c>
      <c r="C4095" s="100">
        <v>30.801500000000001</v>
      </c>
      <c r="D4095">
        <v>-8.4899999999999993E-3</v>
      </c>
      <c r="E4095" s="108">
        <v>3.56792</v>
      </c>
      <c r="F4095" s="102">
        <v>0</v>
      </c>
      <c r="G4095" s="98">
        <v>0.41</v>
      </c>
      <c r="H4095" s="115">
        <v>500</v>
      </c>
    </row>
    <row r="4096" spans="1:8" x14ac:dyDescent="0.2">
      <c r="A4096" s="106">
        <v>41669.451307870368</v>
      </c>
      <c r="B4096" s="110">
        <v>1195336.56</v>
      </c>
      <c r="C4096" s="100">
        <v>30.811399999999999</v>
      </c>
      <c r="D4096">
        <v>-3.2030000000000003E-2</v>
      </c>
      <c r="E4096" s="108">
        <v>3.5679699999999999</v>
      </c>
      <c r="F4096" s="102">
        <v>0</v>
      </c>
      <c r="G4096" s="98">
        <v>0.41</v>
      </c>
      <c r="H4096" s="115">
        <v>500</v>
      </c>
    </row>
    <row r="4097" spans="1:8" x14ac:dyDescent="0.2">
      <c r="A4097" s="106">
        <v>41669.454780092594</v>
      </c>
      <c r="B4097" s="110">
        <v>1195636.56</v>
      </c>
      <c r="C4097" s="100">
        <v>30.8154</v>
      </c>
      <c r="D4097">
        <v>3.8789999999999998E-2</v>
      </c>
      <c r="E4097" s="108">
        <v>3.5680499999999999</v>
      </c>
      <c r="F4097" s="102">
        <v>0</v>
      </c>
      <c r="G4097" s="98">
        <v>0.41</v>
      </c>
      <c r="H4097" s="115">
        <v>500</v>
      </c>
    </row>
    <row r="4098" spans="1:8" x14ac:dyDescent="0.2">
      <c r="A4098" s="106">
        <v>41669.458252314813</v>
      </c>
      <c r="B4098" s="110">
        <v>1195936.56</v>
      </c>
      <c r="C4098" s="100">
        <v>30.824100000000001</v>
      </c>
      <c r="D4098">
        <v>-1.8859999999999998E-2</v>
      </c>
      <c r="E4098" s="108">
        <v>3.5681699999999998</v>
      </c>
      <c r="F4098" s="102">
        <v>0</v>
      </c>
      <c r="G4098" s="98">
        <v>0.41</v>
      </c>
      <c r="H4098" s="115">
        <v>500</v>
      </c>
    </row>
    <row r="4099" spans="1:8" x14ac:dyDescent="0.2">
      <c r="A4099" s="106">
        <v>41669.461724537039</v>
      </c>
      <c r="B4099" s="110">
        <v>1196236.56</v>
      </c>
      <c r="C4099" s="100">
        <v>30.839099999999998</v>
      </c>
      <c r="D4099">
        <v>4.4060000000000002E-2</v>
      </c>
      <c r="E4099" s="108">
        <v>3.5680200000000002</v>
      </c>
      <c r="F4099" s="102">
        <v>0</v>
      </c>
      <c r="G4099" s="98">
        <v>0.41</v>
      </c>
      <c r="H4099" s="115">
        <v>500</v>
      </c>
    </row>
    <row r="4100" spans="1:8" x14ac:dyDescent="0.2">
      <c r="A4100" s="106">
        <v>41669.465196759258</v>
      </c>
      <c r="B4100" s="110">
        <v>1196536.56</v>
      </c>
      <c r="C4100" s="100">
        <v>30.8477</v>
      </c>
      <c r="D4100">
        <v>-8.7889999999999996E-2</v>
      </c>
      <c r="E4100" s="108">
        <v>3.5680000000000001</v>
      </c>
      <c r="F4100" s="102">
        <v>0</v>
      </c>
      <c r="G4100" s="98">
        <v>0.41</v>
      </c>
      <c r="H4100" s="115">
        <v>500</v>
      </c>
    </row>
    <row r="4101" spans="1:8" x14ac:dyDescent="0.2">
      <c r="A4101" s="106">
        <v>41669.468668981484</v>
      </c>
      <c r="B4101" s="110">
        <v>1196836.56</v>
      </c>
      <c r="C4101" s="100">
        <v>30.853100000000001</v>
      </c>
      <c r="D4101">
        <v>-3.141E-2</v>
      </c>
      <c r="E4101" s="108">
        <v>3.5680100000000001</v>
      </c>
      <c r="F4101" s="102">
        <v>0</v>
      </c>
      <c r="G4101" s="98">
        <v>0.41</v>
      </c>
      <c r="H4101" s="115">
        <v>500</v>
      </c>
    </row>
    <row r="4102" spans="1:8" x14ac:dyDescent="0.2">
      <c r="A4102" s="106">
        <v>41669.472141203703</v>
      </c>
      <c r="B4102" s="110">
        <v>1197136.56</v>
      </c>
      <c r="C4102" s="100">
        <v>30.867599999999999</v>
      </c>
      <c r="D4102">
        <v>4.7129999999999998E-2</v>
      </c>
      <c r="E4102" s="108">
        <v>3.5679799999999999</v>
      </c>
      <c r="F4102" s="102">
        <v>0</v>
      </c>
      <c r="G4102" s="98">
        <v>0.41</v>
      </c>
      <c r="H4102" s="115">
        <v>500</v>
      </c>
    </row>
    <row r="4103" spans="1:8" x14ac:dyDescent="0.2">
      <c r="A4103" s="106">
        <v>41669.475613425922</v>
      </c>
      <c r="B4103" s="110">
        <v>1197436.56</v>
      </c>
      <c r="C4103" s="100">
        <v>30.865600000000001</v>
      </c>
      <c r="D4103">
        <v>-6.9129999999999997E-2</v>
      </c>
      <c r="E4103" s="108">
        <v>3.5678800000000002</v>
      </c>
      <c r="F4103" s="102">
        <v>0</v>
      </c>
      <c r="G4103" s="98">
        <v>0.41</v>
      </c>
      <c r="H4103" s="115">
        <v>500</v>
      </c>
    </row>
    <row r="4104" spans="1:8" x14ac:dyDescent="0.2">
      <c r="A4104" s="106">
        <v>41669.479085648149</v>
      </c>
      <c r="B4104" s="110">
        <v>1197736.56</v>
      </c>
      <c r="C4104" s="100">
        <v>30.868300000000001</v>
      </c>
      <c r="D4104">
        <v>-3.517E-2</v>
      </c>
      <c r="E4104" s="108">
        <v>3.5678800000000002</v>
      </c>
      <c r="F4104" s="102">
        <v>0</v>
      </c>
      <c r="G4104" s="98">
        <v>0.41</v>
      </c>
      <c r="H4104" s="115">
        <v>500</v>
      </c>
    </row>
    <row r="4105" spans="1:8" x14ac:dyDescent="0.2">
      <c r="A4105" s="106">
        <v>41669.482557870368</v>
      </c>
      <c r="B4105" s="110">
        <v>1198036.56</v>
      </c>
      <c r="C4105" s="100">
        <v>30.8703</v>
      </c>
      <c r="D4105">
        <v>3.388E-2</v>
      </c>
      <c r="E4105" s="108">
        <v>3.5674999999999999</v>
      </c>
      <c r="F4105" s="102">
        <v>0</v>
      </c>
      <c r="G4105" s="98">
        <v>0.41</v>
      </c>
      <c r="H4105" s="115">
        <v>500</v>
      </c>
    </row>
    <row r="4106" spans="1:8" x14ac:dyDescent="0.2">
      <c r="A4106" s="106">
        <v>41669.486030092594</v>
      </c>
      <c r="B4106" s="110">
        <v>1198336.56</v>
      </c>
      <c r="C4106" s="100">
        <v>30.871099999999998</v>
      </c>
      <c r="D4106">
        <v>1.5939999999999999E-2</v>
      </c>
      <c r="E4106" s="108">
        <v>3.56751</v>
      </c>
      <c r="F4106" s="102">
        <v>0</v>
      </c>
      <c r="G4106" s="98">
        <v>0.41</v>
      </c>
      <c r="H4106" s="115">
        <v>500</v>
      </c>
    </row>
    <row r="4107" spans="1:8" x14ac:dyDescent="0.2">
      <c r="A4107" s="106">
        <v>41669.489502314813</v>
      </c>
      <c r="B4107" s="110">
        <v>1198636.56</v>
      </c>
      <c r="C4107" s="100">
        <v>30.871200000000002</v>
      </c>
      <c r="D4107">
        <v>3.388E-2</v>
      </c>
      <c r="E4107" s="108">
        <v>3.5675400000000002</v>
      </c>
      <c r="F4107" s="102">
        <v>0</v>
      </c>
      <c r="G4107" s="98">
        <v>0.41</v>
      </c>
      <c r="H4107" s="115">
        <v>500</v>
      </c>
    </row>
    <row r="4108" spans="1:8" x14ac:dyDescent="0.2">
      <c r="A4108" s="106">
        <v>41669.492974537039</v>
      </c>
      <c r="B4108" s="110">
        <v>1198936.56</v>
      </c>
      <c r="C4108" s="100">
        <v>30.873899999999999</v>
      </c>
      <c r="D4108">
        <v>-5.4339999999999999E-2</v>
      </c>
      <c r="E4108" s="108">
        <v>3.5675599999999998</v>
      </c>
      <c r="F4108" s="102">
        <v>0</v>
      </c>
      <c r="G4108" s="98">
        <v>0.41</v>
      </c>
      <c r="H4108" s="115">
        <v>500</v>
      </c>
    </row>
    <row r="4109" spans="1:8" x14ac:dyDescent="0.2">
      <c r="A4109" s="106">
        <v>41669.496446759258</v>
      </c>
      <c r="B4109" s="110">
        <v>1199236.56</v>
      </c>
      <c r="C4109" s="100">
        <v>30.875399999999999</v>
      </c>
      <c r="D4109">
        <v>5.4379999999999998E-2</v>
      </c>
      <c r="E4109" s="108">
        <v>3.5676700000000001</v>
      </c>
      <c r="F4109" s="102">
        <v>0</v>
      </c>
      <c r="G4109" s="98">
        <v>0.41</v>
      </c>
      <c r="H4109" s="115">
        <v>500</v>
      </c>
    </row>
    <row r="4110" spans="1:8" x14ac:dyDescent="0.2">
      <c r="A4110" s="106">
        <v>41669.499918981484</v>
      </c>
      <c r="B4110" s="110">
        <v>1199536.56</v>
      </c>
      <c r="C4110" s="100">
        <v>30.883900000000001</v>
      </c>
      <c r="D4110">
        <v>-2.2720000000000001E-2</v>
      </c>
      <c r="E4110" s="108">
        <v>3.5674899999999998</v>
      </c>
      <c r="F4110" s="102">
        <v>0</v>
      </c>
      <c r="G4110" s="98">
        <v>0.41</v>
      </c>
      <c r="H4110" s="115">
        <v>500</v>
      </c>
    </row>
    <row r="4111" spans="1:8" x14ac:dyDescent="0.2">
      <c r="A4111" s="106">
        <v>41669.503391203703</v>
      </c>
      <c r="B4111" s="110">
        <v>1199836.56</v>
      </c>
      <c r="C4111" s="100">
        <v>30.892199999999999</v>
      </c>
      <c r="D4111">
        <v>4.9500000000000004E-3</v>
      </c>
      <c r="E4111" s="108">
        <v>3.56751</v>
      </c>
      <c r="F4111" s="102">
        <v>0</v>
      </c>
      <c r="G4111" s="98">
        <v>0.41</v>
      </c>
      <c r="H4111" s="115">
        <v>500</v>
      </c>
    </row>
    <row r="4112" spans="1:8" x14ac:dyDescent="0.2">
      <c r="A4112" s="106">
        <v>41669.506863425922</v>
      </c>
      <c r="B4112" s="110">
        <v>1200136.56</v>
      </c>
      <c r="C4112" s="100">
        <v>30.898800000000001</v>
      </c>
      <c r="D4112">
        <v>1E-3</v>
      </c>
      <c r="E4112" s="108">
        <v>3.5675400000000002</v>
      </c>
      <c r="F4112" s="102">
        <v>0</v>
      </c>
      <c r="G4112" s="98">
        <v>0.41</v>
      </c>
      <c r="H4112" s="115">
        <v>500</v>
      </c>
    </row>
    <row r="4113" spans="1:8" x14ac:dyDescent="0.2">
      <c r="A4113" s="106">
        <v>41669.510335648149</v>
      </c>
      <c r="B4113" s="110">
        <v>1200436.56</v>
      </c>
      <c r="C4113" s="100">
        <v>30.906300000000002</v>
      </c>
      <c r="D4113">
        <v>-9.8099999999999993E-3</v>
      </c>
      <c r="E4113" s="108">
        <v>3.5676399999999999</v>
      </c>
      <c r="F4113" s="102">
        <v>0</v>
      </c>
      <c r="G4113" s="98">
        <v>0.41</v>
      </c>
      <c r="H4113" s="115">
        <v>500</v>
      </c>
    </row>
    <row r="4114" spans="1:8" x14ac:dyDescent="0.2">
      <c r="A4114" s="106">
        <v>41669.513807870368</v>
      </c>
      <c r="B4114" s="110">
        <v>1200736.56</v>
      </c>
      <c r="C4114" s="100">
        <v>30.9117</v>
      </c>
      <c r="D4114">
        <v>-4.8379999999999999E-2</v>
      </c>
      <c r="E4114" s="108">
        <v>3.56745</v>
      </c>
      <c r="F4114" s="102">
        <v>0</v>
      </c>
      <c r="G4114" s="98">
        <v>0.41</v>
      </c>
      <c r="H4114" s="115">
        <v>500</v>
      </c>
    </row>
    <row r="4115" spans="1:8" x14ac:dyDescent="0.2">
      <c r="A4115" s="106">
        <v>41669.517280092594</v>
      </c>
      <c r="B4115" s="110">
        <v>1201036.56</v>
      </c>
      <c r="C4115" s="100">
        <v>30.924600000000002</v>
      </c>
      <c r="D4115">
        <v>-9.1499999999999998E-2</v>
      </c>
      <c r="E4115" s="108">
        <v>3.56758</v>
      </c>
      <c r="F4115" s="102">
        <v>0</v>
      </c>
      <c r="G4115" s="98">
        <v>0.41</v>
      </c>
      <c r="H4115" s="115">
        <v>500</v>
      </c>
    </row>
    <row r="4116" spans="1:8" x14ac:dyDescent="0.2">
      <c r="A4116" s="106">
        <v>41669.520752314813</v>
      </c>
      <c r="B4116" s="110">
        <v>1201336.56</v>
      </c>
      <c r="C4116" s="100">
        <v>30.9285</v>
      </c>
      <c r="D4116">
        <v>6.055E-2</v>
      </c>
      <c r="E4116" s="108">
        <v>3.5676399999999999</v>
      </c>
      <c r="F4116" s="102">
        <v>0</v>
      </c>
      <c r="G4116" s="98">
        <v>0.41</v>
      </c>
      <c r="H4116" s="115">
        <v>500</v>
      </c>
    </row>
    <row r="4117" spans="1:8" x14ac:dyDescent="0.2">
      <c r="A4117" s="106">
        <v>41669.524224537039</v>
      </c>
      <c r="B4117" s="110">
        <v>1201636.56</v>
      </c>
      <c r="C4117" s="100">
        <v>30.938199999999998</v>
      </c>
      <c r="D4117">
        <v>-8.9529999999999998E-2</v>
      </c>
      <c r="E4117" s="108">
        <v>3.5674199999999998</v>
      </c>
      <c r="F4117" s="102">
        <v>0</v>
      </c>
      <c r="G4117" s="98">
        <v>0.41</v>
      </c>
      <c r="H4117" s="115">
        <v>500</v>
      </c>
    </row>
    <row r="4118" spans="1:8" x14ac:dyDescent="0.2">
      <c r="A4118" s="106">
        <v>41669.527696759258</v>
      </c>
      <c r="B4118" s="110">
        <v>1201936.56</v>
      </c>
      <c r="C4118" s="100">
        <v>30.943000000000001</v>
      </c>
      <c r="D4118">
        <v>-1.8499999999999999E-2</v>
      </c>
      <c r="E4118" s="108">
        <v>3.5676800000000002</v>
      </c>
      <c r="F4118" s="102">
        <v>0</v>
      </c>
      <c r="G4118" s="98">
        <v>0.41</v>
      </c>
      <c r="H4118" s="115">
        <v>500</v>
      </c>
    </row>
    <row r="4119" spans="1:8" x14ac:dyDescent="0.2">
      <c r="A4119" s="106">
        <v>41669.531168981484</v>
      </c>
      <c r="B4119" s="110">
        <v>1202236.56</v>
      </c>
      <c r="C4119" s="100">
        <v>30.9495</v>
      </c>
      <c r="D4119">
        <v>-3.0710000000000001E-2</v>
      </c>
      <c r="E4119" s="108">
        <v>3.5675599999999998</v>
      </c>
      <c r="F4119" s="102">
        <v>0</v>
      </c>
      <c r="G4119" s="98">
        <v>0.41</v>
      </c>
      <c r="H4119" s="115">
        <v>500</v>
      </c>
    </row>
    <row r="4120" spans="1:8" x14ac:dyDescent="0.2">
      <c r="A4120" s="106">
        <v>41669.534641203703</v>
      </c>
      <c r="B4120" s="110">
        <v>1202536.56</v>
      </c>
      <c r="C4120" s="100">
        <v>30.950900000000001</v>
      </c>
      <c r="D4120">
        <v>-3.3279999999999997E-2</v>
      </c>
      <c r="E4120" s="108">
        <v>3.5677400000000001</v>
      </c>
      <c r="F4120" s="102">
        <v>0</v>
      </c>
      <c r="G4120" s="98">
        <v>0.41</v>
      </c>
      <c r="H4120" s="115">
        <v>500</v>
      </c>
    </row>
    <row r="4121" spans="1:8" x14ac:dyDescent="0.2">
      <c r="A4121" s="106">
        <v>41669.538113425922</v>
      </c>
      <c r="B4121" s="110">
        <v>1202836.56</v>
      </c>
      <c r="C4121" s="100">
        <v>30.963000000000001</v>
      </c>
      <c r="D4121">
        <v>-3.175E-2</v>
      </c>
      <c r="E4121" s="108">
        <v>3.5675400000000002</v>
      </c>
      <c r="F4121" s="102">
        <v>0</v>
      </c>
      <c r="G4121" s="98">
        <v>0.41</v>
      </c>
      <c r="H4121" s="115">
        <v>500</v>
      </c>
    </row>
    <row r="4122" spans="1:8" x14ac:dyDescent="0.2">
      <c r="A4122" s="106">
        <v>41669.541585648149</v>
      </c>
      <c r="B4122" s="110">
        <v>1203136.56</v>
      </c>
      <c r="C4122" s="100">
        <v>30.962499999999999</v>
      </c>
      <c r="D4122">
        <v>-2.6040000000000001E-2</v>
      </c>
      <c r="E4122" s="108">
        <v>3.5675699999999999</v>
      </c>
      <c r="F4122" s="102">
        <v>0</v>
      </c>
      <c r="G4122" s="98">
        <v>0.41</v>
      </c>
      <c r="H4122" s="115">
        <v>500</v>
      </c>
    </row>
    <row r="4123" spans="1:8" x14ac:dyDescent="0.2">
      <c r="A4123" s="106">
        <v>41669.545057870368</v>
      </c>
      <c r="B4123" s="110">
        <v>1203436.56</v>
      </c>
      <c r="C4123" s="100">
        <v>30.966699999999999</v>
      </c>
      <c r="D4123">
        <v>5.0500000000000003E-2</v>
      </c>
      <c r="E4123" s="108">
        <v>3.5675300000000001</v>
      </c>
      <c r="F4123" s="102">
        <v>0</v>
      </c>
      <c r="G4123" s="98">
        <v>0.41</v>
      </c>
      <c r="H4123" s="115">
        <v>500</v>
      </c>
    </row>
    <row r="4124" spans="1:8" x14ac:dyDescent="0.2">
      <c r="A4124" s="106">
        <v>41669.548530092594</v>
      </c>
      <c r="B4124" s="110">
        <v>1203736.56</v>
      </c>
      <c r="C4124" s="100">
        <v>30.966799999999999</v>
      </c>
      <c r="D4124">
        <v>5.9700000000000003E-2</v>
      </c>
      <c r="E4124" s="108">
        <v>3.5675300000000001</v>
      </c>
      <c r="F4124" s="102">
        <v>0</v>
      </c>
      <c r="G4124" s="98">
        <v>0.41</v>
      </c>
      <c r="H4124" s="115">
        <v>500</v>
      </c>
    </row>
    <row r="4125" spans="1:8" x14ac:dyDescent="0.2">
      <c r="A4125" s="106">
        <v>41669.552002314813</v>
      </c>
      <c r="B4125" s="110">
        <v>1204036.56</v>
      </c>
      <c r="C4125" s="100">
        <v>30.976199999999999</v>
      </c>
      <c r="D4125">
        <v>6.1449999999999998E-2</v>
      </c>
      <c r="E4125" s="108">
        <v>3.5675500000000002</v>
      </c>
      <c r="F4125" s="102">
        <v>0</v>
      </c>
      <c r="G4125" s="98">
        <v>0.41</v>
      </c>
      <c r="H4125" s="115">
        <v>500</v>
      </c>
    </row>
    <row r="4126" spans="1:8" x14ac:dyDescent="0.2">
      <c r="A4126" s="106">
        <v>41669.555474537039</v>
      </c>
      <c r="B4126" s="110">
        <v>1204336.56</v>
      </c>
      <c r="C4126" s="100">
        <v>30.979500000000002</v>
      </c>
      <c r="D4126">
        <v>6.0400000000000002E-2</v>
      </c>
      <c r="E4126" s="108">
        <v>3.56765</v>
      </c>
      <c r="F4126" s="102">
        <v>0</v>
      </c>
      <c r="G4126" s="98">
        <v>0.41</v>
      </c>
      <c r="H4126" s="115">
        <v>500</v>
      </c>
    </row>
    <row r="4127" spans="1:8" x14ac:dyDescent="0.2">
      <c r="A4127" s="106">
        <v>41669.558946759258</v>
      </c>
      <c r="B4127" s="110">
        <v>1204636.56</v>
      </c>
      <c r="C4127" s="100">
        <v>30.9787</v>
      </c>
      <c r="D4127">
        <v>-1.5180000000000001E-2</v>
      </c>
      <c r="E4127" s="108">
        <v>3.56758</v>
      </c>
      <c r="F4127" s="102">
        <v>0</v>
      </c>
      <c r="G4127" s="98">
        <v>0.41</v>
      </c>
      <c r="H4127" s="115">
        <v>500</v>
      </c>
    </row>
    <row r="4128" spans="1:8" x14ac:dyDescent="0.2">
      <c r="A4128" s="106">
        <v>41669.562418981484</v>
      </c>
      <c r="B4128" s="110">
        <v>1204936.56</v>
      </c>
      <c r="C4128" s="100">
        <v>30.979399999999998</v>
      </c>
      <c r="D4128">
        <v>-8.7799999999999996E-3</v>
      </c>
      <c r="E4128" s="108">
        <v>3.5676000000000001</v>
      </c>
      <c r="F4128" s="102">
        <v>0</v>
      </c>
      <c r="G4128" s="98">
        <v>0.41</v>
      </c>
      <c r="H4128" s="115">
        <v>500</v>
      </c>
    </row>
    <row r="4129" spans="1:8" x14ac:dyDescent="0.2">
      <c r="A4129" s="106">
        <v>41669.565891203703</v>
      </c>
      <c r="B4129" s="110">
        <v>1205236.56</v>
      </c>
      <c r="C4129" s="100">
        <v>30.9818</v>
      </c>
      <c r="D4129">
        <v>-1.242E-2</v>
      </c>
      <c r="E4129" s="108">
        <v>3.5677300000000001</v>
      </c>
      <c r="F4129" s="102">
        <v>0</v>
      </c>
      <c r="G4129" s="98">
        <v>0.41</v>
      </c>
      <c r="H4129" s="115">
        <v>1260</v>
      </c>
    </row>
    <row r="4130" spans="1:8" x14ac:dyDescent="0.2">
      <c r="A4130" s="106">
        <v>41669.569363425922</v>
      </c>
      <c r="B4130" s="110">
        <v>1205536.56</v>
      </c>
      <c r="C4130" s="100">
        <v>30.986999999999998</v>
      </c>
      <c r="D4130">
        <v>-7.3160000000000003E-2</v>
      </c>
      <c r="E4130" s="108">
        <v>3.5674199999999998</v>
      </c>
      <c r="F4130" s="102">
        <v>0</v>
      </c>
      <c r="G4130" s="98">
        <v>0.41</v>
      </c>
      <c r="H4130" s="115">
        <v>1260</v>
      </c>
    </row>
    <row r="4131" spans="1:8" x14ac:dyDescent="0.2">
      <c r="A4131" s="106">
        <v>41669.572835648149</v>
      </c>
      <c r="B4131" s="110">
        <v>1205836.56</v>
      </c>
      <c r="C4131" s="100">
        <v>30.980499999999999</v>
      </c>
      <c r="D4131">
        <v>-2.903E-2</v>
      </c>
      <c r="E4131" s="108">
        <v>3.5674000000000001</v>
      </c>
      <c r="F4131" s="102">
        <v>0</v>
      </c>
      <c r="G4131" s="98">
        <v>0.41</v>
      </c>
      <c r="H4131" s="115">
        <v>1260</v>
      </c>
    </row>
    <row r="4132" spans="1:8" x14ac:dyDescent="0.2">
      <c r="A4132" s="106">
        <v>41669.576307870368</v>
      </c>
      <c r="B4132" s="110">
        <v>1206136.56</v>
      </c>
      <c r="C4132" s="100">
        <v>30.973199999999999</v>
      </c>
      <c r="D4132">
        <v>5.5890000000000002E-2</v>
      </c>
      <c r="E4132" s="108">
        <v>3.56738</v>
      </c>
      <c r="F4132" s="102">
        <v>0</v>
      </c>
      <c r="G4132" s="98">
        <v>0.41</v>
      </c>
      <c r="H4132" s="115">
        <v>1260</v>
      </c>
    </row>
    <row r="4133" spans="1:8" x14ac:dyDescent="0.2">
      <c r="A4133" s="106">
        <v>41669.579780092594</v>
      </c>
      <c r="B4133" s="110">
        <v>1206436.56</v>
      </c>
      <c r="C4133" s="100">
        <v>30.9785</v>
      </c>
      <c r="D4133">
        <v>-4.7600000000000003E-2</v>
      </c>
      <c r="E4133" s="108">
        <v>3.56738</v>
      </c>
      <c r="F4133" s="102">
        <v>0</v>
      </c>
      <c r="G4133" s="98">
        <v>0.41</v>
      </c>
      <c r="H4133" s="115">
        <v>1260</v>
      </c>
    </row>
    <row r="4134" spans="1:8" x14ac:dyDescent="0.2">
      <c r="A4134" s="106">
        <v>41669.583252314813</v>
      </c>
      <c r="B4134" s="110">
        <v>1206736.56</v>
      </c>
      <c r="C4134" s="100">
        <v>30.979399999999998</v>
      </c>
      <c r="D4134">
        <v>-2.819E-2</v>
      </c>
      <c r="E4134" s="108">
        <v>3.56717</v>
      </c>
      <c r="F4134" s="102">
        <v>0</v>
      </c>
      <c r="G4134" s="98">
        <v>0.41</v>
      </c>
      <c r="H4134" s="115">
        <v>1260</v>
      </c>
    </row>
    <row r="4135" spans="1:8" x14ac:dyDescent="0.2">
      <c r="A4135" s="106">
        <v>41669.586724537039</v>
      </c>
      <c r="B4135" s="110">
        <v>1207036.56</v>
      </c>
      <c r="C4135" s="100">
        <v>30.9711</v>
      </c>
      <c r="D4135">
        <v>-2.733E-2</v>
      </c>
      <c r="E4135" s="108">
        <v>3.5673300000000001</v>
      </c>
      <c r="F4135" s="102">
        <v>0</v>
      </c>
      <c r="G4135" s="98">
        <v>0.41</v>
      </c>
      <c r="H4135" s="115">
        <v>1260</v>
      </c>
    </row>
    <row r="4136" spans="1:8" x14ac:dyDescent="0.2">
      <c r="A4136" s="106">
        <v>41669.590196759258</v>
      </c>
      <c r="B4136" s="110">
        <v>1207336.56</v>
      </c>
      <c r="C4136" s="100">
        <v>30.971699999999998</v>
      </c>
      <c r="D4136">
        <v>-5.3E-3</v>
      </c>
      <c r="E4136" s="108">
        <v>3.5673499999999998</v>
      </c>
      <c r="F4136" s="102">
        <v>0</v>
      </c>
      <c r="G4136" s="98">
        <v>0.41</v>
      </c>
      <c r="H4136" s="115">
        <v>1260</v>
      </c>
    </row>
    <row r="4137" spans="1:8" x14ac:dyDescent="0.2">
      <c r="A4137" s="106">
        <v>41669.593668981484</v>
      </c>
      <c r="B4137" s="110">
        <v>1207636.56</v>
      </c>
      <c r="C4137" s="100">
        <v>30.9756</v>
      </c>
      <c r="D4137">
        <v>2.29E-2</v>
      </c>
      <c r="E4137" s="108">
        <v>3.5674100000000002</v>
      </c>
      <c r="F4137" s="102">
        <v>0</v>
      </c>
      <c r="G4137" s="98">
        <v>0.41</v>
      </c>
      <c r="H4137" s="115">
        <v>1260</v>
      </c>
    </row>
    <row r="4138" spans="1:8" x14ac:dyDescent="0.2">
      <c r="A4138" s="106">
        <v>41669.597141203703</v>
      </c>
      <c r="B4138" s="110">
        <v>1207936.56</v>
      </c>
      <c r="C4138" s="100">
        <v>30.9861</v>
      </c>
      <c r="D4138">
        <v>-1.9300000000000001E-3</v>
      </c>
      <c r="E4138" s="108">
        <v>3.5672000000000001</v>
      </c>
      <c r="F4138" s="102">
        <v>0</v>
      </c>
      <c r="G4138" s="98">
        <v>0.41</v>
      </c>
      <c r="H4138" s="115">
        <v>1260</v>
      </c>
    </row>
    <row r="4139" spans="1:8" x14ac:dyDescent="0.2">
      <c r="A4139" s="106">
        <v>41669.600613425922</v>
      </c>
      <c r="B4139" s="110">
        <v>1208236.56</v>
      </c>
      <c r="C4139" s="100">
        <v>30.9909</v>
      </c>
      <c r="D4139">
        <v>-1.5570000000000001E-2</v>
      </c>
      <c r="E4139" s="108">
        <v>3.56724</v>
      </c>
      <c r="F4139" s="102">
        <v>0</v>
      </c>
      <c r="G4139" s="98">
        <v>0.41</v>
      </c>
      <c r="H4139" s="115">
        <v>1260</v>
      </c>
    </row>
    <row r="4140" spans="1:8" x14ac:dyDescent="0.2">
      <c r="A4140" s="106">
        <v>41669.604085648149</v>
      </c>
      <c r="B4140" s="110">
        <v>1208536.56</v>
      </c>
      <c r="C4140" s="100">
        <v>30.999099999999999</v>
      </c>
      <c r="D4140">
        <v>7.9699999999999997E-3</v>
      </c>
      <c r="E4140" s="108">
        <v>3.5674399999999999</v>
      </c>
      <c r="F4140" s="102">
        <v>0</v>
      </c>
      <c r="G4140" s="98">
        <v>0.41</v>
      </c>
      <c r="H4140" s="115">
        <v>1260</v>
      </c>
    </row>
    <row r="4141" spans="1:8" x14ac:dyDescent="0.2">
      <c r="A4141" s="106">
        <v>41669.607557870368</v>
      </c>
      <c r="B4141" s="110">
        <v>1208836.56</v>
      </c>
      <c r="C4141" s="100">
        <v>31.012799999999999</v>
      </c>
      <c r="D4141">
        <v>-2.726E-2</v>
      </c>
      <c r="E4141" s="108">
        <v>3.5674899999999998</v>
      </c>
      <c r="F4141" s="102">
        <v>0</v>
      </c>
      <c r="G4141" s="98">
        <v>0.41</v>
      </c>
      <c r="H4141" s="115">
        <v>1260</v>
      </c>
    </row>
    <row r="4142" spans="1:8" x14ac:dyDescent="0.2">
      <c r="A4142" s="106">
        <v>41669.611030092594</v>
      </c>
      <c r="B4142" s="110">
        <v>1209136.56</v>
      </c>
      <c r="C4142" s="100">
        <v>31.016400000000001</v>
      </c>
      <c r="D4142">
        <v>5.3289999999999997E-2</v>
      </c>
      <c r="E4142" s="108">
        <v>3.5674700000000001</v>
      </c>
      <c r="F4142" s="102">
        <v>0</v>
      </c>
      <c r="G4142" s="98">
        <v>0.41</v>
      </c>
      <c r="H4142" s="115">
        <v>1260</v>
      </c>
    </row>
    <row r="4143" spans="1:8" x14ac:dyDescent="0.2">
      <c r="A4143" s="106">
        <v>41669.614502314813</v>
      </c>
      <c r="B4143" s="110">
        <v>1209436.56</v>
      </c>
      <c r="C4143" s="100">
        <v>31.029499999999999</v>
      </c>
      <c r="D4143">
        <v>2.035E-2</v>
      </c>
      <c r="E4143" s="108">
        <v>3.5676399999999999</v>
      </c>
      <c r="F4143" s="102">
        <v>0</v>
      </c>
      <c r="G4143" s="98">
        <v>0.41</v>
      </c>
      <c r="H4143" s="115">
        <v>1260</v>
      </c>
    </row>
    <row r="4144" spans="1:8" x14ac:dyDescent="0.2">
      <c r="A4144" s="106">
        <v>41669.617974537039</v>
      </c>
      <c r="B4144" s="110">
        <v>1209736.56</v>
      </c>
      <c r="C4144" s="100">
        <v>31.0426</v>
      </c>
      <c r="D4144">
        <v>-7.6600000000000001E-3</v>
      </c>
      <c r="E4144" s="108">
        <v>3.5674999999999999</v>
      </c>
      <c r="F4144" s="102">
        <v>0</v>
      </c>
      <c r="G4144" s="98">
        <v>0.41</v>
      </c>
      <c r="H4144" s="115">
        <v>1260</v>
      </c>
    </row>
    <row r="4145" spans="1:8" x14ac:dyDescent="0.2">
      <c r="A4145" s="106">
        <v>41669.621446759258</v>
      </c>
      <c r="B4145" s="110">
        <v>1210036.56</v>
      </c>
      <c r="C4145" s="100">
        <v>31.052600000000002</v>
      </c>
      <c r="D4145">
        <v>-6.2039999999999998E-2</v>
      </c>
      <c r="E4145" s="108">
        <v>3.56765</v>
      </c>
      <c r="F4145" s="102">
        <v>0</v>
      </c>
      <c r="G4145" s="98">
        <v>0.41</v>
      </c>
      <c r="H4145" s="115">
        <v>1260</v>
      </c>
    </row>
    <row r="4146" spans="1:8" x14ac:dyDescent="0.2">
      <c r="A4146" s="106">
        <v>41669.624918981484</v>
      </c>
      <c r="B4146" s="110">
        <v>1210336.56</v>
      </c>
      <c r="C4146" s="100">
        <v>31.061699999999998</v>
      </c>
      <c r="D4146">
        <v>-3.1700000000000001E-3</v>
      </c>
      <c r="E4146" s="108">
        <v>3.56778</v>
      </c>
      <c r="F4146" s="102">
        <v>0</v>
      </c>
      <c r="G4146" s="98">
        <v>0.41</v>
      </c>
      <c r="H4146" s="115">
        <v>1260</v>
      </c>
    </row>
    <row r="4147" spans="1:8" x14ac:dyDescent="0.2">
      <c r="A4147" s="106">
        <v>41669.628391203703</v>
      </c>
      <c r="B4147" s="110">
        <v>1210636.56</v>
      </c>
      <c r="C4147" s="100">
        <v>31.071000000000002</v>
      </c>
      <c r="D4147">
        <v>1.8159999999999999E-2</v>
      </c>
      <c r="E4147" s="108">
        <v>3.5676999999999999</v>
      </c>
      <c r="F4147" s="102">
        <v>0</v>
      </c>
      <c r="G4147" s="98">
        <v>0.41</v>
      </c>
      <c r="H4147" s="115">
        <v>1260</v>
      </c>
    </row>
    <row r="4148" spans="1:8" x14ac:dyDescent="0.2">
      <c r="A4148" s="106">
        <v>41669.631863425922</v>
      </c>
      <c r="B4148" s="110">
        <v>1210936.56</v>
      </c>
      <c r="C4148" s="100">
        <v>31.073499999999999</v>
      </c>
      <c r="D4148">
        <v>-1.0290000000000001E-2</v>
      </c>
      <c r="E4148" s="108">
        <v>3.5675699999999999</v>
      </c>
      <c r="F4148" s="102">
        <v>0</v>
      </c>
      <c r="G4148" s="98">
        <v>0.41</v>
      </c>
      <c r="H4148" s="115">
        <v>1260</v>
      </c>
    </row>
    <row r="4149" spans="1:8" x14ac:dyDescent="0.2">
      <c r="A4149" s="106">
        <v>41669.635335648149</v>
      </c>
      <c r="B4149" s="110">
        <v>1211236.56</v>
      </c>
      <c r="C4149" s="100">
        <v>31.081499999999998</v>
      </c>
      <c r="D4149">
        <v>3.5920000000000001E-2</v>
      </c>
      <c r="E4149" s="108">
        <v>3.5677099999999999</v>
      </c>
      <c r="F4149" s="102">
        <v>0</v>
      </c>
      <c r="G4149" s="98">
        <v>0.41</v>
      </c>
      <c r="H4149" s="115">
        <v>1260</v>
      </c>
    </row>
    <row r="4150" spans="1:8" x14ac:dyDescent="0.2">
      <c r="A4150" s="106">
        <v>41669.638807870368</v>
      </c>
      <c r="B4150" s="110">
        <v>1211536.56</v>
      </c>
      <c r="C4150" s="100">
        <v>31.090900000000001</v>
      </c>
      <c r="D4150">
        <v>3.6569999999999998E-2</v>
      </c>
      <c r="E4150" s="108">
        <v>3.5676700000000001</v>
      </c>
      <c r="F4150" s="102">
        <v>0</v>
      </c>
      <c r="G4150" s="98">
        <v>0.41</v>
      </c>
      <c r="H4150" s="115">
        <v>1260</v>
      </c>
    </row>
    <row r="4151" spans="1:8" x14ac:dyDescent="0.2">
      <c r="A4151" s="106">
        <v>41669.642280092594</v>
      </c>
      <c r="B4151" s="110">
        <v>1211836.56</v>
      </c>
      <c r="C4151" s="100">
        <v>31.095600000000001</v>
      </c>
      <c r="D4151">
        <v>-1.268E-2</v>
      </c>
      <c r="E4151" s="108">
        <v>3.5676700000000001</v>
      </c>
      <c r="F4151" s="102">
        <v>0</v>
      </c>
      <c r="G4151" s="98">
        <v>0.41</v>
      </c>
      <c r="H4151" s="115">
        <v>1260</v>
      </c>
    </row>
    <row r="4152" spans="1:8" x14ac:dyDescent="0.2">
      <c r="A4152" s="106">
        <v>41669.645752314813</v>
      </c>
      <c r="B4152" s="110">
        <v>1212136.56</v>
      </c>
      <c r="C4152" s="100">
        <v>31.099</v>
      </c>
      <c r="D4152">
        <v>5.4219999999999997E-2</v>
      </c>
      <c r="E4152" s="108">
        <v>3.5678100000000001</v>
      </c>
      <c r="F4152" s="102">
        <v>0</v>
      </c>
      <c r="G4152" s="98">
        <v>0.41</v>
      </c>
      <c r="H4152" s="115">
        <v>1260</v>
      </c>
    </row>
    <row r="4153" spans="1:8" x14ac:dyDescent="0.2">
      <c r="A4153" s="106">
        <v>41669.649224537039</v>
      </c>
      <c r="B4153" s="110">
        <v>1212436.56</v>
      </c>
      <c r="C4153" s="100">
        <v>31.1022</v>
      </c>
      <c r="D4153">
        <v>-8.7830000000000005E-2</v>
      </c>
      <c r="E4153" s="108">
        <v>3.5677699999999999</v>
      </c>
      <c r="F4153" s="102">
        <v>0</v>
      </c>
      <c r="G4153" s="98">
        <v>0.41</v>
      </c>
      <c r="H4153" s="115">
        <v>1260</v>
      </c>
    </row>
    <row r="4154" spans="1:8" x14ac:dyDescent="0.2">
      <c r="A4154" s="106">
        <v>41669.652696759258</v>
      </c>
      <c r="B4154" s="110">
        <v>1212736.56</v>
      </c>
      <c r="C4154" s="100">
        <v>31.108000000000001</v>
      </c>
      <c r="D4154">
        <v>6.2509999999999996E-2</v>
      </c>
      <c r="E4154" s="108">
        <v>3.5677699999999999</v>
      </c>
      <c r="F4154" s="102">
        <v>0</v>
      </c>
      <c r="G4154" s="98">
        <v>0.41</v>
      </c>
      <c r="H4154" s="115">
        <v>1260</v>
      </c>
    </row>
    <row r="4155" spans="1:8" x14ac:dyDescent="0.2">
      <c r="A4155" s="106">
        <v>41669.656168981484</v>
      </c>
      <c r="B4155" s="110">
        <v>1213036.56</v>
      </c>
      <c r="C4155" s="100">
        <v>31.106100000000001</v>
      </c>
      <c r="D4155">
        <v>-8.5599999999999996E-2</v>
      </c>
      <c r="E4155" s="108">
        <v>3.5677699999999999</v>
      </c>
      <c r="F4155" s="102">
        <v>0</v>
      </c>
      <c r="G4155" s="98">
        <v>0.41</v>
      </c>
      <c r="H4155" s="115">
        <v>1260</v>
      </c>
    </row>
    <row r="4156" spans="1:8" x14ac:dyDescent="0.2">
      <c r="A4156" s="106">
        <v>41669.659641203703</v>
      </c>
      <c r="B4156" s="110">
        <v>1213336.56</v>
      </c>
      <c r="C4156" s="100">
        <v>31.1114</v>
      </c>
      <c r="D4156">
        <v>5.1860000000000003E-2</v>
      </c>
      <c r="E4156" s="108">
        <v>3.5676700000000001</v>
      </c>
      <c r="F4156" s="102">
        <v>0</v>
      </c>
      <c r="G4156" s="98">
        <v>0.41</v>
      </c>
      <c r="H4156" s="115">
        <v>1260</v>
      </c>
    </row>
    <row r="4157" spans="1:8" x14ac:dyDescent="0.2">
      <c r="A4157" s="106">
        <v>41669.663113425922</v>
      </c>
      <c r="B4157" s="110">
        <v>1213636.56</v>
      </c>
      <c r="C4157" s="100">
        <v>31.103999999999999</v>
      </c>
      <c r="D4157">
        <v>-6.2859999999999999E-2</v>
      </c>
      <c r="E4157" s="108">
        <v>3.56779</v>
      </c>
      <c r="F4157" s="102">
        <v>0</v>
      </c>
      <c r="G4157" s="98">
        <v>0.41</v>
      </c>
      <c r="H4157" s="115">
        <v>1260</v>
      </c>
    </row>
    <row r="4158" spans="1:8" x14ac:dyDescent="0.2">
      <c r="A4158" s="106">
        <v>41669.666585648149</v>
      </c>
      <c r="B4158" s="110">
        <v>1213936.56</v>
      </c>
      <c r="C4158" s="100">
        <v>31.107500000000002</v>
      </c>
      <c r="D4158">
        <v>5.892E-2</v>
      </c>
      <c r="E4158" s="108">
        <v>3.5677599999999998</v>
      </c>
      <c r="F4158" s="102">
        <v>0</v>
      </c>
      <c r="G4158" s="98">
        <v>0.41</v>
      </c>
      <c r="H4158" s="115">
        <v>1260</v>
      </c>
    </row>
    <row r="4159" spans="1:8" x14ac:dyDescent="0.2">
      <c r="A4159" s="106">
        <v>41669.670057870368</v>
      </c>
      <c r="B4159" s="110">
        <v>1214236.56</v>
      </c>
      <c r="C4159" s="100">
        <v>31.104299999999999</v>
      </c>
      <c r="D4159">
        <v>-3.193E-2</v>
      </c>
      <c r="E4159" s="108">
        <v>3.56751</v>
      </c>
      <c r="F4159" s="102">
        <v>0</v>
      </c>
      <c r="G4159" s="98">
        <v>0.41</v>
      </c>
      <c r="H4159" s="115">
        <v>1260</v>
      </c>
    </row>
    <row r="4160" spans="1:8" x14ac:dyDescent="0.2">
      <c r="A4160" s="106">
        <v>41669.673530092594</v>
      </c>
      <c r="B4160" s="110">
        <v>1214536.56</v>
      </c>
      <c r="C4160" s="100">
        <v>31.102799999999998</v>
      </c>
      <c r="D4160">
        <v>-2.3E-3</v>
      </c>
      <c r="E4160" s="108">
        <v>3.5674399999999999</v>
      </c>
      <c r="F4160" s="102">
        <v>0</v>
      </c>
      <c r="G4160" s="98">
        <v>0.41</v>
      </c>
      <c r="H4160" s="115">
        <v>1260</v>
      </c>
    </row>
    <row r="4161" spans="1:8" x14ac:dyDescent="0.2">
      <c r="A4161" s="106">
        <v>41669.677002314813</v>
      </c>
      <c r="B4161" s="110">
        <v>1214836.56</v>
      </c>
      <c r="C4161" s="100">
        <v>31.098600000000001</v>
      </c>
      <c r="D4161">
        <v>-2.1420000000000002E-2</v>
      </c>
      <c r="E4161" s="108">
        <v>3.5675599999999998</v>
      </c>
      <c r="F4161" s="102">
        <v>0</v>
      </c>
      <c r="G4161" s="98">
        <v>0.41</v>
      </c>
      <c r="H4161" s="115">
        <v>1260</v>
      </c>
    </row>
    <row r="4162" spans="1:8" x14ac:dyDescent="0.2">
      <c r="A4162" s="106">
        <v>41669.680474537039</v>
      </c>
      <c r="B4162" s="110">
        <v>1215136.56</v>
      </c>
      <c r="C4162" s="100">
        <v>31.090699999999998</v>
      </c>
      <c r="D4162">
        <v>4.8390000000000002E-2</v>
      </c>
      <c r="E4162" s="108">
        <v>3.5674000000000001</v>
      </c>
      <c r="F4162" s="102">
        <v>0</v>
      </c>
      <c r="G4162" s="98">
        <v>0.41</v>
      </c>
      <c r="H4162" s="115">
        <v>1260</v>
      </c>
    </row>
    <row r="4163" spans="1:8" x14ac:dyDescent="0.2">
      <c r="A4163" s="106">
        <v>41669.683946759258</v>
      </c>
      <c r="B4163" s="110">
        <v>1215436.56</v>
      </c>
      <c r="C4163" s="100">
        <v>31.0869</v>
      </c>
      <c r="D4163">
        <v>7.2289999999999993E-2</v>
      </c>
      <c r="E4163" s="108">
        <v>3.5673400000000002</v>
      </c>
      <c r="F4163" s="102">
        <v>0</v>
      </c>
      <c r="G4163" s="98">
        <v>0.41</v>
      </c>
      <c r="H4163" s="115">
        <v>1260</v>
      </c>
    </row>
    <row r="4164" spans="1:8" x14ac:dyDescent="0.2">
      <c r="A4164" s="106">
        <v>41669.687418981484</v>
      </c>
      <c r="B4164" s="110">
        <v>1215736.56</v>
      </c>
      <c r="C4164" s="100">
        <v>31.078199999999999</v>
      </c>
      <c r="D4164">
        <v>5.1229999999999998E-2</v>
      </c>
      <c r="E4164" s="108">
        <v>3.56717</v>
      </c>
      <c r="F4164" s="102">
        <v>0</v>
      </c>
      <c r="G4164" s="98">
        <v>0.41</v>
      </c>
      <c r="H4164" s="115">
        <v>1260</v>
      </c>
    </row>
    <row r="4165" spans="1:8" x14ac:dyDescent="0.2">
      <c r="A4165" s="106">
        <v>41669.690891203703</v>
      </c>
      <c r="B4165" s="110">
        <v>1216036.56</v>
      </c>
      <c r="C4165" s="100">
        <v>31.0748</v>
      </c>
      <c r="D4165">
        <v>-3.2699999999999999E-3</v>
      </c>
      <c r="E4165" s="108">
        <v>3.56704</v>
      </c>
      <c r="F4165" s="102">
        <v>0</v>
      </c>
      <c r="G4165" s="98">
        <v>0.41</v>
      </c>
      <c r="H4165" s="115">
        <v>1260</v>
      </c>
    </row>
    <row r="4166" spans="1:8" x14ac:dyDescent="0.2">
      <c r="A4166" s="106">
        <v>41669.694363425922</v>
      </c>
      <c r="B4166" s="110">
        <v>1216336.56</v>
      </c>
      <c r="C4166" s="100">
        <v>31.066299999999998</v>
      </c>
      <c r="D4166">
        <v>4.7910000000000001E-2</v>
      </c>
      <c r="E4166" s="108">
        <v>3.5669900000000001</v>
      </c>
      <c r="F4166" s="102">
        <v>0</v>
      </c>
      <c r="G4166" s="98">
        <v>0.41</v>
      </c>
      <c r="H4166" s="115">
        <v>1260</v>
      </c>
    </row>
    <row r="4167" spans="1:8" x14ac:dyDescent="0.2">
      <c r="A4167" s="106">
        <v>41669.697835648149</v>
      </c>
      <c r="B4167" s="110">
        <v>1216636.56</v>
      </c>
      <c r="C4167" s="100">
        <v>31.064399999999999</v>
      </c>
      <c r="D4167">
        <v>-3.032E-2</v>
      </c>
      <c r="E4167" s="108">
        <v>3.5670700000000002</v>
      </c>
      <c r="F4167" s="102">
        <v>0</v>
      </c>
      <c r="G4167" s="98">
        <v>0.41</v>
      </c>
      <c r="H4167" s="115">
        <v>1260</v>
      </c>
    </row>
    <row r="4168" spans="1:8" x14ac:dyDescent="0.2">
      <c r="A4168" s="106">
        <v>41669.701307870368</v>
      </c>
      <c r="B4168" s="110">
        <v>1216936.56</v>
      </c>
      <c r="C4168" s="100">
        <v>31.052299999999999</v>
      </c>
      <c r="D4168">
        <v>-7.6850000000000002E-2</v>
      </c>
      <c r="E4168" s="108">
        <v>3.5669400000000002</v>
      </c>
      <c r="F4168" s="102">
        <v>0</v>
      </c>
      <c r="G4168" s="98">
        <v>0.41</v>
      </c>
      <c r="H4168" s="115">
        <v>1260</v>
      </c>
    </row>
    <row r="4169" spans="1:8" x14ac:dyDescent="0.2">
      <c r="A4169" s="106">
        <v>41669.704780092594</v>
      </c>
      <c r="B4169" s="110">
        <v>1217236.56</v>
      </c>
      <c r="C4169" s="100">
        <v>31.050999999999998</v>
      </c>
      <c r="D4169">
        <v>-9.2050000000000007E-2</v>
      </c>
      <c r="E4169" s="108">
        <v>3.5667900000000001</v>
      </c>
      <c r="F4169" s="102">
        <v>0</v>
      </c>
      <c r="G4169" s="98">
        <v>0.41</v>
      </c>
      <c r="H4169" s="115">
        <v>1260</v>
      </c>
    </row>
    <row r="4170" spans="1:8" x14ac:dyDescent="0.2">
      <c r="A4170" s="106">
        <v>41669.708252314813</v>
      </c>
      <c r="B4170" s="110">
        <v>1217536.56</v>
      </c>
      <c r="C4170" s="100">
        <v>31.052900000000001</v>
      </c>
      <c r="D4170">
        <v>-4.6719999999999998E-2</v>
      </c>
      <c r="E4170" s="108">
        <v>3.5667800000000001</v>
      </c>
      <c r="F4170" s="102">
        <v>0</v>
      </c>
      <c r="G4170" s="98">
        <v>0.41</v>
      </c>
      <c r="H4170" s="115">
        <v>1260</v>
      </c>
    </row>
    <row r="4171" spans="1:8" x14ac:dyDescent="0.2">
      <c r="A4171" s="106">
        <v>41669.711724537039</v>
      </c>
      <c r="B4171" s="110">
        <v>1217836.56</v>
      </c>
      <c r="C4171" s="100">
        <v>31.0472</v>
      </c>
      <c r="D4171">
        <v>5.5780000000000003E-2</v>
      </c>
      <c r="E4171" s="108">
        <v>3.5668199999999999</v>
      </c>
      <c r="F4171" s="102">
        <v>0</v>
      </c>
      <c r="G4171" s="98">
        <v>0.41</v>
      </c>
      <c r="H4171" s="115">
        <v>1260</v>
      </c>
    </row>
    <row r="4172" spans="1:8" x14ac:dyDescent="0.2">
      <c r="A4172" s="106">
        <v>41669.715196759258</v>
      </c>
      <c r="B4172" s="110">
        <v>1218136.56</v>
      </c>
      <c r="C4172" s="100">
        <v>31.0367</v>
      </c>
      <c r="D4172">
        <v>-2.4899999999999999E-2</v>
      </c>
      <c r="E4172" s="108">
        <v>3.5667900000000001</v>
      </c>
      <c r="F4172" s="102">
        <v>0</v>
      </c>
      <c r="G4172" s="98">
        <v>0.41</v>
      </c>
      <c r="H4172" s="115">
        <v>1260</v>
      </c>
    </row>
    <row r="4173" spans="1:8" x14ac:dyDescent="0.2">
      <c r="A4173" s="106">
        <v>41669.718668981484</v>
      </c>
      <c r="B4173" s="110">
        <v>1218436.56</v>
      </c>
      <c r="C4173" s="100">
        <v>31.036999999999999</v>
      </c>
      <c r="D4173">
        <v>4.7989999999999998E-2</v>
      </c>
      <c r="E4173" s="108">
        <v>3.5667300000000002</v>
      </c>
      <c r="F4173" s="102">
        <v>0</v>
      </c>
      <c r="G4173" s="98">
        <v>0.41</v>
      </c>
      <c r="H4173" s="115">
        <v>1260</v>
      </c>
    </row>
    <row r="4174" spans="1:8" x14ac:dyDescent="0.2">
      <c r="A4174" s="106">
        <v>41669.722141203703</v>
      </c>
      <c r="B4174" s="110">
        <v>1218736.56</v>
      </c>
      <c r="C4174" s="100">
        <v>31.029399999999999</v>
      </c>
      <c r="D4174">
        <v>-1.711E-2</v>
      </c>
      <c r="E4174" s="108">
        <v>3.56657</v>
      </c>
      <c r="F4174" s="102">
        <v>0</v>
      </c>
      <c r="G4174" s="98">
        <v>0.41</v>
      </c>
      <c r="H4174" s="115">
        <v>1260</v>
      </c>
    </row>
    <row r="4175" spans="1:8" x14ac:dyDescent="0.2">
      <c r="A4175" s="106">
        <v>41669.725613425922</v>
      </c>
      <c r="B4175" s="110">
        <v>1219036.56</v>
      </c>
      <c r="C4175" s="100">
        <v>31.0291</v>
      </c>
      <c r="D4175">
        <v>-8.9940000000000006E-2</v>
      </c>
      <c r="E4175" s="108">
        <v>3.56657</v>
      </c>
      <c r="F4175" s="102">
        <v>0</v>
      </c>
      <c r="G4175" s="98">
        <v>0.41</v>
      </c>
      <c r="H4175" s="115">
        <v>1260</v>
      </c>
    </row>
    <row r="4176" spans="1:8" x14ac:dyDescent="0.2">
      <c r="A4176" s="106">
        <v>41669.729085648149</v>
      </c>
      <c r="B4176" s="110">
        <v>1219336.56</v>
      </c>
      <c r="C4176" s="100">
        <v>31.0199</v>
      </c>
      <c r="D4176">
        <v>3.5839999999999997E-2</v>
      </c>
      <c r="E4176" s="108">
        <v>3.5663399999999998</v>
      </c>
      <c r="F4176" s="102">
        <v>0</v>
      </c>
      <c r="G4176" s="98">
        <v>0.41</v>
      </c>
      <c r="H4176" s="115">
        <v>1260</v>
      </c>
    </row>
    <row r="4177" spans="1:8" x14ac:dyDescent="0.2">
      <c r="A4177" s="106">
        <v>41669.732557870368</v>
      </c>
      <c r="B4177" s="110">
        <v>1219636.56</v>
      </c>
      <c r="C4177" s="100">
        <v>31.017900000000001</v>
      </c>
      <c r="D4177">
        <v>4.4999999999999997E-3</v>
      </c>
      <c r="E4177" s="108">
        <v>3.56643</v>
      </c>
      <c r="F4177" s="102">
        <v>0</v>
      </c>
      <c r="G4177" s="98">
        <v>0.41</v>
      </c>
      <c r="H4177" s="115">
        <v>1260</v>
      </c>
    </row>
    <row r="4178" spans="1:8" x14ac:dyDescent="0.2">
      <c r="A4178" s="106">
        <v>41669.736030092594</v>
      </c>
      <c r="B4178" s="110">
        <v>1219936.56</v>
      </c>
      <c r="C4178" s="100">
        <v>31.014800000000001</v>
      </c>
      <c r="D4178">
        <v>-8.1739999999999993E-2</v>
      </c>
      <c r="E4178" s="108">
        <v>3.5662099999999999</v>
      </c>
      <c r="F4178" s="102">
        <v>0</v>
      </c>
      <c r="G4178" s="98">
        <v>0.41</v>
      </c>
      <c r="H4178" s="115">
        <v>1260</v>
      </c>
    </row>
    <row r="4179" spans="1:8" x14ac:dyDescent="0.2">
      <c r="A4179" s="106">
        <v>41669.739502314813</v>
      </c>
      <c r="B4179" s="110">
        <v>1220236.56</v>
      </c>
      <c r="C4179" s="100">
        <v>31.0154</v>
      </c>
      <c r="D4179">
        <v>-5.4870000000000002E-2</v>
      </c>
      <c r="E4179" s="108">
        <v>3.5660599999999998</v>
      </c>
      <c r="F4179" s="102">
        <v>0</v>
      </c>
      <c r="G4179" s="98">
        <v>0.41</v>
      </c>
      <c r="H4179" s="115">
        <v>1260</v>
      </c>
    </row>
    <row r="4180" spans="1:8" x14ac:dyDescent="0.2">
      <c r="A4180" s="106">
        <v>41669.742974537039</v>
      </c>
      <c r="B4180" s="110">
        <v>1220536.56</v>
      </c>
      <c r="C4180" s="100">
        <v>31.014800000000001</v>
      </c>
      <c r="D4180">
        <v>-7.8649999999999998E-2</v>
      </c>
      <c r="E4180" s="108">
        <v>3.5662199999999999</v>
      </c>
      <c r="F4180" s="102">
        <v>0</v>
      </c>
      <c r="G4180" s="98">
        <v>0.41</v>
      </c>
      <c r="H4180" s="115">
        <v>1260</v>
      </c>
    </row>
    <row r="4181" spans="1:8" x14ac:dyDescent="0.2">
      <c r="A4181" s="106">
        <v>41669.746446759258</v>
      </c>
      <c r="B4181" s="110">
        <v>1220836.56</v>
      </c>
      <c r="C4181" s="100">
        <v>31.022600000000001</v>
      </c>
      <c r="D4181">
        <v>-4.3200000000000001E-3</v>
      </c>
      <c r="E4181" s="108">
        <v>3.5663200000000002</v>
      </c>
      <c r="F4181" s="102">
        <v>0</v>
      </c>
      <c r="G4181" s="98">
        <v>0.41</v>
      </c>
      <c r="H4181" s="115">
        <v>1260</v>
      </c>
    </row>
    <row r="4182" spans="1:8" x14ac:dyDescent="0.2">
      <c r="A4182" s="106">
        <v>41669.749918981484</v>
      </c>
      <c r="B4182" s="110">
        <v>1221136.56</v>
      </c>
      <c r="C4182" s="100">
        <v>31.021999999999998</v>
      </c>
      <c r="D4182">
        <v>6.8190000000000001E-2</v>
      </c>
      <c r="E4182" s="108">
        <v>3.5660500000000002</v>
      </c>
      <c r="F4182" s="102">
        <v>0</v>
      </c>
      <c r="G4182" s="98">
        <v>0.41</v>
      </c>
      <c r="H4182" s="115">
        <v>1260</v>
      </c>
    </row>
    <row r="4183" spans="1:8" x14ac:dyDescent="0.2">
      <c r="A4183" s="106">
        <v>41669.753391203703</v>
      </c>
      <c r="B4183" s="110">
        <v>1221436.56</v>
      </c>
      <c r="C4183" s="100">
        <v>31.032499999999999</v>
      </c>
      <c r="D4183">
        <v>-8.3919999999999995E-2</v>
      </c>
      <c r="E4183" s="108">
        <v>3.5662199999999999</v>
      </c>
      <c r="F4183" s="102">
        <v>0</v>
      </c>
      <c r="G4183" s="98">
        <v>0.41</v>
      </c>
      <c r="H4183" s="115">
        <v>1260</v>
      </c>
    </row>
    <row r="4184" spans="1:8" x14ac:dyDescent="0.2">
      <c r="A4184" s="106">
        <v>41669.756863425922</v>
      </c>
      <c r="B4184" s="110">
        <v>1221736.56</v>
      </c>
      <c r="C4184" s="100">
        <v>31.0304</v>
      </c>
      <c r="D4184">
        <v>-3.9170000000000003E-2</v>
      </c>
      <c r="E4184" s="108">
        <v>3.5662099999999999</v>
      </c>
      <c r="F4184" s="102">
        <v>0</v>
      </c>
      <c r="G4184" s="98">
        <v>0.41</v>
      </c>
      <c r="H4184" s="115">
        <v>1260</v>
      </c>
    </row>
    <row r="4185" spans="1:8" x14ac:dyDescent="0.2">
      <c r="A4185" s="106">
        <v>41669.760335648149</v>
      </c>
      <c r="B4185" s="110">
        <v>1222036.56</v>
      </c>
      <c r="C4185" s="100">
        <v>31.040099999999999</v>
      </c>
      <c r="D4185">
        <v>-2.6710000000000001E-2</v>
      </c>
      <c r="E4185" s="108">
        <v>3.5661200000000002</v>
      </c>
      <c r="F4185" s="102">
        <v>0</v>
      </c>
      <c r="G4185" s="98">
        <v>0.41</v>
      </c>
      <c r="H4185" s="115">
        <v>1260</v>
      </c>
    </row>
    <row r="4186" spans="1:8" x14ac:dyDescent="0.2">
      <c r="A4186" s="106">
        <v>41669.763807870368</v>
      </c>
      <c r="B4186" s="110">
        <v>1222336.56</v>
      </c>
      <c r="C4186" s="100">
        <v>31.0489</v>
      </c>
      <c r="D4186">
        <v>3.82E-3</v>
      </c>
      <c r="E4186" s="108">
        <v>3.5662600000000002</v>
      </c>
      <c r="F4186" s="102">
        <v>0</v>
      </c>
      <c r="G4186" s="98">
        <v>0.41</v>
      </c>
      <c r="H4186" s="115">
        <v>1260</v>
      </c>
    </row>
    <row r="4187" spans="1:8" x14ac:dyDescent="0.2">
      <c r="A4187" s="106">
        <v>41669.767280092594</v>
      </c>
      <c r="B4187" s="110">
        <v>1222636.56</v>
      </c>
      <c r="C4187" s="100">
        <v>31.0532</v>
      </c>
      <c r="D4187">
        <v>-2.445E-2</v>
      </c>
      <c r="E4187" s="108">
        <v>3.5663</v>
      </c>
      <c r="F4187" s="102">
        <v>0</v>
      </c>
      <c r="G4187" s="98">
        <v>0.41</v>
      </c>
      <c r="H4187" s="115">
        <v>1260</v>
      </c>
    </row>
    <row r="4188" spans="1:8" x14ac:dyDescent="0.2">
      <c r="A4188" s="106">
        <v>41669.770752314813</v>
      </c>
      <c r="B4188" s="110">
        <v>1222936.56</v>
      </c>
      <c r="C4188" s="100">
        <v>31.061499999999999</v>
      </c>
      <c r="D4188">
        <v>-4.8750000000000002E-2</v>
      </c>
      <c r="E4188" s="108">
        <v>3.56637</v>
      </c>
      <c r="F4188" s="102">
        <v>0</v>
      </c>
      <c r="G4188" s="98">
        <v>0.41</v>
      </c>
      <c r="H4188" s="115">
        <v>1260</v>
      </c>
    </row>
    <row r="4189" spans="1:8" x14ac:dyDescent="0.2">
      <c r="A4189" s="106">
        <v>41669.774224537039</v>
      </c>
      <c r="B4189" s="110">
        <v>1223236.56</v>
      </c>
      <c r="C4189" s="100">
        <v>31.0639</v>
      </c>
      <c r="D4189">
        <v>1.316E-2</v>
      </c>
      <c r="E4189" s="108">
        <v>3.5662799999999999</v>
      </c>
      <c r="F4189" s="102">
        <v>0</v>
      </c>
      <c r="G4189" s="98">
        <v>0.41</v>
      </c>
      <c r="H4189" s="115">
        <v>1260</v>
      </c>
    </row>
    <row r="4190" spans="1:8" x14ac:dyDescent="0.2">
      <c r="A4190" s="106">
        <v>41669.777696759258</v>
      </c>
      <c r="B4190" s="110">
        <v>1223536.56</v>
      </c>
      <c r="C4190" s="100">
        <v>31.075700000000001</v>
      </c>
      <c r="D4190">
        <v>-2.9739999999999999E-2</v>
      </c>
      <c r="E4190" s="108">
        <v>3.56636</v>
      </c>
      <c r="F4190" s="102">
        <v>0</v>
      </c>
      <c r="G4190" s="98">
        <v>0.41</v>
      </c>
      <c r="H4190" s="115">
        <v>1260</v>
      </c>
    </row>
    <row r="4191" spans="1:8" x14ac:dyDescent="0.2">
      <c r="A4191" s="106">
        <v>41669.781168981484</v>
      </c>
      <c r="B4191" s="110">
        <v>1223836.56</v>
      </c>
      <c r="C4191" s="100">
        <v>31.072099999999999</v>
      </c>
      <c r="D4191">
        <v>-1.8599999999999998E-2</v>
      </c>
      <c r="E4191" s="108">
        <v>3.5663100000000001</v>
      </c>
      <c r="F4191" s="102">
        <v>0</v>
      </c>
      <c r="G4191" s="98">
        <v>0.41</v>
      </c>
      <c r="H4191" s="115">
        <v>1260</v>
      </c>
    </row>
    <row r="4192" spans="1:8" x14ac:dyDescent="0.2">
      <c r="A4192" s="106">
        <v>41669.784641203703</v>
      </c>
      <c r="B4192" s="110">
        <v>1224136.56</v>
      </c>
      <c r="C4192" s="100">
        <v>31.084099999999999</v>
      </c>
      <c r="D4192">
        <v>6.1339999999999999E-2</v>
      </c>
      <c r="E4192" s="108">
        <v>3.5663299999999998</v>
      </c>
      <c r="F4192" s="102">
        <v>0</v>
      </c>
      <c r="G4192" s="98">
        <v>0.41</v>
      </c>
      <c r="H4192" s="115">
        <v>1260</v>
      </c>
    </row>
    <row r="4193" spans="1:8" x14ac:dyDescent="0.2">
      <c r="A4193" s="106">
        <v>41669.788113425922</v>
      </c>
      <c r="B4193" s="110">
        <v>1224436.56</v>
      </c>
      <c r="C4193" s="100">
        <v>31.085999999999999</v>
      </c>
      <c r="D4193">
        <v>-3.6150000000000002E-2</v>
      </c>
      <c r="E4193" s="108">
        <v>3.56643</v>
      </c>
      <c r="F4193" s="102">
        <v>0</v>
      </c>
      <c r="G4193" s="98">
        <v>0.41</v>
      </c>
      <c r="H4193" s="115">
        <v>1260</v>
      </c>
    </row>
    <row r="4194" spans="1:8" x14ac:dyDescent="0.2">
      <c r="A4194" s="106">
        <v>41669.791585648149</v>
      </c>
      <c r="B4194" s="110">
        <v>1224736.56</v>
      </c>
      <c r="C4194" s="100">
        <v>31.089400000000001</v>
      </c>
      <c r="D4194">
        <v>-6.5490000000000007E-2</v>
      </c>
      <c r="E4194" s="108">
        <v>3.5663499999999999</v>
      </c>
      <c r="F4194" s="102">
        <v>0</v>
      </c>
      <c r="G4194" s="98">
        <v>0.41</v>
      </c>
      <c r="H4194" s="115">
        <v>1260</v>
      </c>
    </row>
    <row r="4195" spans="1:8" x14ac:dyDescent="0.2">
      <c r="A4195" s="106">
        <v>41669.795057870368</v>
      </c>
      <c r="B4195" s="110">
        <v>1225036.56</v>
      </c>
      <c r="C4195" s="100">
        <v>31.086099999999998</v>
      </c>
      <c r="D4195">
        <v>5.3220000000000003E-2</v>
      </c>
      <c r="E4195" s="108">
        <v>3.5663999999999998</v>
      </c>
      <c r="F4195" s="102">
        <v>0</v>
      </c>
      <c r="G4195" s="98">
        <v>0.41</v>
      </c>
      <c r="H4195" s="115">
        <v>1260</v>
      </c>
    </row>
    <row r="4196" spans="1:8" x14ac:dyDescent="0.2">
      <c r="A4196" s="106">
        <v>41669.798530092594</v>
      </c>
      <c r="B4196" s="110">
        <v>1225336.56</v>
      </c>
      <c r="C4196" s="100">
        <v>31.094799999999999</v>
      </c>
      <c r="D4196">
        <v>1.0800000000000001E-2</v>
      </c>
      <c r="E4196" s="108">
        <v>3.5663399999999998</v>
      </c>
      <c r="F4196" s="102">
        <v>0</v>
      </c>
      <c r="G4196" s="98">
        <v>0.41</v>
      </c>
      <c r="H4196" s="115">
        <v>1260</v>
      </c>
    </row>
    <row r="4197" spans="1:8" x14ac:dyDescent="0.2">
      <c r="A4197" s="106">
        <v>41669.802002314813</v>
      </c>
      <c r="B4197" s="110">
        <v>1225636.56</v>
      </c>
      <c r="C4197" s="100">
        <v>31.092300000000002</v>
      </c>
      <c r="D4197">
        <v>-7.6630000000000004E-2</v>
      </c>
      <c r="E4197" s="108">
        <v>3.56636</v>
      </c>
      <c r="F4197" s="102">
        <v>0</v>
      </c>
      <c r="G4197" s="98">
        <v>0.41</v>
      </c>
      <c r="H4197" s="115">
        <v>1260</v>
      </c>
    </row>
    <row r="4198" spans="1:8" x14ac:dyDescent="0.2">
      <c r="A4198" s="106">
        <v>41669.805474537039</v>
      </c>
      <c r="B4198" s="110">
        <v>1225936.56</v>
      </c>
      <c r="C4198" s="100">
        <v>31.0868</v>
      </c>
      <c r="D4198">
        <v>-8.8299999999999993E-3</v>
      </c>
      <c r="E4198" s="108">
        <v>3.5662699999999998</v>
      </c>
      <c r="F4198" s="102">
        <v>0</v>
      </c>
      <c r="G4198" s="98">
        <v>0.41</v>
      </c>
      <c r="H4198" s="115">
        <v>1260</v>
      </c>
    </row>
    <row r="4199" spans="1:8" x14ac:dyDescent="0.2">
      <c r="A4199" s="106">
        <v>41669.808946759258</v>
      </c>
      <c r="B4199" s="110">
        <v>1226236.56</v>
      </c>
      <c r="C4199" s="100">
        <v>31.085599999999999</v>
      </c>
      <c r="D4199">
        <v>-3.5159999999999997E-2</v>
      </c>
      <c r="E4199" s="108">
        <v>3.5665</v>
      </c>
      <c r="F4199" s="102">
        <v>0</v>
      </c>
      <c r="G4199" s="98">
        <v>0.41</v>
      </c>
      <c r="H4199" s="115">
        <v>1260</v>
      </c>
    </row>
    <row r="4200" spans="1:8" x14ac:dyDescent="0.2">
      <c r="A4200" s="106">
        <v>41669.812418981484</v>
      </c>
      <c r="B4200" s="110">
        <v>1226536.56</v>
      </c>
      <c r="C4200" s="100">
        <v>31.084099999999999</v>
      </c>
      <c r="D4200">
        <v>2.4719999999999999E-2</v>
      </c>
      <c r="E4200" s="108">
        <v>3.5662099999999999</v>
      </c>
      <c r="F4200" s="102">
        <v>0</v>
      </c>
      <c r="G4200" s="98">
        <v>0.41</v>
      </c>
      <c r="H4200" s="115">
        <v>1260</v>
      </c>
    </row>
    <row r="4201" spans="1:8" x14ac:dyDescent="0.2">
      <c r="A4201" s="106">
        <v>41669.815891203703</v>
      </c>
      <c r="B4201" s="110">
        <v>1226836.56</v>
      </c>
      <c r="C4201" s="100">
        <v>31.0777</v>
      </c>
      <c r="D4201">
        <v>4.9160000000000002E-2</v>
      </c>
      <c r="E4201" s="108">
        <v>3.5662099999999999</v>
      </c>
      <c r="F4201" s="102">
        <v>0</v>
      </c>
      <c r="G4201" s="98">
        <v>0.41</v>
      </c>
      <c r="H4201" s="115">
        <v>1260</v>
      </c>
    </row>
    <row r="4202" spans="1:8" x14ac:dyDescent="0.2">
      <c r="A4202" s="106">
        <v>41669.819363425922</v>
      </c>
      <c r="B4202" s="110">
        <v>1227136.56</v>
      </c>
      <c r="C4202" s="100">
        <v>31.078099999999999</v>
      </c>
      <c r="D4202">
        <v>-8.8770000000000002E-2</v>
      </c>
      <c r="E4202" s="108">
        <v>3.5663200000000002</v>
      </c>
      <c r="F4202" s="102">
        <v>0</v>
      </c>
      <c r="G4202" s="98">
        <v>0.41</v>
      </c>
      <c r="H4202" s="115">
        <v>1260</v>
      </c>
    </row>
    <row r="4203" spans="1:8" x14ac:dyDescent="0.2">
      <c r="A4203" s="106">
        <v>41669.822835648149</v>
      </c>
      <c r="B4203" s="110">
        <v>1227436.56</v>
      </c>
      <c r="C4203" s="100">
        <v>31.0854</v>
      </c>
      <c r="D4203">
        <v>5.629E-2</v>
      </c>
      <c r="E4203" s="108">
        <v>3.5662500000000001</v>
      </c>
      <c r="F4203" s="102">
        <v>0</v>
      </c>
      <c r="G4203" s="98">
        <v>0.41</v>
      </c>
      <c r="H4203" s="115">
        <v>1260</v>
      </c>
    </row>
    <row r="4204" spans="1:8" x14ac:dyDescent="0.2">
      <c r="A4204" s="106">
        <v>41669.826307870368</v>
      </c>
      <c r="B4204" s="110">
        <v>1227736.56</v>
      </c>
      <c r="C4204" s="100">
        <v>31.078900000000001</v>
      </c>
      <c r="D4204">
        <v>5.2729999999999999E-2</v>
      </c>
      <c r="E4204" s="108">
        <v>3.5663499999999999</v>
      </c>
      <c r="F4204" s="102">
        <v>0</v>
      </c>
      <c r="G4204" s="98">
        <v>0.41</v>
      </c>
      <c r="H4204" s="115">
        <v>1260</v>
      </c>
    </row>
    <row r="4205" spans="1:8" x14ac:dyDescent="0.2">
      <c r="A4205" s="106">
        <v>41669.829780092594</v>
      </c>
      <c r="B4205" s="110">
        <v>1228036.56</v>
      </c>
      <c r="C4205" s="100">
        <v>31.078700000000001</v>
      </c>
      <c r="D4205">
        <v>-1.864E-2</v>
      </c>
      <c r="E4205" s="108">
        <v>3.5662600000000002</v>
      </c>
      <c r="F4205" s="102">
        <v>0</v>
      </c>
      <c r="G4205" s="98">
        <v>0.41</v>
      </c>
      <c r="H4205" s="115">
        <v>1260</v>
      </c>
    </row>
    <row r="4206" spans="1:8" x14ac:dyDescent="0.2">
      <c r="A4206" s="106">
        <v>41669.833252314813</v>
      </c>
      <c r="B4206" s="110">
        <v>1228336.56</v>
      </c>
      <c r="C4206" s="100">
        <v>31.089700000000001</v>
      </c>
      <c r="D4206">
        <v>1.6140000000000002E-2</v>
      </c>
      <c r="E4206" s="108">
        <v>3.5661399999999999</v>
      </c>
      <c r="F4206" s="102">
        <v>0</v>
      </c>
      <c r="G4206" s="98">
        <v>0.41</v>
      </c>
      <c r="H4206" s="115">
        <v>1260</v>
      </c>
    </row>
    <row r="4207" spans="1:8" x14ac:dyDescent="0.2">
      <c r="A4207" s="106">
        <v>41669.836724537039</v>
      </c>
      <c r="B4207" s="110">
        <v>1228636.56</v>
      </c>
      <c r="C4207" s="100">
        <v>31.091000000000001</v>
      </c>
      <c r="D4207">
        <v>-2.8300000000000001E-3</v>
      </c>
      <c r="E4207" s="108">
        <v>3.56623</v>
      </c>
      <c r="F4207" s="102">
        <v>0</v>
      </c>
      <c r="G4207" s="98">
        <v>0.41</v>
      </c>
      <c r="H4207" s="115">
        <v>1260</v>
      </c>
    </row>
    <row r="4208" spans="1:8" x14ac:dyDescent="0.2">
      <c r="A4208" s="106">
        <v>41669.840196759258</v>
      </c>
      <c r="B4208" s="110">
        <v>1228936.56</v>
      </c>
      <c r="C4208" s="100">
        <v>31.0901</v>
      </c>
      <c r="D4208">
        <v>-2.9929999999999998E-2</v>
      </c>
      <c r="E4208" s="108">
        <v>3.5663900000000002</v>
      </c>
      <c r="F4208" s="102">
        <v>0</v>
      </c>
      <c r="G4208" s="98">
        <v>0.41</v>
      </c>
      <c r="H4208" s="115">
        <v>1260</v>
      </c>
    </row>
    <row r="4209" spans="1:8" x14ac:dyDescent="0.2">
      <c r="A4209" s="106">
        <v>41669.843668981484</v>
      </c>
      <c r="B4209" s="110">
        <v>1229236.56</v>
      </c>
      <c r="C4209" s="100">
        <v>31.1021</v>
      </c>
      <c r="D4209">
        <v>-4.5719999999999997E-2</v>
      </c>
      <c r="E4209" s="108">
        <v>3.5661499999999999</v>
      </c>
      <c r="F4209" s="102">
        <v>0</v>
      </c>
      <c r="G4209" s="98">
        <v>0.41</v>
      </c>
      <c r="H4209" s="115">
        <v>1260</v>
      </c>
    </row>
    <row r="4210" spans="1:8" x14ac:dyDescent="0.2">
      <c r="A4210" s="106">
        <v>41669.847141203703</v>
      </c>
      <c r="B4210" s="110">
        <v>1229536.56</v>
      </c>
      <c r="C4210" s="100">
        <v>31.104099999999999</v>
      </c>
      <c r="D4210">
        <v>-2.2349999999999998E-2</v>
      </c>
      <c r="E4210" s="108">
        <v>3.5662600000000002</v>
      </c>
      <c r="F4210" s="102">
        <v>0</v>
      </c>
      <c r="G4210" s="98">
        <v>0.41</v>
      </c>
      <c r="H4210" s="115">
        <v>1260</v>
      </c>
    </row>
    <row r="4211" spans="1:8" x14ac:dyDescent="0.2">
      <c r="A4211" s="106">
        <v>41669.850613425922</v>
      </c>
      <c r="B4211" s="110">
        <v>1229836.56</v>
      </c>
      <c r="C4211" s="100">
        <v>31.1084</v>
      </c>
      <c r="D4211">
        <v>-5.9089999999999997E-2</v>
      </c>
      <c r="E4211" s="108">
        <v>3.56629</v>
      </c>
      <c r="F4211" s="102">
        <v>0</v>
      </c>
      <c r="G4211" s="98">
        <v>0.41</v>
      </c>
      <c r="H4211" s="115">
        <v>1260</v>
      </c>
    </row>
    <row r="4212" spans="1:8" x14ac:dyDescent="0.2">
      <c r="A4212" s="106">
        <v>41669.854085648149</v>
      </c>
      <c r="B4212" s="110">
        <v>1230136.56</v>
      </c>
      <c r="C4212" s="100">
        <v>31.1098</v>
      </c>
      <c r="D4212">
        <v>-2.2720000000000001E-2</v>
      </c>
      <c r="E4212" s="108">
        <v>3.5663299999999998</v>
      </c>
      <c r="F4212" s="102">
        <v>0</v>
      </c>
      <c r="G4212" s="98">
        <v>0.41</v>
      </c>
      <c r="H4212" s="115">
        <v>1260</v>
      </c>
    </row>
    <row r="4213" spans="1:8" x14ac:dyDescent="0.2">
      <c r="A4213" s="106">
        <v>41669.857557870368</v>
      </c>
      <c r="B4213" s="110">
        <v>1230436.56</v>
      </c>
      <c r="C4213" s="100">
        <v>31.1159</v>
      </c>
      <c r="D4213">
        <v>-3.2989999999999998E-2</v>
      </c>
      <c r="E4213" s="108">
        <v>3.5663800000000001</v>
      </c>
      <c r="F4213" s="102">
        <v>0</v>
      </c>
      <c r="G4213" s="98">
        <v>0.41</v>
      </c>
      <c r="H4213" s="115">
        <v>1260</v>
      </c>
    </row>
    <row r="4214" spans="1:8" x14ac:dyDescent="0.2">
      <c r="A4214" s="106">
        <v>41669.861030092594</v>
      </c>
      <c r="B4214" s="110">
        <v>1230736.56</v>
      </c>
      <c r="C4214" s="100">
        <v>31.110600000000002</v>
      </c>
      <c r="D4214">
        <v>-4.8070000000000002E-2</v>
      </c>
      <c r="E4214" s="108">
        <v>3.5664799999999999</v>
      </c>
      <c r="F4214" s="102">
        <v>0</v>
      </c>
      <c r="G4214" s="98">
        <v>0.41</v>
      </c>
      <c r="H4214" s="115">
        <v>1260</v>
      </c>
    </row>
    <row r="4215" spans="1:8" x14ac:dyDescent="0.2">
      <c r="A4215" s="106">
        <v>41669.864502314813</v>
      </c>
      <c r="B4215" s="110">
        <v>1231036.56</v>
      </c>
      <c r="C4215" s="100">
        <v>31.113900000000001</v>
      </c>
      <c r="D4215">
        <v>-2.2669999999999999E-2</v>
      </c>
      <c r="E4215" s="108">
        <v>3.5663</v>
      </c>
      <c r="F4215" s="102">
        <v>0</v>
      </c>
      <c r="G4215" s="98">
        <v>0.41</v>
      </c>
      <c r="H4215" s="115">
        <v>1260</v>
      </c>
    </row>
    <row r="4216" spans="1:8" x14ac:dyDescent="0.2">
      <c r="A4216" s="106">
        <v>41669.867974537039</v>
      </c>
      <c r="B4216" s="110">
        <v>1231336.56</v>
      </c>
      <c r="C4216" s="100">
        <v>31.114699999999999</v>
      </c>
      <c r="D4216">
        <v>-7.3810000000000001E-2</v>
      </c>
      <c r="E4216" s="108">
        <v>3.5663999999999998</v>
      </c>
      <c r="F4216" s="102">
        <v>0</v>
      </c>
      <c r="G4216" s="98">
        <v>0.41</v>
      </c>
      <c r="H4216" s="115">
        <v>1260</v>
      </c>
    </row>
    <row r="4217" spans="1:8" x14ac:dyDescent="0.2">
      <c r="A4217" s="106">
        <v>41669.871446759258</v>
      </c>
      <c r="B4217" s="110">
        <v>1231636.56</v>
      </c>
      <c r="C4217" s="100">
        <v>31.1157</v>
      </c>
      <c r="D4217">
        <v>2.0230000000000001E-2</v>
      </c>
      <c r="E4217" s="108">
        <v>3.5662799999999999</v>
      </c>
      <c r="F4217" s="102">
        <v>0</v>
      </c>
      <c r="G4217" s="98">
        <v>0.41</v>
      </c>
      <c r="H4217" s="115">
        <v>1260</v>
      </c>
    </row>
    <row r="4218" spans="1:8" x14ac:dyDescent="0.2">
      <c r="A4218" s="106">
        <v>41669.874918981484</v>
      </c>
      <c r="B4218" s="110">
        <v>1231936.56</v>
      </c>
      <c r="C4218" s="100">
        <v>31.117999999999999</v>
      </c>
      <c r="D4218">
        <v>4.7820000000000001E-2</v>
      </c>
      <c r="E4218" s="108">
        <v>3.5662799999999999</v>
      </c>
      <c r="F4218" s="102">
        <v>0</v>
      </c>
      <c r="G4218" s="98">
        <v>0.41</v>
      </c>
      <c r="H4218" s="115">
        <v>1260</v>
      </c>
    </row>
    <row r="4219" spans="1:8" x14ac:dyDescent="0.2">
      <c r="A4219" s="106">
        <v>41669.878391203703</v>
      </c>
      <c r="B4219" s="110">
        <v>1232236.56</v>
      </c>
      <c r="C4219" s="100">
        <v>31.104399999999998</v>
      </c>
      <c r="D4219">
        <v>-9.0260000000000007E-2</v>
      </c>
      <c r="E4219" s="108">
        <v>3.5662500000000001</v>
      </c>
      <c r="F4219" s="102">
        <v>0</v>
      </c>
      <c r="G4219" s="98">
        <v>0.41</v>
      </c>
      <c r="H4219" s="115">
        <v>1260</v>
      </c>
    </row>
    <row r="4220" spans="1:8" x14ac:dyDescent="0.2">
      <c r="A4220" s="106">
        <v>41669.881863425922</v>
      </c>
      <c r="B4220" s="110">
        <v>1232536.56</v>
      </c>
      <c r="C4220" s="100">
        <v>31.112400000000001</v>
      </c>
      <c r="D4220">
        <v>3.4209999999999997E-2</v>
      </c>
      <c r="E4220" s="108">
        <v>3.56603</v>
      </c>
      <c r="F4220" s="102">
        <v>0</v>
      </c>
      <c r="G4220" s="98">
        <v>0.41</v>
      </c>
      <c r="H4220" s="115">
        <v>1260</v>
      </c>
    </row>
    <row r="4221" spans="1:8" x14ac:dyDescent="0.2">
      <c r="A4221" s="106">
        <v>41669.885335648149</v>
      </c>
      <c r="B4221" s="110">
        <v>1232836.56</v>
      </c>
      <c r="C4221" s="100">
        <v>31.106999999999999</v>
      </c>
      <c r="D4221">
        <v>5.4999999999999997E-3</v>
      </c>
      <c r="E4221" s="108">
        <v>3.56616</v>
      </c>
      <c r="F4221" s="102">
        <v>0</v>
      </c>
      <c r="G4221" s="98">
        <v>0.41</v>
      </c>
      <c r="H4221" s="115">
        <v>1260</v>
      </c>
    </row>
    <row r="4222" spans="1:8" x14ac:dyDescent="0.2">
      <c r="A4222" s="106">
        <v>41669.888807870368</v>
      </c>
      <c r="B4222" s="110">
        <v>1233136.56</v>
      </c>
      <c r="C4222" s="100">
        <v>31.103200000000001</v>
      </c>
      <c r="D4222">
        <v>-8.6669999999999997E-2</v>
      </c>
      <c r="E4222" s="108">
        <v>3.5661</v>
      </c>
      <c r="F4222" s="102">
        <v>0</v>
      </c>
      <c r="G4222" s="98">
        <v>0.41</v>
      </c>
      <c r="H4222" s="115">
        <v>1260</v>
      </c>
    </row>
    <row r="4223" spans="1:8" x14ac:dyDescent="0.2">
      <c r="A4223" s="106">
        <v>41669.892280092594</v>
      </c>
      <c r="B4223" s="110">
        <v>1233436.56</v>
      </c>
      <c r="C4223" s="100">
        <v>31.103300000000001</v>
      </c>
      <c r="D4223">
        <v>-8.7749999999999995E-2</v>
      </c>
      <c r="E4223" s="108">
        <v>3.5660699999999999</v>
      </c>
      <c r="F4223" s="102">
        <v>0</v>
      </c>
      <c r="G4223" s="98">
        <v>0.41</v>
      </c>
      <c r="H4223" s="115">
        <v>1260</v>
      </c>
    </row>
    <row r="4224" spans="1:8" x14ac:dyDescent="0.2">
      <c r="A4224" s="106">
        <v>41669.895752314813</v>
      </c>
      <c r="B4224" s="110">
        <v>1233736.56</v>
      </c>
      <c r="C4224" s="100">
        <v>31.104299999999999</v>
      </c>
      <c r="D4224">
        <v>1.8610000000000002E-2</v>
      </c>
      <c r="E4224" s="108">
        <v>3.5659900000000002</v>
      </c>
      <c r="F4224" s="102">
        <v>0</v>
      </c>
      <c r="G4224" s="98">
        <v>0.41</v>
      </c>
      <c r="H4224" s="115">
        <v>1260</v>
      </c>
    </row>
    <row r="4225" spans="1:8" x14ac:dyDescent="0.2">
      <c r="A4225" s="106">
        <v>41669.899224537039</v>
      </c>
      <c r="B4225" s="110">
        <v>1234036.56</v>
      </c>
      <c r="C4225" s="100">
        <v>31.104299999999999</v>
      </c>
      <c r="D4225">
        <v>6.6699999999999995E-2</v>
      </c>
      <c r="E4225" s="108">
        <v>3.5661</v>
      </c>
      <c r="F4225" s="102">
        <v>0</v>
      </c>
      <c r="G4225" s="98">
        <v>0.41</v>
      </c>
      <c r="H4225" s="115">
        <v>1260</v>
      </c>
    </row>
    <row r="4226" spans="1:8" x14ac:dyDescent="0.2">
      <c r="A4226" s="106">
        <v>41669.902696759258</v>
      </c>
      <c r="B4226" s="110">
        <v>1234336.56</v>
      </c>
      <c r="C4226" s="100">
        <v>31.108599999999999</v>
      </c>
      <c r="D4226">
        <v>5.5719999999999999E-2</v>
      </c>
      <c r="E4226" s="108">
        <v>3.56603</v>
      </c>
      <c r="F4226" s="102">
        <v>0</v>
      </c>
      <c r="G4226" s="98">
        <v>0.41</v>
      </c>
      <c r="H4226" s="115">
        <v>1260</v>
      </c>
    </row>
    <row r="4227" spans="1:8" x14ac:dyDescent="0.2">
      <c r="A4227" s="106">
        <v>41669.906168981484</v>
      </c>
      <c r="B4227" s="110">
        <v>1234636.56</v>
      </c>
      <c r="C4227" s="100">
        <v>31.094899999999999</v>
      </c>
      <c r="D4227">
        <v>-2.0070000000000001E-2</v>
      </c>
      <c r="E4227" s="108">
        <v>3.56595</v>
      </c>
      <c r="F4227" s="102">
        <v>0</v>
      </c>
      <c r="G4227" s="98">
        <v>0.41</v>
      </c>
      <c r="H4227" s="115">
        <v>1260</v>
      </c>
    </row>
    <row r="4228" spans="1:8" x14ac:dyDescent="0.2">
      <c r="A4228" s="106">
        <v>41669.909641203703</v>
      </c>
      <c r="B4228" s="110">
        <v>1234936.56</v>
      </c>
      <c r="C4228" s="100">
        <v>31.091000000000001</v>
      </c>
      <c r="D4228">
        <v>-8.319E-2</v>
      </c>
      <c r="E4228" s="108">
        <v>3.5659000000000001</v>
      </c>
      <c r="F4228" s="102">
        <v>0</v>
      </c>
      <c r="G4228" s="98">
        <v>0.41</v>
      </c>
      <c r="H4228" s="115">
        <v>1260</v>
      </c>
    </row>
    <row r="4229" spans="1:8" x14ac:dyDescent="0.2">
      <c r="A4229" s="106">
        <v>41669.913113425922</v>
      </c>
      <c r="B4229" s="110">
        <v>1235236.56</v>
      </c>
      <c r="C4229" s="100">
        <v>31.084399999999999</v>
      </c>
      <c r="D4229">
        <v>-5.45E-3</v>
      </c>
      <c r="E4229" s="108">
        <v>3.5658500000000002</v>
      </c>
      <c r="F4229" s="102">
        <v>0</v>
      </c>
      <c r="G4229" s="98">
        <v>0.41</v>
      </c>
      <c r="H4229" s="115">
        <v>1260</v>
      </c>
    </row>
    <row r="4230" spans="1:8" x14ac:dyDescent="0.2">
      <c r="A4230" s="106">
        <v>41669.916585648149</v>
      </c>
      <c r="B4230" s="110">
        <v>1235536.56</v>
      </c>
      <c r="C4230" s="100">
        <v>31.078299999999999</v>
      </c>
      <c r="D4230">
        <v>-1.2489999999999999E-2</v>
      </c>
      <c r="E4230" s="108">
        <v>3.56602</v>
      </c>
      <c r="F4230" s="102">
        <v>0</v>
      </c>
      <c r="G4230" s="98">
        <v>0.41</v>
      </c>
      <c r="H4230" s="115">
        <v>1260</v>
      </c>
    </row>
    <row r="4231" spans="1:8" x14ac:dyDescent="0.2">
      <c r="A4231" s="106">
        <v>41669.920057870368</v>
      </c>
      <c r="B4231" s="110">
        <v>1235836.56</v>
      </c>
      <c r="C4231" s="100">
        <v>31.083600000000001</v>
      </c>
      <c r="D4231">
        <v>-8.1610000000000002E-2</v>
      </c>
      <c r="E4231" s="108">
        <v>3.5659999999999998</v>
      </c>
      <c r="F4231" s="102">
        <v>0</v>
      </c>
      <c r="G4231" s="98">
        <v>0.41</v>
      </c>
      <c r="H4231" s="115">
        <v>1260</v>
      </c>
    </row>
    <row r="4232" spans="1:8" x14ac:dyDescent="0.2">
      <c r="A4232" s="106">
        <v>41669.923530092594</v>
      </c>
      <c r="B4232" s="110">
        <v>1236136.56</v>
      </c>
      <c r="C4232" s="100">
        <v>31.081299999999999</v>
      </c>
      <c r="D4232">
        <v>-1.175E-2</v>
      </c>
      <c r="E4232" s="108">
        <v>3.5660099999999999</v>
      </c>
      <c r="F4232" s="102">
        <v>0</v>
      </c>
      <c r="G4232" s="98">
        <v>0.41</v>
      </c>
      <c r="H4232" s="115">
        <v>1260</v>
      </c>
    </row>
    <row r="4233" spans="1:8" x14ac:dyDescent="0.2">
      <c r="A4233" s="106">
        <v>41669.927002314813</v>
      </c>
      <c r="B4233" s="110">
        <v>1236436.56</v>
      </c>
      <c r="C4233" s="100">
        <v>31.0855</v>
      </c>
      <c r="D4233">
        <v>-5.3460000000000001E-2</v>
      </c>
      <c r="E4233" s="108">
        <v>3.5659900000000002</v>
      </c>
      <c r="F4233" s="102">
        <v>0</v>
      </c>
      <c r="G4233" s="98">
        <v>0.41</v>
      </c>
      <c r="H4233" s="115">
        <v>1260</v>
      </c>
    </row>
    <row r="4234" spans="1:8" x14ac:dyDescent="0.2">
      <c r="A4234" s="106">
        <v>41669.930474537039</v>
      </c>
      <c r="B4234" s="110">
        <v>1236736.56</v>
      </c>
      <c r="C4234" s="100">
        <v>31.083100000000002</v>
      </c>
      <c r="D4234">
        <v>4.845E-2</v>
      </c>
      <c r="E4234" s="108">
        <v>3.5659200000000002</v>
      </c>
      <c r="F4234" s="102">
        <v>0</v>
      </c>
      <c r="G4234" s="98">
        <v>0.41</v>
      </c>
      <c r="H4234" s="115">
        <v>1260</v>
      </c>
    </row>
    <row r="4235" spans="1:8" x14ac:dyDescent="0.2">
      <c r="A4235" s="106">
        <v>41669.933946759258</v>
      </c>
      <c r="B4235" s="110">
        <v>1237036.56</v>
      </c>
      <c r="C4235" s="100">
        <v>31.082899999999999</v>
      </c>
      <c r="D4235">
        <v>-1.2319999999999999E-2</v>
      </c>
      <c r="E4235" s="108">
        <v>3.5659999999999998</v>
      </c>
      <c r="F4235" s="102">
        <v>0</v>
      </c>
      <c r="G4235" s="98">
        <v>0.41</v>
      </c>
      <c r="H4235" s="115">
        <v>1260</v>
      </c>
    </row>
    <row r="4236" spans="1:8" x14ac:dyDescent="0.2">
      <c r="A4236" s="106">
        <v>41669.937418981484</v>
      </c>
      <c r="B4236" s="110">
        <v>1237336.56</v>
      </c>
      <c r="C4236" s="100">
        <v>31.091899999999999</v>
      </c>
      <c r="D4236">
        <v>-1.137E-2</v>
      </c>
      <c r="E4236" s="108">
        <v>3.5659299999999998</v>
      </c>
      <c r="F4236" s="102">
        <v>0</v>
      </c>
      <c r="G4236" s="98">
        <v>0.41</v>
      </c>
      <c r="H4236" s="115">
        <v>1260</v>
      </c>
    </row>
    <row r="4237" spans="1:8" x14ac:dyDescent="0.2">
      <c r="A4237" s="106">
        <v>41669.940891203703</v>
      </c>
      <c r="B4237" s="110">
        <v>1237636.56</v>
      </c>
      <c r="C4237" s="100">
        <v>31.096900000000002</v>
      </c>
      <c r="D4237">
        <v>-7.1879999999999999E-2</v>
      </c>
      <c r="E4237" s="108">
        <v>3.5659399999999999</v>
      </c>
      <c r="F4237" s="102">
        <v>0</v>
      </c>
      <c r="G4237" s="98">
        <v>0.41</v>
      </c>
      <c r="H4237" s="115">
        <v>1260</v>
      </c>
    </row>
    <row r="4238" spans="1:8" x14ac:dyDescent="0.2">
      <c r="A4238" s="106">
        <v>41669.944363425922</v>
      </c>
      <c r="B4238" s="110">
        <v>1237936.56</v>
      </c>
      <c r="C4238" s="100">
        <v>31.1022</v>
      </c>
      <c r="D4238">
        <v>-8.1809999999999994E-2</v>
      </c>
      <c r="E4238" s="108">
        <v>3.5660099999999999</v>
      </c>
      <c r="F4238" s="102">
        <v>0</v>
      </c>
      <c r="G4238" s="98">
        <v>0.41</v>
      </c>
      <c r="H4238" s="115">
        <v>1260</v>
      </c>
    </row>
    <row r="4239" spans="1:8" x14ac:dyDescent="0.2">
      <c r="A4239" s="106">
        <v>41669.947835648149</v>
      </c>
      <c r="B4239" s="110">
        <v>1238236.56</v>
      </c>
      <c r="C4239" s="100">
        <v>31.104399999999998</v>
      </c>
      <c r="D4239">
        <v>-3.0179999999999998E-2</v>
      </c>
      <c r="E4239" s="108">
        <v>3.5658599999999998</v>
      </c>
      <c r="F4239" s="102">
        <v>0</v>
      </c>
      <c r="G4239" s="98">
        <v>0.41</v>
      </c>
      <c r="H4239" s="115">
        <v>1260</v>
      </c>
    </row>
    <row r="4240" spans="1:8" x14ac:dyDescent="0.2">
      <c r="A4240" s="106">
        <v>41669.951307870368</v>
      </c>
      <c r="B4240" s="110">
        <v>1238536.56</v>
      </c>
      <c r="C4240" s="100">
        <v>31.106100000000001</v>
      </c>
      <c r="D4240">
        <v>-7.9369999999999996E-2</v>
      </c>
      <c r="E4240" s="108">
        <v>3.5659000000000001</v>
      </c>
      <c r="F4240" s="102">
        <v>0</v>
      </c>
      <c r="G4240" s="98">
        <v>0.41</v>
      </c>
      <c r="H4240" s="115">
        <v>1260</v>
      </c>
    </row>
    <row r="4241" spans="1:8" x14ac:dyDescent="0.2">
      <c r="A4241" s="106">
        <v>41669.954780092594</v>
      </c>
      <c r="B4241" s="110">
        <v>1238836.56</v>
      </c>
      <c r="C4241" s="100">
        <v>31.11</v>
      </c>
      <c r="D4241">
        <v>-1.1650000000000001E-2</v>
      </c>
      <c r="E4241" s="108">
        <v>3.5659900000000002</v>
      </c>
      <c r="F4241" s="102">
        <v>0</v>
      </c>
      <c r="G4241" s="98">
        <v>0.41</v>
      </c>
      <c r="H4241" s="115">
        <v>1260</v>
      </c>
    </row>
    <row r="4242" spans="1:8" x14ac:dyDescent="0.2">
      <c r="A4242" s="106">
        <v>41669.958252314813</v>
      </c>
      <c r="B4242" s="110">
        <v>1239136.56</v>
      </c>
      <c r="C4242" s="100">
        <v>31.101600000000001</v>
      </c>
      <c r="D4242">
        <v>-1.6129999999999999E-2</v>
      </c>
      <c r="E4242" s="108">
        <v>3.56602</v>
      </c>
      <c r="F4242" s="102">
        <v>0</v>
      </c>
      <c r="G4242" s="98">
        <v>0.41</v>
      </c>
      <c r="H4242" s="115">
        <v>1260</v>
      </c>
    </row>
    <row r="4243" spans="1:8" x14ac:dyDescent="0.2">
      <c r="A4243" s="106">
        <v>41669.961724537039</v>
      </c>
      <c r="B4243" s="110">
        <v>1239436.56</v>
      </c>
      <c r="C4243" s="100">
        <v>31.1096</v>
      </c>
      <c r="D4243">
        <v>-8.2040000000000002E-2</v>
      </c>
      <c r="E4243" s="108">
        <v>3.5659399999999999</v>
      </c>
      <c r="F4243" s="102">
        <v>0</v>
      </c>
      <c r="G4243" s="98">
        <v>0.41</v>
      </c>
      <c r="H4243" s="115">
        <v>1260</v>
      </c>
    </row>
    <row r="4244" spans="1:8" x14ac:dyDescent="0.2">
      <c r="A4244" s="106">
        <v>41669.965196759258</v>
      </c>
      <c r="B4244" s="110">
        <v>1239736.56</v>
      </c>
      <c r="C4244" s="100">
        <v>31.115400000000001</v>
      </c>
      <c r="D4244">
        <v>5.1159999999999997E-2</v>
      </c>
      <c r="E4244" s="108">
        <v>3.5659900000000002</v>
      </c>
      <c r="F4244" s="102">
        <v>0</v>
      </c>
      <c r="G4244" s="98">
        <v>0.41</v>
      </c>
      <c r="H4244" s="115">
        <v>1260</v>
      </c>
    </row>
    <row r="4245" spans="1:8" x14ac:dyDescent="0.2">
      <c r="A4245" s="106">
        <v>41669.968668981484</v>
      </c>
      <c r="B4245" s="110">
        <v>1240036.56</v>
      </c>
      <c r="C4245" s="100">
        <v>31.109200000000001</v>
      </c>
      <c r="D4245">
        <v>-8.8239999999999999E-2</v>
      </c>
      <c r="E4245" s="108">
        <v>3.5658500000000002</v>
      </c>
      <c r="F4245" s="102">
        <v>0</v>
      </c>
      <c r="G4245" s="98">
        <v>0.41</v>
      </c>
      <c r="H4245" s="115">
        <v>1260</v>
      </c>
    </row>
    <row r="4246" spans="1:8" x14ac:dyDescent="0.2">
      <c r="A4246" s="106">
        <v>41669.972141203703</v>
      </c>
      <c r="B4246" s="110">
        <v>1240336.56</v>
      </c>
      <c r="C4246" s="100">
        <v>31.107900000000001</v>
      </c>
      <c r="D4246">
        <v>-6.0099999999999997E-3</v>
      </c>
      <c r="E4246" s="108">
        <v>3.5659200000000002</v>
      </c>
      <c r="F4246" s="102">
        <v>0</v>
      </c>
      <c r="G4246" s="98">
        <v>0.41</v>
      </c>
      <c r="H4246" s="115">
        <v>1260</v>
      </c>
    </row>
    <row r="4247" spans="1:8" x14ac:dyDescent="0.2">
      <c r="A4247" s="106">
        <v>41669.975613425922</v>
      </c>
      <c r="B4247" s="110">
        <v>1240636.56</v>
      </c>
      <c r="C4247" s="100">
        <v>31.113700000000001</v>
      </c>
      <c r="D4247">
        <v>5.808E-2</v>
      </c>
      <c r="E4247" s="108">
        <v>3.5660400000000001</v>
      </c>
      <c r="F4247" s="102">
        <v>0</v>
      </c>
      <c r="G4247" s="98">
        <v>0.41</v>
      </c>
      <c r="H4247" s="115">
        <v>1260</v>
      </c>
    </row>
    <row r="4248" spans="1:8" x14ac:dyDescent="0.2">
      <c r="A4248" s="106">
        <v>41669.979085648149</v>
      </c>
      <c r="B4248" s="110">
        <v>1240936.56</v>
      </c>
      <c r="C4248" s="100">
        <v>31.124400000000001</v>
      </c>
      <c r="D4248">
        <v>-1.6729999999999998E-2</v>
      </c>
      <c r="E4248" s="108">
        <v>3.56589</v>
      </c>
      <c r="F4248" s="102">
        <v>0</v>
      </c>
      <c r="G4248" s="98">
        <v>0.41</v>
      </c>
      <c r="H4248" s="115">
        <v>1260</v>
      </c>
    </row>
    <row r="4249" spans="1:8" x14ac:dyDescent="0.2">
      <c r="A4249" s="106">
        <v>41669.982557870368</v>
      </c>
      <c r="B4249" s="110">
        <v>1241236.56</v>
      </c>
      <c r="C4249" s="100">
        <v>31.114100000000001</v>
      </c>
      <c r="D4249">
        <v>-2.835E-2</v>
      </c>
      <c r="E4249" s="108">
        <v>3.56609</v>
      </c>
      <c r="F4249" s="102">
        <v>0</v>
      </c>
      <c r="G4249" s="98">
        <v>0.41</v>
      </c>
      <c r="H4249" s="115">
        <v>1260</v>
      </c>
    </row>
    <row r="4250" spans="1:8" x14ac:dyDescent="0.2">
      <c r="A4250" s="106">
        <v>41669.986030092594</v>
      </c>
      <c r="B4250" s="110">
        <v>1241536.56</v>
      </c>
      <c r="C4250" s="100">
        <v>31.111000000000001</v>
      </c>
      <c r="D4250">
        <v>-8.9419999999999999E-2</v>
      </c>
      <c r="E4250" s="108">
        <v>3.5660400000000001</v>
      </c>
      <c r="F4250" s="102">
        <v>0</v>
      </c>
      <c r="G4250" s="98">
        <v>0.41</v>
      </c>
      <c r="H4250" s="115">
        <v>1260</v>
      </c>
    </row>
    <row r="4251" spans="1:8" x14ac:dyDescent="0.2">
      <c r="A4251" s="106">
        <v>41669.989502314813</v>
      </c>
      <c r="B4251" s="110">
        <v>1241836.56</v>
      </c>
      <c r="C4251" s="100">
        <v>31.112400000000001</v>
      </c>
      <c r="D4251">
        <v>6.3960000000000003E-2</v>
      </c>
      <c r="E4251" s="108">
        <v>3.56609</v>
      </c>
      <c r="F4251" s="102">
        <v>0</v>
      </c>
      <c r="G4251" s="98">
        <v>0.41</v>
      </c>
      <c r="H4251" s="115">
        <v>1260</v>
      </c>
    </row>
    <row r="4252" spans="1:8" x14ac:dyDescent="0.2">
      <c r="A4252" s="106">
        <v>41669.992974537039</v>
      </c>
      <c r="B4252" s="110">
        <v>1242136.56</v>
      </c>
      <c r="C4252" s="100">
        <v>31.113399999999999</v>
      </c>
      <c r="D4252">
        <v>6.6479999999999997E-2</v>
      </c>
      <c r="E4252" s="108">
        <v>3.56603</v>
      </c>
      <c r="F4252" s="102">
        <v>0</v>
      </c>
      <c r="G4252" s="98">
        <v>0.41</v>
      </c>
      <c r="H4252" s="115">
        <v>1260</v>
      </c>
    </row>
    <row r="4253" spans="1:8" x14ac:dyDescent="0.2">
      <c r="A4253" s="106">
        <v>41669.996446759258</v>
      </c>
      <c r="B4253" s="110">
        <v>1242436.56</v>
      </c>
      <c r="C4253" s="100">
        <v>31.1129</v>
      </c>
      <c r="D4253">
        <v>-6.8360000000000004E-2</v>
      </c>
      <c r="E4253" s="108">
        <v>3.56582</v>
      </c>
      <c r="F4253" s="102">
        <v>0</v>
      </c>
      <c r="G4253" s="98">
        <v>0.41</v>
      </c>
      <c r="H4253" s="115">
        <v>1260</v>
      </c>
    </row>
    <row r="4254" spans="1:8" x14ac:dyDescent="0.2">
      <c r="A4254" s="106">
        <v>41669.999918981484</v>
      </c>
      <c r="B4254" s="110">
        <v>1242736.56</v>
      </c>
      <c r="C4254" s="100">
        <v>31.1069</v>
      </c>
      <c r="D4254">
        <v>5.416E-2</v>
      </c>
      <c r="E4254" s="108">
        <v>3.5660699999999999</v>
      </c>
      <c r="F4254" s="102">
        <v>0</v>
      </c>
      <c r="G4254" s="98">
        <v>0.41</v>
      </c>
      <c r="H4254" s="115">
        <v>1260</v>
      </c>
    </row>
    <row r="4255" spans="1:8" x14ac:dyDescent="0.2">
      <c r="A4255" s="106">
        <v>41670.003391203703</v>
      </c>
      <c r="B4255" s="110">
        <v>1243036.56</v>
      </c>
      <c r="C4255" s="100">
        <v>31.121700000000001</v>
      </c>
      <c r="D4255">
        <v>9.0000000000000006E-5</v>
      </c>
      <c r="E4255" s="108">
        <v>3.56576</v>
      </c>
      <c r="F4255" s="102">
        <v>0</v>
      </c>
      <c r="G4255" s="98">
        <v>0.41</v>
      </c>
      <c r="H4255" s="115">
        <v>1260</v>
      </c>
    </row>
    <row r="4256" spans="1:8" x14ac:dyDescent="0.2">
      <c r="A4256" s="106">
        <v>41670.006863425922</v>
      </c>
      <c r="B4256" s="110">
        <v>1243336.56</v>
      </c>
      <c r="C4256" s="100">
        <v>31.119499999999999</v>
      </c>
      <c r="D4256">
        <v>-7.0400000000000004E-2</v>
      </c>
      <c r="E4256" s="108">
        <v>3.5659100000000001</v>
      </c>
      <c r="F4256" s="102">
        <v>0</v>
      </c>
      <c r="G4256" s="98">
        <v>0.41</v>
      </c>
      <c r="H4256" s="115">
        <v>1260</v>
      </c>
    </row>
    <row r="4257" spans="1:8" x14ac:dyDescent="0.2">
      <c r="A4257" s="106">
        <v>41670.010335648149</v>
      </c>
      <c r="B4257" s="110">
        <v>1243636.56</v>
      </c>
      <c r="C4257" s="100">
        <v>31.1144</v>
      </c>
      <c r="D4257">
        <v>-4.7050000000000002E-2</v>
      </c>
      <c r="E4257" s="108">
        <v>3.5657399999999999</v>
      </c>
      <c r="F4257" s="102">
        <v>0</v>
      </c>
      <c r="G4257" s="98">
        <v>0.41</v>
      </c>
      <c r="H4257" s="115">
        <v>1260</v>
      </c>
    </row>
    <row r="4258" spans="1:8" x14ac:dyDescent="0.2">
      <c r="A4258" s="106">
        <v>41670.013807870368</v>
      </c>
      <c r="B4258" s="110">
        <v>1243936.56</v>
      </c>
      <c r="C4258" s="100">
        <v>31.119399999999999</v>
      </c>
      <c r="D4258">
        <v>-1.6379999999999999E-2</v>
      </c>
      <c r="E4258" s="108">
        <v>3.5658699999999999</v>
      </c>
      <c r="F4258" s="102">
        <v>0</v>
      </c>
      <c r="G4258" s="98">
        <v>0.41</v>
      </c>
      <c r="H4258" s="115">
        <v>1260</v>
      </c>
    </row>
    <row r="4259" spans="1:8" x14ac:dyDescent="0.2">
      <c r="A4259" s="106">
        <v>41670.017280092594</v>
      </c>
      <c r="B4259" s="110">
        <v>1244236.56</v>
      </c>
      <c r="C4259" s="100">
        <v>31.110099999999999</v>
      </c>
      <c r="D4259">
        <v>-8.7040000000000006E-2</v>
      </c>
      <c r="E4259" s="108">
        <v>3.5659200000000002</v>
      </c>
      <c r="F4259" s="102">
        <v>0</v>
      </c>
      <c r="G4259" s="98">
        <v>0.41</v>
      </c>
      <c r="H4259" s="115">
        <v>1260</v>
      </c>
    </row>
    <row r="4260" spans="1:8" x14ac:dyDescent="0.2">
      <c r="A4260" s="106">
        <v>41670.020752314813</v>
      </c>
      <c r="B4260" s="110">
        <v>1244536.56</v>
      </c>
      <c r="C4260" s="100">
        <v>31.1142</v>
      </c>
      <c r="D4260">
        <v>-2.145E-2</v>
      </c>
      <c r="E4260" s="108">
        <v>3.5658300000000001</v>
      </c>
      <c r="F4260" s="102">
        <v>0</v>
      </c>
      <c r="G4260" s="98">
        <v>0.41</v>
      </c>
      <c r="H4260" s="115">
        <v>1260</v>
      </c>
    </row>
    <row r="4261" spans="1:8" x14ac:dyDescent="0.2">
      <c r="A4261" s="106">
        <v>41670.024224537039</v>
      </c>
      <c r="B4261" s="110">
        <v>1244836.56</v>
      </c>
      <c r="C4261" s="100">
        <v>31.099299999999999</v>
      </c>
      <c r="D4261">
        <v>-8.7400000000000005E-2</v>
      </c>
      <c r="E4261" s="108">
        <v>3.56596</v>
      </c>
      <c r="F4261" s="102">
        <v>0</v>
      </c>
      <c r="G4261" s="98">
        <v>0.41</v>
      </c>
      <c r="H4261" s="115">
        <v>1260</v>
      </c>
    </row>
    <row r="4262" spans="1:8" x14ac:dyDescent="0.2">
      <c r="A4262" s="106">
        <v>41670.027696759258</v>
      </c>
      <c r="B4262" s="110">
        <v>1245136.56</v>
      </c>
      <c r="C4262" s="100">
        <v>31.093800000000002</v>
      </c>
      <c r="D4262">
        <v>-6.0800000000000003E-3</v>
      </c>
      <c r="E4262" s="108">
        <v>3.5657800000000002</v>
      </c>
      <c r="F4262" s="102">
        <v>0</v>
      </c>
      <c r="G4262" s="98">
        <v>0.41</v>
      </c>
      <c r="H4262" s="115">
        <v>1260</v>
      </c>
    </row>
    <row r="4263" spans="1:8" x14ac:dyDescent="0.2">
      <c r="A4263" s="106">
        <v>41670.031168981484</v>
      </c>
      <c r="B4263" s="110">
        <v>1245436.56</v>
      </c>
      <c r="C4263" s="100">
        <v>31.106300000000001</v>
      </c>
      <c r="D4263">
        <v>-2.5919999999999999E-2</v>
      </c>
      <c r="E4263" s="108">
        <v>3.5658099999999999</v>
      </c>
      <c r="F4263" s="102">
        <v>0</v>
      </c>
      <c r="G4263" s="98">
        <v>0.41</v>
      </c>
      <c r="H4263" s="115">
        <v>1260</v>
      </c>
    </row>
    <row r="4264" spans="1:8" x14ac:dyDescent="0.2">
      <c r="A4264" s="106">
        <v>41670.034641203703</v>
      </c>
      <c r="B4264" s="110">
        <v>1245736.56</v>
      </c>
      <c r="C4264" s="100">
        <v>31.105499999999999</v>
      </c>
      <c r="D4264">
        <v>-8.3570000000000005E-2</v>
      </c>
      <c r="E4264" s="108">
        <v>3.5658099999999999</v>
      </c>
      <c r="F4264" s="102">
        <v>0</v>
      </c>
      <c r="G4264" s="98">
        <v>0.41</v>
      </c>
      <c r="H4264" s="115">
        <v>1260</v>
      </c>
    </row>
    <row r="4265" spans="1:8" x14ac:dyDescent="0.2">
      <c r="A4265" s="106">
        <v>41670.038113425922</v>
      </c>
      <c r="B4265" s="110">
        <v>1246036.56</v>
      </c>
      <c r="C4265" s="100">
        <v>31.105499999999999</v>
      </c>
      <c r="D4265">
        <v>-2.359E-2</v>
      </c>
      <c r="E4265" s="108">
        <v>3.5657899999999998</v>
      </c>
      <c r="F4265" s="102">
        <v>0</v>
      </c>
      <c r="G4265" s="98">
        <v>0.41</v>
      </c>
      <c r="H4265" s="115">
        <v>1260</v>
      </c>
    </row>
    <row r="4266" spans="1:8" x14ac:dyDescent="0.2">
      <c r="A4266" s="106">
        <v>41670.041585648149</v>
      </c>
      <c r="B4266" s="110">
        <v>1246336.56</v>
      </c>
      <c r="C4266" s="100">
        <v>31.116199999999999</v>
      </c>
      <c r="D4266">
        <v>6.0510000000000001E-2</v>
      </c>
      <c r="E4266" s="108">
        <v>3.5658500000000002</v>
      </c>
      <c r="F4266" s="102">
        <v>0</v>
      </c>
      <c r="G4266" s="98">
        <v>0.41</v>
      </c>
      <c r="H4266" s="115">
        <v>1260</v>
      </c>
    </row>
    <row r="4267" spans="1:8" x14ac:dyDescent="0.2">
      <c r="A4267" s="106">
        <v>41670.045057870368</v>
      </c>
      <c r="B4267" s="110">
        <v>1246636.56</v>
      </c>
      <c r="C4267" s="100">
        <v>31.115100000000002</v>
      </c>
      <c r="D4267">
        <v>-6.744E-2</v>
      </c>
      <c r="E4267" s="108">
        <v>3.5658599999999998</v>
      </c>
      <c r="F4267" s="102">
        <v>0</v>
      </c>
      <c r="G4267" s="98">
        <v>0.41</v>
      </c>
      <c r="H4267" s="115">
        <v>1260</v>
      </c>
    </row>
    <row r="4268" spans="1:8" x14ac:dyDescent="0.2">
      <c r="A4268" s="106">
        <v>41670.048530092594</v>
      </c>
      <c r="B4268" s="110">
        <v>1246936.56</v>
      </c>
      <c r="C4268" s="100">
        <v>31.106100000000001</v>
      </c>
      <c r="D4268">
        <v>3.8280000000000002E-2</v>
      </c>
      <c r="E4268" s="108">
        <v>3.56602</v>
      </c>
      <c r="F4268" s="102">
        <v>0</v>
      </c>
      <c r="G4268" s="98">
        <v>0.41</v>
      </c>
      <c r="H4268" s="115">
        <v>1260</v>
      </c>
    </row>
    <row r="4269" spans="1:8" x14ac:dyDescent="0.2">
      <c r="A4269" s="106">
        <v>41670.052002314813</v>
      </c>
      <c r="B4269" s="110">
        <v>1247236.56</v>
      </c>
      <c r="C4269" s="100">
        <v>31.118600000000001</v>
      </c>
      <c r="D4269">
        <v>3.4669999999999999E-2</v>
      </c>
      <c r="E4269" s="108">
        <v>3.5659700000000001</v>
      </c>
      <c r="F4269" s="102">
        <v>0</v>
      </c>
      <c r="G4269" s="98">
        <v>0.41</v>
      </c>
      <c r="H4269" s="115">
        <v>1260</v>
      </c>
    </row>
    <row r="4270" spans="1:8" x14ac:dyDescent="0.2">
      <c r="A4270" s="106">
        <v>41670.055474537039</v>
      </c>
      <c r="B4270" s="110">
        <v>1247536.56</v>
      </c>
      <c r="C4270" s="100">
        <v>31.116900000000001</v>
      </c>
      <c r="D4270">
        <v>2.647E-2</v>
      </c>
      <c r="E4270" s="108">
        <v>3.5657800000000002</v>
      </c>
      <c r="F4270" s="102">
        <v>0</v>
      </c>
      <c r="G4270" s="98">
        <v>0.41</v>
      </c>
      <c r="H4270" s="115">
        <v>1260</v>
      </c>
    </row>
    <row r="4271" spans="1:8" x14ac:dyDescent="0.2">
      <c r="A4271" s="106">
        <v>41670.058946759258</v>
      </c>
      <c r="B4271" s="110">
        <v>1247836.56</v>
      </c>
      <c r="C4271" s="100">
        <v>31.117899999999999</v>
      </c>
      <c r="D4271">
        <v>-1.9199999999999998E-2</v>
      </c>
      <c r="E4271" s="108">
        <v>3.5659299999999998</v>
      </c>
      <c r="F4271" s="102">
        <v>0</v>
      </c>
      <c r="G4271" s="98">
        <v>0.41</v>
      </c>
      <c r="H4271" s="115">
        <v>1260</v>
      </c>
    </row>
    <row r="4272" spans="1:8" x14ac:dyDescent="0.2">
      <c r="A4272" s="106">
        <v>41670.062418981484</v>
      </c>
      <c r="B4272" s="110">
        <v>1248136.56</v>
      </c>
      <c r="C4272" s="100">
        <v>31.1235</v>
      </c>
      <c r="D4272">
        <v>-5.0000000000000001E-4</v>
      </c>
      <c r="E4272" s="108">
        <v>3.5658099999999999</v>
      </c>
      <c r="F4272" s="102">
        <v>0</v>
      </c>
      <c r="G4272" s="98">
        <v>0.41</v>
      </c>
      <c r="H4272" s="115">
        <v>1260</v>
      </c>
    </row>
    <row r="4273" spans="1:8" x14ac:dyDescent="0.2">
      <c r="A4273" s="106">
        <v>41670.065891203703</v>
      </c>
      <c r="B4273" s="110">
        <v>1248436.56</v>
      </c>
      <c r="C4273" s="100">
        <v>31.112500000000001</v>
      </c>
      <c r="D4273">
        <v>-7.8380000000000005E-2</v>
      </c>
      <c r="E4273" s="108">
        <v>3.5659100000000001</v>
      </c>
      <c r="F4273" s="102">
        <v>0</v>
      </c>
      <c r="G4273" s="98">
        <v>0.41</v>
      </c>
      <c r="H4273" s="115">
        <v>1260</v>
      </c>
    </row>
    <row r="4274" spans="1:8" x14ac:dyDescent="0.2">
      <c r="A4274" s="106">
        <v>41670.069363425922</v>
      </c>
      <c r="B4274" s="110">
        <v>1248736.56</v>
      </c>
      <c r="C4274" s="100">
        <v>31.126799999999999</v>
      </c>
      <c r="D4274">
        <v>4.0590000000000001E-2</v>
      </c>
      <c r="E4274" s="108">
        <v>3.5659399999999999</v>
      </c>
      <c r="F4274" s="102">
        <v>0</v>
      </c>
      <c r="G4274" s="98">
        <v>0.41</v>
      </c>
      <c r="H4274" s="115">
        <v>1260</v>
      </c>
    </row>
    <row r="4275" spans="1:8" x14ac:dyDescent="0.2">
      <c r="A4275" s="106">
        <v>41670.072835648149</v>
      </c>
      <c r="B4275" s="110">
        <v>1249036.56</v>
      </c>
      <c r="C4275" s="100">
        <v>31.130400000000002</v>
      </c>
      <c r="D4275">
        <v>-3.6999999999999999E-4</v>
      </c>
      <c r="E4275" s="108">
        <v>3.5659299999999998</v>
      </c>
      <c r="F4275" s="102">
        <v>0</v>
      </c>
      <c r="G4275" s="98">
        <v>0.41</v>
      </c>
      <c r="H4275" s="115">
        <v>1260</v>
      </c>
    </row>
    <row r="4276" spans="1:8" x14ac:dyDescent="0.2">
      <c r="A4276" s="106">
        <v>41670.076307870368</v>
      </c>
      <c r="B4276" s="110">
        <v>1249336.56</v>
      </c>
      <c r="C4276" s="100">
        <v>31.131599999999999</v>
      </c>
      <c r="D4276">
        <v>-1.617E-2</v>
      </c>
      <c r="E4276" s="108">
        <v>3.5658699999999999</v>
      </c>
      <c r="F4276" s="102">
        <v>0</v>
      </c>
      <c r="G4276" s="98">
        <v>0.41</v>
      </c>
      <c r="H4276" s="115">
        <v>1260</v>
      </c>
    </row>
    <row r="4277" spans="1:8" x14ac:dyDescent="0.2">
      <c r="A4277" s="106">
        <v>41670.079780092594</v>
      </c>
      <c r="B4277" s="110">
        <v>1249636.56</v>
      </c>
      <c r="C4277" s="100">
        <v>31.136399999999998</v>
      </c>
      <c r="D4277">
        <v>6.2689999999999996E-2</v>
      </c>
      <c r="E4277" s="108">
        <v>3.5659299999999998</v>
      </c>
      <c r="F4277" s="102">
        <v>0</v>
      </c>
      <c r="G4277" s="98">
        <v>0.41</v>
      </c>
      <c r="H4277" s="115">
        <v>1260</v>
      </c>
    </row>
    <row r="4278" spans="1:8" x14ac:dyDescent="0.2">
      <c r="A4278" s="106">
        <v>41670.083252314813</v>
      </c>
      <c r="B4278" s="110">
        <v>1249936.56</v>
      </c>
      <c r="C4278" s="100">
        <v>31.132100000000001</v>
      </c>
      <c r="D4278">
        <v>-3.058E-2</v>
      </c>
      <c r="E4278" s="108">
        <v>3.5659200000000002</v>
      </c>
      <c r="F4278" s="102">
        <v>0</v>
      </c>
      <c r="G4278" s="98">
        <v>0.41</v>
      </c>
      <c r="H4278" s="115">
        <v>1260</v>
      </c>
    </row>
    <row r="4279" spans="1:8" x14ac:dyDescent="0.2">
      <c r="A4279" s="106">
        <v>41670.086724537039</v>
      </c>
      <c r="B4279" s="110">
        <v>1250236.56</v>
      </c>
      <c r="C4279" s="100">
        <v>31.1465</v>
      </c>
      <c r="D4279">
        <v>-7.8119999999999995E-2</v>
      </c>
      <c r="E4279" s="108">
        <v>3.5659100000000001</v>
      </c>
      <c r="F4279" s="102">
        <v>0</v>
      </c>
      <c r="G4279" s="98">
        <v>0.41</v>
      </c>
      <c r="H4279" s="115">
        <v>1260</v>
      </c>
    </row>
    <row r="4280" spans="1:8" x14ac:dyDescent="0.2">
      <c r="A4280" s="106">
        <v>41670.090196759258</v>
      </c>
      <c r="B4280" s="110">
        <v>1250536.56</v>
      </c>
      <c r="C4280" s="100">
        <v>31.140799999999999</v>
      </c>
      <c r="D4280">
        <v>-7.9900000000000006E-3</v>
      </c>
      <c r="E4280" s="108">
        <v>3.56595</v>
      </c>
      <c r="F4280" s="102">
        <v>0</v>
      </c>
      <c r="G4280" s="98">
        <v>0.41</v>
      </c>
      <c r="H4280" s="115">
        <v>1260</v>
      </c>
    </row>
    <row r="4281" spans="1:8" x14ac:dyDescent="0.2">
      <c r="A4281" s="106">
        <v>41670.093668981484</v>
      </c>
      <c r="B4281" s="110">
        <v>1250836.56</v>
      </c>
      <c r="C4281" s="100">
        <v>31.1464</v>
      </c>
      <c r="D4281">
        <v>-2.23E-2</v>
      </c>
      <c r="E4281" s="108">
        <v>3.5659200000000002</v>
      </c>
      <c r="F4281" s="102">
        <v>0</v>
      </c>
      <c r="G4281" s="98">
        <v>0.41</v>
      </c>
      <c r="H4281" s="115">
        <v>1260</v>
      </c>
    </row>
    <row r="4282" spans="1:8" x14ac:dyDescent="0.2">
      <c r="A4282" s="106">
        <v>41670.097141203703</v>
      </c>
      <c r="B4282" s="110">
        <v>1251136.56</v>
      </c>
      <c r="C4282" s="100">
        <v>31.151900000000001</v>
      </c>
      <c r="D4282">
        <v>-1.6969999999999999E-2</v>
      </c>
      <c r="E4282" s="108">
        <v>3.5659900000000002</v>
      </c>
      <c r="F4282" s="102">
        <v>0</v>
      </c>
      <c r="G4282" s="98">
        <v>0.41</v>
      </c>
      <c r="H4282" s="115">
        <v>1260</v>
      </c>
    </row>
    <row r="4283" spans="1:8" x14ac:dyDescent="0.2">
      <c r="A4283" s="106">
        <v>41670.100613425922</v>
      </c>
      <c r="B4283" s="110">
        <v>1251436.56</v>
      </c>
      <c r="C4283" s="100">
        <v>31.149799999999999</v>
      </c>
      <c r="D4283">
        <v>-1.503E-2</v>
      </c>
      <c r="E4283" s="108">
        <v>3.5659000000000001</v>
      </c>
      <c r="F4283" s="102">
        <v>0</v>
      </c>
      <c r="G4283" s="98">
        <v>0.41</v>
      </c>
      <c r="H4283" s="115">
        <v>1260</v>
      </c>
    </row>
    <row r="4284" spans="1:8" x14ac:dyDescent="0.2">
      <c r="A4284" s="106">
        <v>41670.104085648149</v>
      </c>
      <c r="B4284" s="110">
        <v>1251736.56</v>
      </c>
      <c r="C4284" s="100">
        <v>31.153099999999998</v>
      </c>
      <c r="D4284">
        <v>-3.0450000000000001E-2</v>
      </c>
      <c r="E4284" s="108">
        <v>3.5658099999999999</v>
      </c>
      <c r="F4284" s="102">
        <v>0</v>
      </c>
      <c r="G4284" s="98">
        <v>0.41</v>
      </c>
      <c r="H4284" s="115">
        <v>1260</v>
      </c>
    </row>
    <row r="4285" spans="1:8" x14ac:dyDescent="0.2">
      <c r="A4285" s="106">
        <v>41670.107557870368</v>
      </c>
      <c r="B4285" s="110">
        <v>1252036.56</v>
      </c>
      <c r="C4285" s="100">
        <v>31.1449</v>
      </c>
      <c r="D4285">
        <v>-2.6380000000000001E-2</v>
      </c>
      <c r="E4285" s="108">
        <v>3.5658400000000001</v>
      </c>
      <c r="F4285" s="102">
        <v>0</v>
      </c>
      <c r="G4285" s="98">
        <v>0.41</v>
      </c>
      <c r="H4285" s="115">
        <v>1260</v>
      </c>
    </row>
    <row r="4286" spans="1:8" x14ac:dyDescent="0.2">
      <c r="A4286" s="106">
        <v>41670.111030092594</v>
      </c>
      <c r="B4286" s="110">
        <v>1252336.56</v>
      </c>
      <c r="C4286" s="100">
        <v>31.1418</v>
      </c>
      <c r="D4286">
        <v>-5.552E-2</v>
      </c>
      <c r="E4286" s="108">
        <v>3.5657700000000001</v>
      </c>
      <c r="F4286" s="102">
        <v>0</v>
      </c>
      <c r="G4286" s="98">
        <v>0.41</v>
      </c>
      <c r="H4286" s="115">
        <v>1260</v>
      </c>
    </row>
    <row r="4287" spans="1:8" x14ac:dyDescent="0.2">
      <c r="A4287" s="106">
        <v>41670.114502314813</v>
      </c>
      <c r="B4287" s="110">
        <v>1252636.56</v>
      </c>
      <c r="C4287" s="100">
        <v>31.1251</v>
      </c>
      <c r="D4287">
        <v>-2.1930000000000002E-2</v>
      </c>
      <c r="E4287" s="108">
        <v>3.5658500000000002</v>
      </c>
      <c r="F4287" s="102">
        <v>0</v>
      </c>
      <c r="G4287" s="98">
        <v>0.41</v>
      </c>
      <c r="H4287" s="115">
        <v>1260</v>
      </c>
    </row>
    <row r="4288" spans="1:8" x14ac:dyDescent="0.2">
      <c r="A4288" s="106">
        <v>41670.117974537039</v>
      </c>
      <c r="B4288" s="110">
        <v>1252936.56</v>
      </c>
      <c r="C4288" s="100">
        <v>31.114100000000001</v>
      </c>
      <c r="D4288">
        <v>1.8000000000000001E-4</v>
      </c>
      <c r="E4288" s="108">
        <v>3.56575</v>
      </c>
      <c r="F4288" s="102">
        <v>0</v>
      </c>
      <c r="G4288" s="98">
        <v>0.41</v>
      </c>
      <c r="H4288" s="115">
        <v>1260</v>
      </c>
    </row>
    <row r="4289" spans="1:8" x14ac:dyDescent="0.2">
      <c r="A4289" s="106">
        <v>41670.121446759258</v>
      </c>
      <c r="B4289" s="110">
        <v>1253236.56</v>
      </c>
      <c r="C4289" s="100">
        <v>31.1266</v>
      </c>
      <c r="D4289">
        <v>-6.2719999999999998E-2</v>
      </c>
      <c r="E4289" s="108">
        <v>3.56562</v>
      </c>
      <c r="F4289" s="102">
        <v>0</v>
      </c>
      <c r="G4289" s="98">
        <v>0.41</v>
      </c>
      <c r="H4289" s="115">
        <v>1260</v>
      </c>
    </row>
    <row r="4290" spans="1:8" x14ac:dyDescent="0.2">
      <c r="A4290" s="106">
        <v>41670.124918981484</v>
      </c>
      <c r="B4290" s="110">
        <v>1253536.56</v>
      </c>
      <c r="C4290" s="100">
        <v>31.133600000000001</v>
      </c>
      <c r="D4290">
        <v>3.7359999999999997E-2</v>
      </c>
      <c r="E4290" s="108">
        <v>3.56555</v>
      </c>
      <c r="F4290" s="102">
        <v>0</v>
      </c>
      <c r="G4290" s="98">
        <v>0.41</v>
      </c>
      <c r="H4290" s="115">
        <v>1260</v>
      </c>
    </row>
    <row r="4291" spans="1:8" x14ac:dyDescent="0.2">
      <c r="A4291" s="106">
        <v>41670.128391203703</v>
      </c>
      <c r="B4291" s="110">
        <v>1253836.56</v>
      </c>
      <c r="C4291" s="100">
        <v>31.127199999999998</v>
      </c>
      <c r="D4291">
        <v>-3.031E-2</v>
      </c>
      <c r="E4291" s="108">
        <v>3.56569</v>
      </c>
      <c r="F4291" s="102">
        <v>0</v>
      </c>
      <c r="G4291" s="98">
        <v>0.41</v>
      </c>
      <c r="H4291" s="115">
        <v>1260</v>
      </c>
    </row>
    <row r="4292" spans="1:8" x14ac:dyDescent="0.2">
      <c r="A4292" s="106">
        <v>41670.131863425922</v>
      </c>
      <c r="B4292" s="110">
        <v>1254136.56</v>
      </c>
      <c r="C4292" s="100">
        <v>31.112300000000001</v>
      </c>
      <c r="D4292">
        <v>-8.5430000000000006E-2</v>
      </c>
      <c r="E4292" s="108">
        <v>3.5655199999999998</v>
      </c>
      <c r="F4292" s="102">
        <v>0</v>
      </c>
      <c r="G4292" s="98">
        <v>0.41</v>
      </c>
      <c r="H4292" s="115">
        <v>1260</v>
      </c>
    </row>
    <row r="4293" spans="1:8" x14ac:dyDescent="0.2">
      <c r="A4293" s="106">
        <v>41670.135335648149</v>
      </c>
      <c r="B4293" s="110">
        <v>1254436.56</v>
      </c>
      <c r="C4293" s="100">
        <v>31.113499999999998</v>
      </c>
      <c r="D4293">
        <v>-7.1919999999999998E-2</v>
      </c>
      <c r="E4293" s="108">
        <v>3.56548</v>
      </c>
      <c r="F4293" s="102">
        <v>0</v>
      </c>
      <c r="G4293" s="98">
        <v>0.41</v>
      </c>
      <c r="H4293" s="115">
        <v>1260</v>
      </c>
    </row>
    <row r="4294" spans="1:8" x14ac:dyDescent="0.2">
      <c r="A4294" s="106">
        <v>41670.138807870368</v>
      </c>
      <c r="B4294" s="110">
        <v>1254736.56</v>
      </c>
      <c r="C4294" s="100">
        <v>31.110700000000001</v>
      </c>
      <c r="D4294">
        <v>-2.4649999999999998E-2</v>
      </c>
      <c r="E4294" s="108">
        <v>3.56548</v>
      </c>
      <c r="F4294" s="102">
        <v>0</v>
      </c>
      <c r="G4294" s="98">
        <v>0.41</v>
      </c>
      <c r="H4294" s="115">
        <v>1260</v>
      </c>
    </row>
    <row r="4295" spans="1:8" x14ac:dyDescent="0.2">
      <c r="A4295" s="106">
        <v>41670.142280092594</v>
      </c>
      <c r="B4295" s="110">
        <v>1255036.56</v>
      </c>
      <c r="C4295" s="100">
        <v>31.105399999999999</v>
      </c>
      <c r="D4295">
        <v>6.4240000000000005E-2</v>
      </c>
      <c r="E4295" s="108">
        <v>3.5654699999999999</v>
      </c>
      <c r="F4295" s="102">
        <v>0</v>
      </c>
      <c r="G4295" s="98">
        <v>0.41</v>
      </c>
      <c r="H4295" s="115">
        <v>1260</v>
      </c>
    </row>
    <row r="4296" spans="1:8" x14ac:dyDescent="0.2">
      <c r="A4296" s="106">
        <v>41670.145752314813</v>
      </c>
      <c r="B4296" s="110">
        <v>1255336.56</v>
      </c>
      <c r="C4296" s="100">
        <v>31.117899999999999</v>
      </c>
      <c r="D4296">
        <v>-6.6699999999999997E-3</v>
      </c>
      <c r="E4296" s="108">
        <v>3.5653000000000001</v>
      </c>
      <c r="F4296" s="102">
        <v>0</v>
      </c>
      <c r="G4296" s="98">
        <v>0.41</v>
      </c>
      <c r="H4296" s="115">
        <v>1260</v>
      </c>
    </row>
    <row r="4297" spans="1:8" x14ac:dyDescent="0.2">
      <c r="A4297" s="106">
        <v>41670.149224537039</v>
      </c>
      <c r="B4297" s="110">
        <v>1255636.56</v>
      </c>
      <c r="C4297" s="100">
        <v>31.102</v>
      </c>
      <c r="D4297">
        <v>-9.1400000000000006E-3</v>
      </c>
      <c r="E4297" s="108">
        <v>3.56549</v>
      </c>
      <c r="F4297" s="102">
        <v>0</v>
      </c>
      <c r="G4297" s="98">
        <v>0.41</v>
      </c>
      <c r="H4297" s="115">
        <v>1260</v>
      </c>
    </row>
    <row r="4298" spans="1:8" x14ac:dyDescent="0.2">
      <c r="A4298" s="106">
        <v>41670.152696759258</v>
      </c>
      <c r="B4298" s="110">
        <v>1255936.56</v>
      </c>
      <c r="C4298" s="100">
        <v>31.1191</v>
      </c>
      <c r="D4298">
        <v>5.8169999999999999E-2</v>
      </c>
      <c r="E4298" s="108">
        <v>3.5655000000000001</v>
      </c>
      <c r="F4298" s="102">
        <v>0</v>
      </c>
      <c r="G4298" s="98">
        <v>0.41</v>
      </c>
      <c r="H4298" s="115">
        <v>1260</v>
      </c>
    </row>
    <row r="4299" spans="1:8" x14ac:dyDescent="0.2">
      <c r="A4299" s="106">
        <v>41670.156168981484</v>
      </c>
      <c r="B4299" s="110">
        <v>1256236.56</v>
      </c>
      <c r="C4299" s="100">
        <v>31.103999999999999</v>
      </c>
      <c r="D4299">
        <v>-8.4250000000000005E-2</v>
      </c>
      <c r="E4299" s="108">
        <v>3.5654499999999998</v>
      </c>
      <c r="F4299" s="102">
        <v>0</v>
      </c>
      <c r="G4299" s="98">
        <v>0.41</v>
      </c>
      <c r="H4299" s="115">
        <v>1260</v>
      </c>
    </row>
    <row r="4300" spans="1:8" x14ac:dyDescent="0.2">
      <c r="A4300" s="106">
        <v>41670.159641203703</v>
      </c>
      <c r="B4300" s="110">
        <v>1256536.56</v>
      </c>
      <c r="C4300" s="100">
        <v>31.101500000000001</v>
      </c>
      <c r="D4300">
        <v>-9.6089999999999995E-2</v>
      </c>
      <c r="E4300" s="108">
        <v>3.5655000000000001</v>
      </c>
      <c r="F4300" s="102">
        <v>0</v>
      </c>
      <c r="G4300" s="98">
        <v>0.41</v>
      </c>
      <c r="H4300" s="115">
        <v>1260</v>
      </c>
    </row>
    <row r="4301" spans="1:8" x14ac:dyDescent="0.2">
      <c r="A4301" s="106">
        <v>41670.163113425922</v>
      </c>
      <c r="B4301" s="110">
        <v>1256836.56</v>
      </c>
      <c r="C4301" s="100">
        <v>31.112400000000001</v>
      </c>
      <c r="D4301">
        <v>-8.72E-2</v>
      </c>
      <c r="E4301" s="108">
        <v>3.5654599999999999</v>
      </c>
      <c r="F4301" s="102">
        <v>0</v>
      </c>
      <c r="G4301" s="98">
        <v>0.41</v>
      </c>
      <c r="H4301" s="115">
        <v>1260</v>
      </c>
    </row>
    <row r="4302" spans="1:8" x14ac:dyDescent="0.2">
      <c r="A4302" s="106">
        <v>41670.166585648149</v>
      </c>
      <c r="B4302" s="110">
        <v>1257136.56</v>
      </c>
      <c r="C4302" s="100">
        <v>31.117899999999999</v>
      </c>
      <c r="D4302">
        <v>-1.9429999999999999E-2</v>
      </c>
      <c r="E4302" s="108">
        <v>3.5655899999999998</v>
      </c>
      <c r="F4302" s="102">
        <v>0</v>
      </c>
      <c r="G4302" s="98">
        <v>0.41</v>
      </c>
      <c r="H4302" s="115">
        <v>1260</v>
      </c>
    </row>
    <row r="4303" spans="1:8" x14ac:dyDescent="0.2">
      <c r="A4303" s="106">
        <v>41670.170057870368</v>
      </c>
      <c r="B4303" s="110">
        <v>1257436.56</v>
      </c>
      <c r="C4303" s="100">
        <v>31.1175</v>
      </c>
      <c r="D4303">
        <v>6.0699999999999997E-2</v>
      </c>
      <c r="E4303" s="108">
        <v>3.5656500000000002</v>
      </c>
      <c r="F4303" s="102">
        <v>0</v>
      </c>
      <c r="G4303" s="98">
        <v>0.41</v>
      </c>
      <c r="H4303" s="115">
        <v>1260</v>
      </c>
    </row>
    <row r="4304" spans="1:8" x14ac:dyDescent="0.2">
      <c r="A4304" s="106">
        <v>41670.173530092594</v>
      </c>
      <c r="B4304" s="110">
        <v>1257736.56</v>
      </c>
      <c r="C4304" s="100">
        <v>31.111899999999999</v>
      </c>
      <c r="D4304">
        <v>-9.7000000000000003E-2</v>
      </c>
      <c r="E4304" s="108">
        <v>3.5655299999999999</v>
      </c>
      <c r="F4304" s="102">
        <v>0</v>
      </c>
      <c r="G4304" s="98">
        <v>0.41</v>
      </c>
      <c r="H4304" s="115">
        <v>1260</v>
      </c>
    </row>
    <row r="4305" spans="1:8" x14ac:dyDescent="0.2">
      <c r="A4305" s="106">
        <v>41670.177002314813</v>
      </c>
      <c r="B4305" s="110">
        <v>1258036.56</v>
      </c>
      <c r="C4305" s="100">
        <v>31.128699999999998</v>
      </c>
      <c r="D4305">
        <v>-3.79E-3</v>
      </c>
      <c r="E4305" s="108">
        <v>3.5656599999999998</v>
      </c>
      <c r="F4305" s="102">
        <v>0</v>
      </c>
      <c r="G4305" s="98">
        <v>0.41</v>
      </c>
      <c r="H4305" s="115">
        <v>1260</v>
      </c>
    </row>
    <row r="4306" spans="1:8" x14ac:dyDescent="0.2">
      <c r="A4306" s="106">
        <v>41670.180474537039</v>
      </c>
      <c r="B4306" s="110">
        <v>1258336.56</v>
      </c>
      <c r="C4306" s="100">
        <v>31.121500000000001</v>
      </c>
      <c r="D4306">
        <v>-5.457E-2</v>
      </c>
      <c r="E4306" s="108">
        <v>3.5656699999999999</v>
      </c>
      <c r="F4306" s="102">
        <v>0</v>
      </c>
      <c r="G4306" s="98">
        <v>0.41</v>
      </c>
      <c r="H4306" s="115">
        <v>1260</v>
      </c>
    </row>
    <row r="4307" spans="1:8" x14ac:dyDescent="0.2">
      <c r="A4307" s="106">
        <v>41670.183946759258</v>
      </c>
      <c r="B4307" s="110">
        <v>1258636.56</v>
      </c>
      <c r="C4307" s="100">
        <v>31.126100000000001</v>
      </c>
      <c r="D4307">
        <v>6.0220000000000003E-2</v>
      </c>
      <c r="E4307" s="108">
        <v>3.5655800000000002</v>
      </c>
      <c r="F4307" s="102">
        <v>0</v>
      </c>
      <c r="G4307" s="98">
        <v>0.41</v>
      </c>
      <c r="H4307" s="115">
        <v>1260</v>
      </c>
    </row>
    <row r="4308" spans="1:8" x14ac:dyDescent="0.2">
      <c r="A4308" s="106">
        <v>41670.187418981484</v>
      </c>
      <c r="B4308" s="110">
        <v>1258936.56</v>
      </c>
      <c r="C4308" s="100">
        <v>31.1343</v>
      </c>
      <c r="D4308">
        <v>-1.502E-2</v>
      </c>
      <c r="E4308" s="108">
        <v>3.5656099999999999</v>
      </c>
      <c r="F4308" s="102">
        <v>0</v>
      </c>
      <c r="G4308" s="98">
        <v>0.41</v>
      </c>
      <c r="H4308" s="115">
        <v>1260</v>
      </c>
    </row>
    <row r="4309" spans="1:8" x14ac:dyDescent="0.2">
      <c r="A4309" s="106">
        <v>41670.190891203703</v>
      </c>
      <c r="B4309" s="110">
        <v>1259236.56</v>
      </c>
      <c r="C4309" s="100">
        <v>31.1404</v>
      </c>
      <c r="D4309">
        <v>3.7299999999999998E-3</v>
      </c>
      <c r="E4309" s="108">
        <v>3.5655700000000001</v>
      </c>
      <c r="F4309" s="102">
        <v>0</v>
      </c>
      <c r="G4309" s="98">
        <v>0.41</v>
      </c>
      <c r="H4309" s="115">
        <v>1260</v>
      </c>
    </row>
    <row r="4310" spans="1:8" x14ac:dyDescent="0.2">
      <c r="A4310" s="106">
        <v>41670.194363425922</v>
      </c>
      <c r="B4310" s="110">
        <v>1259536.56</v>
      </c>
      <c r="C4310" s="100">
        <v>31.130099999999999</v>
      </c>
      <c r="D4310">
        <v>3.6799999999999999E-2</v>
      </c>
      <c r="E4310" s="108">
        <v>3.5655999999999999</v>
      </c>
      <c r="F4310" s="102">
        <v>0</v>
      </c>
      <c r="G4310" s="98">
        <v>0.41</v>
      </c>
      <c r="H4310" s="115">
        <v>1260</v>
      </c>
    </row>
    <row r="4311" spans="1:8" x14ac:dyDescent="0.2">
      <c r="A4311" s="106">
        <v>41670.197835648149</v>
      </c>
      <c r="B4311" s="110">
        <v>1259836.56</v>
      </c>
      <c r="C4311" s="100">
        <v>31.143000000000001</v>
      </c>
      <c r="D4311">
        <v>-3.7179999999999998E-2</v>
      </c>
      <c r="E4311" s="108">
        <v>3.56576</v>
      </c>
      <c r="F4311" s="102">
        <v>0</v>
      </c>
      <c r="G4311" s="98">
        <v>0.41</v>
      </c>
      <c r="H4311" s="115">
        <v>1260</v>
      </c>
    </row>
    <row r="4312" spans="1:8" x14ac:dyDescent="0.2">
      <c r="A4312" s="106">
        <v>41670.201307870368</v>
      </c>
      <c r="B4312" s="110">
        <v>1260136.56</v>
      </c>
      <c r="C4312" s="100">
        <v>31.134399999999999</v>
      </c>
      <c r="D4312">
        <v>-9.2679999999999998E-2</v>
      </c>
      <c r="E4312" s="108">
        <v>3.5655000000000001</v>
      </c>
      <c r="F4312" s="102">
        <v>0</v>
      </c>
      <c r="G4312" s="98">
        <v>0.41</v>
      </c>
      <c r="H4312" s="115">
        <v>1260</v>
      </c>
    </row>
    <row r="4313" spans="1:8" x14ac:dyDescent="0.2">
      <c r="A4313" s="106">
        <v>41670.204780092594</v>
      </c>
      <c r="B4313" s="110">
        <v>1260436.56</v>
      </c>
      <c r="C4313" s="100">
        <v>31.140899999999998</v>
      </c>
      <c r="D4313">
        <v>-6.2689999999999996E-2</v>
      </c>
      <c r="E4313" s="108">
        <v>3.56549</v>
      </c>
      <c r="F4313" s="102">
        <v>0</v>
      </c>
      <c r="G4313" s="98">
        <v>0.41</v>
      </c>
      <c r="H4313" s="115">
        <v>1260</v>
      </c>
    </row>
    <row r="4314" spans="1:8" x14ac:dyDescent="0.2">
      <c r="A4314" s="106">
        <v>41670.208252314813</v>
      </c>
      <c r="B4314" s="110">
        <v>1260736.56</v>
      </c>
      <c r="C4314" s="100">
        <v>31.133199999999999</v>
      </c>
      <c r="D4314">
        <v>-5.1740000000000001E-2</v>
      </c>
      <c r="E4314" s="108">
        <v>3.5655299999999999</v>
      </c>
      <c r="F4314" s="102">
        <v>0</v>
      </c>
      <c r="G4314" s="98">
        <v>0.41</v>
      </c>
      <c r="H4314" s="115">
        <v>1260</v>
      </c>
    </row>
    <row r="4315" spans="1:8" x14ac:dyDescent="0.2">
      <c r="A4315" s="106">
        <v>41670.211724537039</v>
      </c>
      <c r="B4315" s="110">
        <v>1261036.56</v>
      </c>
      <c r="C4315" s="100">
        <v>31.150500000000001</v>
      </c>
      <c r="D4315">
        <v>-1.472E-2</v>
      </c>
      <c r="E4315" s="108">
        <v>3.5654599999999999</v>
      </c>
      <c r="F4315" s="102">
        <v>0</v>
      </c>
      <c r="G4315" s="98">
        <v>0.41</v>
      </c>
      <c r="H4315" s="115">
        <v>1260</v>
      </c>
    </row>
    <row r="4316" spans="1:8" x14ac:dyDescent="0.2">
      <c r="A4316" s="106">
        <v>41670.215196759258</v>
      </c>
      <c r="B4316" s="110">
        <v>1261336.56</v>
      </c>
      <c r="C4316" s="100">
        <v>31.145199999999999</v>
      </c>
      <c r="D4316">
        <v>-9.6000000000000002E-4</v>
      </c>
      <c r="E4316" s="108">
        <v>3.56535</v>
      </c>
      <c r="F4316" s="102">
        <v>0</v>
      </c>
      <c r="G4316" s="98">
        <v>0.41</v>
      </c>
      <c r="H4316" s="115">
        <v>1260</v>
      </c>
    </row>
    <row r="4317" spans="1:8" x14ac:dyDescent="0.2">
      <c r="A4317" s="106">
        <v>41670.218668981484</v>
      </c>
      <c r="B4317" s="110">
        <v>1261636.56</v>
      </c>
      <c r="C4317" s="100">
        <v>31.145</v>
      </c>
      <c r="D4317">
        <v>6.5079999999999999E-2</v>
      </c>
      <c r="E4317" s="108">
        <v>3.5654599999999999</v>
      </c>
      <c r="F4317" s="102">
        <v>0</v>
      </c>
      <c r="G4317" s="98">
        <v>0.41</v>
      </c>
      <c r="H4317" s="115">
        <v>1260</v>
      </c>
    </row>
    <row r="4318" spans="1:8" x14ac:dyDescent="0.2">
      <c r="A4318" s="106">
        <v>41670.222141203703</v>
      </c>
      <c r="B4318" s="110">
        <v>1261936.56</v>
      </c>
      <c r="C4318" s="100">
        <v>31.1386</v>
      </c>
      <c r="D4318">
        <v>-5.4559999999999997E-2</v>
      </c>
      <c r="E4318" s="108">
        <v>3.5655600000000001</v>
      </c>
      <c r="F4318" s="102">
        <v>0</v>
      </c>
      <c r="G4318" s="98">
        <v>0.41</v>
      </c>
      <c r="H4318" s="115">
        <v>1260</v>
      </c>
    </row>
    <row r="4319" spans="1:8" x14ac:dyDescent="0.2">
      <c r="A4319" s="106">
        <v>41670.225613425922</v>
      </c>
      <c r="B4319" s="110">
        <v>1262236.56</v>
      </c>
      <c r="C4319" s="100">
        <v>31.135999999999999</v>
      </c>
      <c r="D4319">
        <v>-8.0879999999999994E-2</v>
      </c>
      <c r="E4319" s="108">
        <v>3.56528</v>
      </c>
      <c r="F4319" s="102">
        <v>0</v>
      </c>
      <c r="G4319" s="98">
        <v>0.41</v>
      </c>
      <c r="H4319" s="115">
        <v>1260</v>
      </c>
    </row>
    <row r="4320" spans="1:8" x14ac:dyDescent="0.2">
      <c r="A4320" s="106">
        <v>41670.229085648149</v>
      </c>
      <c r="B4320" s="110">
        <v>1262536.56</v>
      </c>
      <c r="C4320" s="100">
        <v>31.120799999999999</v>
      </c>
      <c r="D4320">
        <v>-7.3029999999999998E-2</v>
      </c>
      <c r="E4320" s="108">
        <v>3.5652599999999999</v>
      </c>
      <c r="F4320" s="102">
        <v>0</v>
      </c>
      <c r="G4320" s="98">
        <v>0.41</v>
      </c>
      <c r="H4320" s="115">
        <v>1260</v>
      </c>
    </row>
    <row r="4321" spans="1:8" x14ac:dyDescent="0.2">
      <c r="A4321" s="106">
        <v>41670.232557870368</v>
      </c>
      <c r="B4321" s="110">
        <v>1262836.56</v>
      </c>
      <c r="C4321" s="100">
        <v>31.121500000000001</v>
      </c>
      <c r="D4321">
        <v>5.6469999999999999E-2</v>
      </c>
      <c r="E4321" s="108">
        <v>3.5652599999999999</v>
      </c>
      <c r="F4321" s="102">
        <v>0</v>
      </c>
      <c r="G4321" s="98">
        <v>0.41</v>
      </c>
      <c r="H4321" s="115">
        <v>1260</v>
      </c>
    </row>
    <row r="4322" spans="1:8" x14ac:dyDescent="0.2">
      <c r="A4322" s="106">
        <v>41670.236030092594</v>
      </c>
      <c r="B4322" s="110">
        <v>1263136.56</v>
      </c>
      <c r="C4322" s="100">
        <v>31.1267</v>
      </c>
      <c r="D4322">
        <v>3.7690000000000001E-2</v>
      </c>
      <c r="E4322" s="108">
        <v>3.56515</v>
      </c>
      <c r="F4322" s="102">
        <v>0</v>
      </c>
      <c r="G4322" s="98">
        <v>0.41</v>
      </c>
      <c r="H4322" s="115">
        <v>1260</v>
      </c>
    </row>
    <row r="4323" spans="1:8" x14ac:dyDescent="0.2">
      <c r="A4323" s="106">
        <v>41670.239502314813</v>
      </c>
      <c r="B4323" s="110">
        <v>1263436.56</v>
      </c>
      <c r="C4323" s="100">
        <v>31.1096</v>
      </c>
      <c r="D4323">
        <v>-1.67E-3</v>
      </c>
      <c r="E4323" s="108">
        <v>3.56521</v>
      </c>
      <c r="F4323" s="102">
        <v>0</v>
      </c>
      <c r="G4323" s="98">
        <v>0.41</v>
      </c>
      <c r="H4323" s="115">
        <v>1260</v>
      </c>
    </row>
    <row r="4324" spans="1:8" x14ac:dyDescent="0.2">
      <c r="A4324" s="106">
        <v>41670.242974537039</v>
      </c>
      <c r="B4324" s="110">
        <v>1263736.56</v>
      </c>
      <c r="C4324" s="100">
        <v>31.119900000000001</v>
      </c>
      <c r="D4324">
        <v>4.6170000000000003E-2</v>
      </c>
      <c r="E4324" s="108">
        <v>3.5652900000000001</v>
      </c>
      <c r="F4324" s="102">
        <v>0</v>
      </c>
      <c r="G4324" s="98">
        <v>0.41</v>
      </c>
      <c r="H4324" s="115">
        <v>1260</v>
      </c>
    </row>
    <row r="4325" spans="1:8" x14ac:dyDescent="0.2">
      <c r="A4325" s="106">
        <v>41670.246446759258</v>
      </c>
      <c r="B4325" s="110">
        <v>1264036.56</v>
      </c>
      <c r="C4325" s="100">
        <v>31.118300000000001</v>
      </c>
      <c r="D4325">
        <v>-8.0570000000000003E-2</v>
      </c>
      <c r="E4325" s="108">
        <v>3.56534</v>
      </c>
      <c r="F4325" s="102">
        <v>0</v>
      </c>
      <c r="G4325" s="98">
        <v>0.41</v>
      </c>
      <c r="H4325" s="115">
        <v>1260</v>
      </c>
    </row>
    <row r="4326" spans="1:8" x14ac:dyDescent="0.2">
      <c r="A4326" s="106">
        <v>41670.249918981484</v>
      </c>
      <c r="B4326" s="110">
        <v>1264336.56</v>
      </c>
      <c r="C4326" s="100">
        <v>31.122499999999999</v>
      </c>
      <c r="D4326">
        <v>-1.6729999999999998E-2</v>
      </c>
      <c r="E4326" s="108">
        <v>3.5653000000000001</v>
      </c>
      <c r="F4326" s="102">
        <v>0</v>
      </c>
      <c r="G4326" s="98">
        <v>0.41</v>
      </c>
      <c r="H4326" s="115">
        <v>1260</v>
      </c>
    </row>
    <row r="4327" spans="1:8" x14ac:dyDescent="0.2">
      <c r="A4327" s="106">
        <v>41670.253391203703</v>
      </c>
      <c r="B4327" s="110">
        <v>1264636.56</v>
      </c>
      <c r="C4327" s="100">
        <v>31.1264</v>
      </c>
      <c r="D4327">
        <v>5.9580000000000001E-2</v>
      </c>
      <c r="E4327" s="108">
        <v>3.5653199999999998</v>
      </c>
      <c r="F4327" s="102">
        <v>0</v>
      </c>
      <c r="G4327" s="98">
        <v>0.41</v>
      </c>
      <c r="H4327" s="115">
        <v>1260</v>
      </c>
    </row>
    <row r="4328" spans="1:8" x14ac:dyDescent="0.2">
      <c r="A4328" s="106">
        <v>41670.256863425922</v>
      </c>
      <c r="B4328" s="110">
        <v>1264936.56</v>
      </c>
      <c r="C4328" s="100">
        <v>31.1111</v>
      </c>
      <c r="D4328">
        <v>-1.7850000000000001E-2</v>
      </c>
      <c r="E4328" s="108">
        <v>3.5653100000000002</v>
      </c>
      <c r="F4328" s="102">
        <v>0</v>
      </c>
      <c r="G4328" s="98">
        <v>0.41</v>
      </c>
      <c r="H4328" s="115">
        <v>1260</v>
      </c>
    </row>
    <row r="4329" spans="1:8" x14ac:dyDescent="0.2">
      <c r="A4329" s="106">
        <v>41670.260335648149</v>
      </c>
      <c r="B4329" s="110">
        <v>1265236.56</v>
      </c>
      <c r="C4329" s="100">
        <v>31.116599999999998</v>
      </c>
      <c r="D4329">
        <v>-3.7819999999999999E-2</v>
      </c>
      <c r="E4329" s="108">
        <v>3.5652699999999999</v>
      </c>
      <c r="F4329" s="102">
        <v>0</v>
      </c>
      <c r="G4329" s="98">
        <v>0.41</v>
      </c>
      <c r="H4329" s="115">
        <v>1260</v>
      </c>
    </row>
    <row r="4330" spans="1:8" x14ac:dyDescent="0.2">
      <c r="A4330" s="106">
        <v>41670.263807870368</v>
      </c>
      <c r="B4330" s="110">
        <v>1265536.56</v>
      </c>
      <c r="C4330" s="100">
        <v>31.1328</v>
      </c>
      <c r="D4330">
        <v>4.3430000000000003E-2</v>
      </c>
      <c r="E4330" s="108">
        <v>3.5653899999999998</v>
      </c>
      <c r="F4330" s="102">
        <v>0</v>
      </c>
      <c r="G4330" s="98">
        <v>0.41</v>
      </c>
      <c r="H4330" s="115">
        <v>1260</v>
      </c>
    </row>
    <row r="4331" spans="1:8" x14ac:dyDescent="0.2">
      <c r="A4331" s="106">
        <v>41670.267280092594</v>
      </c>
      <c r="B4331" s="110">
        <v>1265836.56</v>
      </c>
      <c r="C4331" s="100">
        <v>31.1386</v>
      </c>
      <c r="D4331">
        <v>-7.9549999999999996E-2</v>
      </c>
      <c r="E4331" s="108">
        <v>3.56541</v>
      </c>
      <c r="F4331" s="102">
        <v>0</v>
      </c>
      <c r="G4331" s="98">
        <v>0.41</v>
      </c>
      <c r="H4331" s="115">
        <v>1260</v>
      </c>
    </row>
    <row r="4332" spans="1:8" x14ac:dyDescent="0.2">
      <c r="A4332" s="106">
        <v>41670.270752314813</v>
      </c>
      <c r="B4332" s="110">
        <v>1266136.56</v>
      </c>
      <c r="C4332" s="100">
        <v>31.123000000000001</v>
      </c>
      <c r="D4332">
        <v>-7.7600000000000002E-2</v>
      </c>
      <c r="E4332" s="108">
        <v>3.5653800000000002</v>
      </c>
      <c r="F4332" s="102">
        <v>0</v>
      </c>
      <c r="G4332" s="98">
        <v>0.41</v>
      </c>
      <c r="H4332" s="115">
        <v>1260</v>
      </c>
    </row>
    <row r="4333" spans="1:8" x14ac:dyDescent="0.2">
      <c r="A4333" s="106">
        <v>41670.274224537039</v>
      </c>
      <c r="B4333" s="110">
        <v>1266436.56</v>
      </c>
      <c r="C4333" s="100">
        <v>31.125900000000001</v>
      </c>
      <c r="D4333">
        <v>-3.5589999999999997E-2</v>
      </c>
      <c r="E4333" s="108">
        <v>3.5653600000000001</v>
      </c>
      <c r="F4333" s="102">
        <v>0</v>
      </c>
      <c r="G4333" s="98">
        <v>0.41</v>
      </c>
      <c r="H4333" s="115">
        <v>1260</v>
      </c>
    </row>
    <row r="4334" spans="1:8" x14ac:dyDescent="0.2">
      <c r="A4334" s="106">
        <v>41670.277696759258</v>
      </c>
      <c r="B4334" s="110">
        <v>1266736.56</v>
      </c>
      <c r="C4334" s="100">
        <v>31.1341</v>
      </c>
      <c r="D4334">
        <v>-2.9739999999999999E-2</v>
      </c>
      <c r="E4334" s="108">
        <v>3.5654499999999998</v>
      </c>
      <c r="F4334" s="102">
        <v>0</v>
      </c>
      <c r="G4334" s="98">
        <v>0.41</v>
      </c>
      <c r="H4334" s="115">
        <v>1260</v>
      </c>
    </row>
    <row r="4335" spans="1:8" x14ac:dyDescent="0.2">
      <c r="A4335" s="106">
        <v>41670.281168981484</v>
      </c>
      <c r="B4335" s="110">
        <v>1267036.56</v>
      </c>
      <c r="C4335" s="100">
        <v>31.128499999999999</v>
      </c>
      <c r="D4335">
        <v>-1.643E-2</v>
      </c>
      <c r="E4335" s="108">
        <v>3.5655000000000001</v>
      </c>
      <c r="F4335" s="102">
        <v>0</v>
      </c>
      <c r="G4335" s="98">
        <v>0.41</v>
      </c>
      <c r="H4335" s="115">
        <v>1260</v>
      </c>
    </row>
    <row r="4336" spans="1:8" x14ac:dyDescent="0.2">
      <c r="A4336" s="106">
        <v>41670.284641203703</v>
      </c>
      <c r="B4336" s="110">
        <v>1267336.56</v>
      </c>
      <c r="C4336" s="100">
        <v>31.138400000000001</v>
      </c>
      <c r="D4336">
        <v>3.3500000000000002E-2</v>
      </c>
      <c r="E4336" s="108">
        <v>3.56548</v>
      </c>
      <c r="F4336" s="102">
        <v>0</v>
      </c>
      <c r="G4336" s="98">
        <v>0.41</v>
      </c>
      <c r="H4336" s="115">
        <v>1260</v>
      </c>
    </row>
    <row r="4337" spans="1:8" x14ac:dyDescent="0.2">
      <c r="A4337" s="106">
        <v>41670.288113425922</v>
      </c>
      <c r="B4337" s="110">
        <v>1267636.56</v>
      </c>
      <c r="C4337" s="100">
        <v>31.137899999999998</v>
      </c>
      <c r="D4337">
        <v>-6.3990000000000005E-2</v>
      </c>
      <c r="E4337" s="108">
        <v>3.5653600000000001</v>
      </c>
      <c r="F4337" s="102">
        <v>0</v>
      </c>
      <c r="G4337" s="98">
        <v>0.41</v>
      </c>
      <c r="H4337" s="115">
        <v>1260</v>
      </c>
    </row>
    <row r="4338" spans="1:8" x14ac:dyDescent="0.2">
      <c r="A4338" s="106">
        <v>41670.291585648149</v>
      </c>
      <c r="B4338" s="110">
        <v>1267936.56</v>
      </c>
      <c r="C4338" s="100">
        <v>31.125399999999999</v>
      </c>
      <c r="D4338">
        <v>-8.9539999999999995E-2</v>
      </c>
      <c r="E4338" s="108">
        <v>3.5654499999999998</v>
      </c>
      <c r="F4338" s="102">
        <v>0</v>
      </c>
      <c r="G4338" s="98">
        <v>0.41</v>
      </c>
      <c r="H4338" s="115">
        <v>1260</v>
      </c>
    </row>
    <row r="4339" spans="1:8" x14ac:dyDescent="0.2">
      <c r="A4339" s="106">
        <v>41670.295057870368</v>
      </c>
      <c r="B4339" s="110">
        <v>1268236.56</v>
      </c>
      <c r="C4339" s="100">
        <v>31.146100000000001</v>
      </c>
      <c r="D4339">
        <v>-8.9499999999999996E-2</v>
      </c>
      <c r="E4339" s="108">
        <v>3.5653700000000002</v>
      </c>
      <c r="F4339" s="102">
        <v>0</v>
      </c>
      <c r="G4339" s="98">
        <v>0.41</v>
      </c>
      <c r="H4339" s="115">
        <v>1260</v>
      </c>
    </row>
    <row r="4340" spans="1:8" x14ac:dyDescent="0.2">
      <c r="A4340" s="106">
        <v>41670.298530092594</v>
      </c>
      <c r="B4340" s="110">
        <v>1268536.56</v>
      </c>
      <c r="C4340" s="100">
        <v>31.150400000000001</v>
      </c>
      <c r="D4340">
        <v>5.9110000000000003E-2</v>
      </c>
      <c r="E4340" s="108">
        <v>3.5653600000000001</v>
      </c>
      <c r="F4340" s="102">
        <v>0</v>
      </c>
      <c r="G4340" s="98">
        <v>0.41</v>
      </c>
      <c r="H4340" s="115">
        <v>1260</v>
      </c>
    </row>
    <row r="4341" spans="1:8" x14ac:dyDescent="0.2">
      <c r="A4341" s="106">
        <v>41670.302002314813</v>
      </c>
      <c r="B4341" s="110">
        <v>1268836.56</v>
      </c>
      <c r="C4341" s="100">
        <v>31.151700000000002</v>
      </c>
      <c r="D4341">
        <v>-4.4600000000000001E-2</v>
      </c>
      <c r="E4341" s="108">
        <v>3.5654499999999998</v>
      </c>
      <c r="F4341" s="102">
        <v>0</v>
      </c>
      <c r="G4341" s="98">
        <v>0.41</v>
      </c>
      <c r="H4341" s="115">
        <v>1260</v>
      </c>
    </row>
    <row r="4342" spans="1:8" x14ac:dyDescent="0.2">
      <c r="A4342" s="106">
        <v>41670.305474537039</v>
      </c>
      <c r="B4342" s="110">
        <v>1269136.56</v>
      </c>
      <c r="C4342" s="100">
        <v>31.148199999999999</v>
      </c>
      <c r="D4342">
        <v>-5.7149999999999999E-2</v>
      </c>
      <c r="E4342" s="108">
        <v>3.56555</v>
      </c>
      <c r="F4342" s="102">
        <v>0</v>
      </c>
      <c r="G4342" s="98">
        <v>0.41</v>
      </c>
      <c r="H4342" s="115">
        <v>1260</v>
      </c>
    </row>
    <row r="4343" spans="1:8" x14ac:dyDescent="0.2">
      <c r="A4343" s="106">
        <v>41670.308946759258</v>
      </c>
      <c r="B4343" s="110">
        <v>1269436.56</v>
      </c>
      <c r="C4343" s="100">
        <v>31.143899999999999</v>
      </c>
      <c r="D4343">
        <v>-1.4189999999999999E-2</v>
      </c>
      <c r="E4343" s="108">
        <v>3.56528</v>
      </c>
      <c r="F4343" s="102">
        <v>0</v>
      </c>
      <c r="G4343" s="98">
        <v>0.41</v>
      </c>
      <c r="H4343" s="115">
        <v>1260</v>
      </c>
    </row>
    <row r="4344" spans="1:8" x14ac:dyDescent="0.2">
      <c r="A4344" s="106">
        <v>41670.312418981484</v>
      </c>
      <c r="B4344" s="110">
        <v>1269736.56</v>
      </c>
      <c r="C4344" s="100">
        <v>31.152899999999999</v>
      </c>
      <c r="D4344">
        <v>1.481E-2</v>
      </c>
      <c r="E4344" s="108">
        <v>3.5655600000000001</v>
      </c>
      <c r="F4344" s="102">
        <v>0</v>
      </c>
      <c r="G4344" s="98">
        <v>0.41</v>
      </c>
      <c r="H4344" s="115">
        <v>1260</v>
      </c>
    </row>
    <row r="4345" spans="1:8" x14ac:dyDescent="0.2">
      <c r="A4345" s="106">
        <v>41670.315891203703</v>
      </c>
      <c r="B4345" s="110">
        <v>1270036.56</v>
      </c>
      <c r="C4345" s="100">
        <v>31.148299999999999</v>
      </c>
      <c r="D4345">
        <v>-2.7830000000000001E-2</v>
      </c>
      <c r="E4345" s="108">
        <v>3.5655899999999998</v>
      </c>
      <c r="F4345" s="102">
        <v>0</v>
      </c>
      <c r="G4345" s="98">
        <v>0.41</v>
      </c>
      <c r="H4345" s="115">
        <v>1260</v>
      </c>
    </row>
    <row r="4346" spans="1:8" x14ac:dyDescent="0.2">
      <c r="A4346" s="106">
        <v>41670.319363425922</v>
      </c>
      <c r="B4346" s="110">
        <v>1270336.56</v>
      </c>
      <c r="C4346" s="100">
        <v>31.14</v>
      </c>
      <c r="D4346">
        <v>-8.0399999999999999E-2</v>
      </c>
      <c r="E4346" s="108">
        <v>3.5653700000000002</v>
      </c>
      <c r="F4346" s="102">
        <v>0</v>
      </c>
      <c r="G4346" s="98">
        <v>0.41</v>
      </c>
      <c r="H4346" s="115">
        <v>1260</v>
      </c>
    </row>
    <row r="4347" spans="1:8" x14ac:dyDescent="0.2">
      <c r="A4347" s="106">
        <v>41670.322835648149</v>
      </c>
      <c r="B4347" s="110">
        <v>1270636.56</v>
      </c>
      <c r="C4347" s="100">
        <v>31.141300000000001</v>
      </c>
      <c r="D4347">
        <v>-8.9889999999999998E-2</v>
      </c>
      <c r="E4347" s="108">
        <v>3.5652900000000001</v>
      </c>
      <c r="F4347" s="102">
        <v>0</v>
      </c>
      <c r="G4347" s="98">
        <v>0.41</v>
      </c>
      <c r="H4347" s="115">
        <v>1260</v>
      </c>
    </row>
    <row r="4348" spans="1:8" x14ac:dyDescent="0.2">
      <c r="A4348" s="106">
        <v>41670.326307870368</v>
      </c>
      <c r="B4348" s="110">
        <v>1270936.56</v>
      </c>
      <c r="C4348" s="100">
        <v>31.1478</v>
      </c>
      <c r="D4348">
        <v>-8.7290000000000006E-2</v>
      </c>
      <c r="E4348" s="108">
        <v>3.56528</v>
      </c>
      <c r="F4348" s="102">
        <v>0</v>
      </c>
      <c r="G4348" s="98">
        <v>0.41</v>
      </c>
      <c r="H4348" s="115">
        <v>1260</v>
      </c>
    </row>
    <row r="4349" spans="1:8" x14ac:dyDescent="0.2">
      <c r="A4349" s="106">
        <v>41670.329780092594</v>
      </c>
      <c r="B4349" s="110">
        <v>1271236.56</v>
      </c>
      <c r="C4349" s="100">
        <v>31.128900000000002</v>
      </c>
      <c r="D4349">
        <v>8.3400000000000002E-3</v>
      </c>
      <c r="E4349" s="108">
        <v>3.56542</v>
      </c>
      <c r="F4349" s="102">
        <v>0</v>
      </c>
      <c r="G4349" s="98">
        <v>0.41</v>
      </c>
      <c r="H4349" s="115">
        <v>1260</v>
      </c>
    </row>
    <row r="4350" spans="1:8" x14ac:dyDescent="0.2">
      <c r="A4350" s="106">
        <v>41670.333252314813</v>
      </c>
      <c r="B4350" s="110">
        <v>1271536.56</v>
      </c>
      <c r="C4350" s="100">
        <v>31.136800000000001</v>
      </c>
      <c r="D4350">
        <v>-1.2829999999999999E-2</v>
      </c>
      <c r="E4350" s="108">
        <v>3.56541</v>
      </c>
      <c r="F4350" s="102">
        <v>0</v>
      </c>
      <c r="G4350" s="98">
        <v>0.41</v>
      </c>
      <c r="H4350" s="115">
        <v>1260</v>
      </c>
    </row>
    <row r="4351" spans="1:8" x14ac:dyDescent="0.2">
      <c r="A4351" s="106">
        <v>41670.336724537039</v>
      </c>
      <c r="B4351" s="110">
        <v>1271836.56</v>
      </c>
      <c r="C4351" s="100">
        <v>31.134899999999998</v>
      </c>
      <c r="D4351">
        <v>-3.2169999999999997E-2</v>
      </c>
      <c r="E4351" s="108">
        <v>3.5652300000000001</v>
      </c>
      <c r="F4351" s="102">
        <v>0</v>
      </c>
      <c r="G4351" s="98">
        <v>0.41</v>
      </c>
      <c r="H4351" s="115">
        <v>1260</v>
      </c>
    </row>
    <row r="4352" spans="1:8" x14ac:dyDescent="0.2">
      <c r="A4352" s="106">
        <v>41670.340196759258</v>
      </c>
      <c r="B4352" s="110">
        <v>1272136.56</v>
      </c>
      <c r="C4352" s="100">
        <v>31.139800000000001</v>
      </c>
      <c r="D4352">
        <v>4.999E-2</v>
      </c>
      <c r="E4352" s="108">
        <v>3.56534</v>
      </c>
      <c r="F4352" s="102">
        <v>0</v>
      </c>
      <c r="G4352" s="98">
        <v>0.41</v>
      </c>
      <c r="H4352" s="115">
        <v>1260</v>
      </c>
    </row>
    <row r="4353" spans="1:8" x14ac:dyDescent="0.2">
      <c r="A4353" s="106">
        <v>41670.343668981484</v>
      </c>
      <c r="B4353" s="110">
        <v>1272436.56</v>
      </c>
      <c r="C4353" s="100">
        <v>31.1311</v>
      </c>
      <c r="D4353">
        <v>6.1260000000000002E-2</v>
      </c>
      <c r="E4353" s="108">
        <v>3.5651099999999998</v>
      </c>
      <c r="F4353" s="102">
        <v>0</v>
      </c>
      <c r="G4353" s="98">
        <v>0.41</v>
      </c>
      <c r="H4353" s="115">
        <v>1260</v>
      </c>
    </row>
    <row r="4354" spans="1:8" x14ac:dyDescent="0.2">
      <c r="A4354" s="106">
        <v>41670.347141203703</v>
      </c>
      <c r="B4354" s="110">
        <v>1272736.56</v>
      </c>
      <c r="C4354" s="100">
        <v>31.132300000000001</v>
      </c>
      <c r="D4354">
        <v>-1.554E-2</v>
      </c>
      <c r="E4354" s="108">
        <v>3.5651099999999998</v>
      </c>
      <c r="F4354" s="102">
        <v>0</v>
      </c>
      <c r="G4354" s="98">
        <v>0.41</v>
      </c>
      <c r="H4354" s="115">
        <v>1260</v>
      </c>
    </row>
    <row r="4355" spans="1:8" x14ac:dyDescent="0.2">
      <c r="A4355" s="106">
        <v>41670.350613425922</v>
      </c>
      <c r="B4355" s="110">
        <v>1273036.56</v>
      </c>
      <c r="C4355" s="100">
        <v>31.133600000000001</v>
      </c>
      <c r="D4355">
        <v>-1.9519999999999999E-2</v>
      </c>
      <c r="E4355" s="108">
        <v>3.5652900000000001</v>
      </c>
      <c r="F4355" s="102">
        <v>0</v>
      </c>
      <c r="G4355" s="98">
        <v>0.41</v>
      </c>
      <c r="H4355" s="115">
        <v>1260</v>
      </c>
    </row>
    <row r="4356" spans="1:8" x14ac:dyDescent="0.2">
      <c r="A4356" s="106">
        <v>41670.354085648149</v>
      </c>
      <c r="B4356" s="110">
        <v>1273336.56</v>
      </c>
      <c r="C4356" s="100">
        <v>31.130099999999999</v>
      </c>
      <c r="D4356">
        <v>-1.83E-2</v>
      </c>
      <c r="E4356" s="108">
        <v>3.5652499999999998</v>
      </c>
      <c r="F4356" s="102">
        <v>0</v>
      </c>
      <c r="G4356" s="98">
        <v>0.41</v>
      </c>
      <c r="H4356" s="115">
        <v>1260</v>
      </c>
    </row>
    <row r="4357" spans="1:8" x14ac:dyDescent="0.2">
      <c r="A4357" s="106">
        <v>41670.357557870368</v>
      </c>
      <c r="B4357" s="110">
        <v>1273636.56</v>
      </c>
      <c r="C4357" s="100">
        <v>31.133900000000001</v>
      </c>
      <c r="D4357">
        <v>-1.1999999999999999E-3</v>
      </c>
      <c r="E4357" s="108">
        <v>3.5653800000000002</v>
      </c>
      <c r="F4357" s="102">
        <v>0</v>
      </c>
      <c r="G4357" s="98">
        <v>0.41</v>
      </c>
      <c r="H4357" s="115">
        <v>1260</v>
      </c>
    </row>
    <row r="4358" spans="1:8" x14ac:dyDescent="0.2">
      <c r="A4358" s="106">
        <v>41670.361030092594</v>
      </c>
      <c r="B4358" s="110">
        <v>1273936.56</v>
      </c>
      <c r="C4358" s="100">
        <v>31.136700000000001</v>
      </c>
      <c r="D4358">
        <v>-2.2120000000000001E-2</v>
      </c>
      <c r="E4358" s="108">
        <v>3.5651700000000002</v>
      </c>
      <c r="F4358" s="102">
        <v>0</v>
      </c>
      <c r="G4358" s="98">
        <v>0.41</v>
      </c>
      <c r="H4358" s="115">
        <v>1260</v>
      </c>
    </row>
    <row r="4359" spans="1:8" x14ac:dyDescent="0.2">
      <c r="A4359" s="106">
        <v>41670.364502314813</v>
      </c>
      <c r="B4359" s="110">
        <v>1274236.56</v>
      </c>
      <c r="C4359" s="100">
        <v>31.133299999999998</v>
      </c>
      <c r="D4359">
        <v>-1.2189999999999999E-2</v>
      </c>
      <c r="E4359" s="108">
        <v>3.5653299999999999</v>
      </c>
      <c r="F4359" s="102">
        <v>0</v>
      </c>
      <c r="G4359" s="98">
        <v>0.41</v>
      </c>
      <c r="H4359" s="115">
        <v>1260</v>
      </c>
    </row>
    <row r="4360" spans="1:8" x14ac:dyDescent="0.2">
      <c r="A4360" s="106">
        <v>41670.367974537039</v>
      </c>
      <c r="B4360" s="110">
        <v>1274536.56</v>
      </c>
      <c r="C4360" s="100">
        <v>31.148399999999999</v>
      </c>
      <c r="D4360">
        <v>5.0279999999999998E-2</v>
      </c>
      <c r="E4360" s="108">
        <v>3.5655399999999999</v>
      </c>
      <c r="F4360" s="102">
        <v>0</v>
      </c>
      <c r="G4360" s="98">
        <v>0.41</v>
      </c>
      <c r="H4360" s="115">
        <v>1260</v>
      </c>
    </row>
    <row r="4361" spans="1:8" x14ac:dyDescent="0.2">
      <c r="A4361" s="106">
        <v>41670.371446759258</v>
      </c>
      <c r="B4361" s="110">
        <v>1274836.56</v>
      </c>
      <c r="C4361" s="100">
        <v>31.1327</v>
      </c>
      <c r="D4361">
        <v>2.3140000000000001E-2</v>
      </c>
      <c r="E4361" s="108">
        <v>3.5654300000000001</v>
      </c>
      <c r="F4361" s="102">
        <v>0</v>
      </c>
      <c r="G4361" s="98">
        <v>0.41</v>
      </c>
      <c r="H4361" s="115">
        <v>1260</v>
      </c>
    </row>
    <row r="4362" spans="1:8" x14ac:dyDescent="0.2">
      <c r="A4362" s="106">
        <v>41670.374918981484</v>
      </c>
      <c r="B4362" s="110">
        <v>1275136.56</v>
      </c>
      <c r="C4362" s="100">
        <v>31.150400000000001</v>
      </c>
      <c r="D4362">
        <v>2.1099999999999999E-3</v>
      </c>
      <c r="E4362" s="108">
        <v>3.5654499999999998</v>
      </c>
      <c r="F4362" s="102">
        <v>0</v>
      </c>
      <c r="G4362" s="98">
        <v>0.41</v>
      </c>
      <c r="H4362" s="115">
        <v>1260</v>
      </c>
    </row>
    <row r="4363" spans="1:8" x14ac:dyDescent="0.2">
      <c r="A4363" s="106">
        <v>41670.378391203703</v>
      </c>
      <c r="B4363" s="110">
        <v>1275436.56</v>
      </c>
      <c r="C4363" s="100">
        <v>31.150500000000001</v>
      </c>
      <c r="D4363">
        <v>6.5699999999999995E-2</v>
      </c>
      <c r="E4363" s="108">
        <v>3.5653600000000001</v>
      </c>
      <c r="F4363" s="102">
        <v>0</v>
      </c>
      <c r="G4363" s="98">
        <v>0.41</v>
      </c>
      <c r="H4363" s="115">
        <v>1260</v>
      </c>
    </row>
    <row r="4364" spans="1:8" x14ac:dyDescent="0.2">
      <c r="A4364" s="106">
        <v>41670.381863425922</v>
      </c>
      <c r="B4364" s="110">
        <v>1275736.56</v>
      </c>
      <c r="C4364" s="100">
        <v>31.152999999999999</v>
      </c>
      <c r="D4364">
        <v>-3.1289999999999998E-2</v>
      </c>
      <c r="E4364" s="108">
        <v>3.56528</v>
      </c>
      <c r="F4364" s="102">
        <v>0</v>
      </c>
      <c r="G4364" s="98">
        <v>0.41</v>
      </c>
      <c r="H4364" s="115">
        <v>1260</v>
      </c>
    </row>
    <row r="4365" spans="1:8" x14ac:dyDescent="0.2">
      <c r="A4365" s="106">
        <v>41670.385335648149</v>
      </c>
      <c r="B4365" s="110">
        <v>1276036.56</v>
      </c>
      <c r="C4365" s="100">
        <v>31.159800000000001</v>
      </c>
      <c r="D4365">
        <v>-2.198E-2</v>
      </c>
      <c r="E4365" s="108">
        <v>3.5653600000000001</v>
      </c>
      <c r="F4365" s="102">
        <v>0</v>
      </c>
      <c r="G4365" s="98">
        <v>0.41</v>
      </c>
      <c r="H4365" s="115">
        <v>1260</v>
      </c>
    </row>
    <row r="4366" spans="1:8" x14ac:dyDescent="0.2">
      <c r="A4366" s="106">
        <v>41670.388807870368</v>
      </c>
      <c r="B4366" s="110">
        <v>1276336.56</v>
      </c>
      <c r="C4366" s="100">
        <v>31.138200000000001</v>
      </c>
      <c r="D4366">
        <v>-7.5660000000000005E-2</v>
      </c>
      <c r="E4366" s="108">
        <v>3.5653899999999998</v>
      </c>
      <c r="F4366" s="102">
        <v>0</v>
      </c>
      <c r="G4366" s="98">
        <v>0.41</v>
      </c>
      <c r="H4366" s="115">
        <v>1260</v>
      </c>
    </row>
    <row r="4367" spans="1:8" x14ac:dyDescent="0.2">
      <c r="A4367" s="106">
        <v>41670.392280092594</v>
      </c>
      <c r="B4367" s="110">
        <v>1276636.56</v>
      </c>
      <c r="C4367" s="100">
        <v>31.146699999999999</v>
      </c>
      <c r="D4367">
        <v>-2.1229999999999999E-2</v>
      </c>
      <c r="E4367" s="108">
        <v>3.5652400000000002</v>
      </c>
      <c r="F4367" s="102">
        <v>0</v>
      </c>
      <c r="G4367" s="98">
        <v>0.41</v>
      </c>
      <c r="H4367" s="115">
        <v>1260</v>
      </c>
    </row>
    <row r="4368" spans="1:8" x14ac:dyDescent="0.2">
      <c r="A4368" s="106">
        <v>41670.395752314813</v>
      </c>
      <c r="B4368" s="110">
        <v>1276936.56</v>
      </c>
      <c r="C4368" s="100">
        <v>31.146899999999999</v>
      </c>
      <c r="D4368">
        <v>5.1229999999999998E-2</v>
      </c>
      <c r="E4368" s="108">
        <v>3.5651099999999998</v>
      </c>
      <c r="F4368" s="102">
        <v>0</v>
      </c>
      <c r="G4368" s="98">
        <v>0.41</v>
      </c>
      <c r="H4368" s="115">
        <v>1260</v>
      </c>
    </row>
    <row r="4369" spans="1:8" x14ac:dyDescent="0.2">
      <c r="A4369" s="106">
        <v>41670.399224537039</v>
      </c>
      <c r="B4369" s="110">
        <v>1277236.56</v>
      </c>
      <c r="C4369" s="100">
        <v>31.1403</v>
      </c>
      <c r="D4369">
        <v>-2.989E-2</v>
      </c>
      <c r="E4369" s="108">
        <v>3.5652499999999998</v>
      </c>
      <c r="F4369" s="102">
        <v>0</v>
      </c>
      <c r="G4369" s="98">
        <v>0.41</v>
      </c>
      <c r="H4369" s="115">
        <v>1260</v>
      </c>
    </row>
    <row r="4370" spans="1:8" x14ac:dyDescent="0.2">
      <c r="A4370" s="106">
        <v>41670.402696759258</v>
      </c>
      <c r="B4370" s="110">
        <v>1277536.56</v>
      </c>
      <c r="C4370" s="100">
        <v>31.126200000000001</v>
      </c>
      <c r="D4370">
        <v>5.2339999999999998E-2</v>
      </c>
      <c r="E4370" s="108">
        <v>3.5651999999999999</v>
      </c>
      <c r="F4370" s="102">
        <v>0</v>
      </c>
      <c r="G4370" s="98">
        <v>0.41</v>
      </c>
      <c r="H4370" s="115">
        <v>1260</v>
      </c>
    </row>
    <row r="4371" spans="1:8" x14ac:dyDescent="0.2">
      <c r="A4371" s="106">
        <v>41670.406168981484</v>
      </c>
      <c r="B4371" s="110">
        <v>1277836.56</v>
      </c>
      <c r="C4371" s="100">
        <v>31.1325</v>
      </c>
      <c r="D4371">
        <v>-3.5549999999999998E-2</v>
      </c>
      <c r="E4371" s="108">
        <v>3.5652499999999998</v>
      </c>
      <c r="F4371" s="102">
        <v>0</v>
      </c>
      <c r="G4371" s="98">
        <v>0.41</v>
      </c>
      <c r="H4371" s="115">
        <v>1260</v>
      </c>
    </row>
    <row r="4372" spans="1:8" x14ac:dyDescent="0.2">
      <c r="A4372" s="106">
        <v>41670.409641203703</v>
      </c>
      <c r="B4372" s="110">
        <v>1278136.56</v>
      </c>
      <c r="C4372" s="100">
        <v>31.1417</v>
      </c>
      <c r="D4372">
        <v>-2.2970000000000001E-2</v>
      </c>
      <c r="E4372" s="108">
        <v>3.5650300000000001</v>
      </c>
      <c r="F4372" s="102">
        <v>0</v>
      </c>
      <c r="G4372" s="98">
        <v>0.41</v>
      </c>
      <c r="H4372" s="115">
        <v>1260</v>
      </c>
    </row>
    <row r="4373" spans="1:8" x14ac:dyDescent="0.2">
      <c r="A4373" s="106">
        <v>41670.413113425922</v>
      </c>
      <c r="B4373" s="110">
        <v>1278436.56</v>
      </c>
      <c r="C4373" s="100">
        <v>31.136399999999998</v>
      </c>
      <c r="D4373">
        <v>-8.2400000000000001E-2</v>
      </c>
      <c r="E4373" s="108">
        <v>3.56528</v>
      </c>
      <c r="F4373" s="102">
        <v>0</v>
      </c>
      <c r="G4373" s="98">
        <v>0.41</v>
      </c>
      <c r="H4373" s="115">
        <v>1260</v>
      </c>
    </row>
    <row r="4374" spans="1:8" x14ac:dyDescent="0.2">
      <c r="A4374" s="106">
        <v>41670.416585648149</v>
      </c>
      <c r="B4374" s="110">
        <v>1278736.56</v>
      </c>
      <c r="C4374" s="100">
        <v>31.141100000000002</v>
      </c>
      <c r="D4374">
        <v>5.1499999999999997E-2</v>
      </c>
      <c r="E4374" s="108">
        <v>3.5653899999999998</v>
      </c>
      <c r="F4374" s="102">
        <v>0</v>
      </c>
      <c r="G4374" s="98">
        <v>0.41</v>
      </c>
      <c r="H4374" s="115">
        <v>1260</v>
      </c>
    </row>
    <row r="4375" spans="1:8" x14ac:dyDescent="0.2">
      <c r="A4375" s="106">
        <v>41670.420057870368</v>
      </c>
      <c r="B4375" s="110">
        <v>1279036.56</v>
      </c>
      <c r="C4375" s="100">
        <v>31.139099999999999</v>
      </c>
      <c r="D4375">
        <v>-1.056E-2</v>
      </c>
      <c r="E4375" s="108">
        <v>3.56515</v>
      </c>
      <c r="F4375" s="102">
        <v>0</v>
      </c>
      <c r="G4375" s="98">
        <v>0.41</v>
      </c>
      <c r="H4375" s="115">
        <v>1260</v>
      </c>
    </row>
    <row r="4376" spans="1:8" x14ac:dyDescent="0.2">
      <c r="A4376" s="106">
        <v>41670.423530092594</v>
      </c>
      <c r="B4376" s="110">
        <v>1279336.56</v>
      </c>
      <c r="C4376" s="100">
        <v>31.1311</v>
      </c>
      <c r="D4376">
        <v>-8.6569999999999994E-2</v>
      </c>
      <c r="E4376" s="108">
        <v>3.5652300000000001</v>
      </c>
      <c r="F4376" s="102">
        <v>0</v>
      </c>
      <c r="G4376" s="98">
        <v>0.41</v>
      </c>
      <c r="H4376" s="115">
        <v>1260</v>
      </c>
    </row>
    <row r="4377" spans="1:8" x14ac:dyDescent="0.2">
      <c r="A4377" s="106">
        <v>41670.427002314813</v>
      </c>
      <c r="B4377" s="110">
        <v>1279636.56</v>
      </c>
      <c r="C4377" s="100">
        <v>31.124700000000001</v>
      </c>
      <c r="D4377">
        <v>-2.15E-3</v>
      </c>
      <c r="E4377" s="108">
        <v>3.56521</v>
      </c>
      <c r="F4377" s="102">
        <v>0</v>
      </c>
      <c r="G4377" s="98">
        <v>0.41</v>
      </c>
      <c r="H4377" s="115">
        <v>1260</v>
      </c>
    </row>
    <row r="4378" spans="1:8" x14ac:dyDescent="0.2">
      <c r="A4378" s="106">
        <v>41670.430474537039</v>
      </c>
      <c r="B4378" s="110">
        <v>1279936.56</v>
      </c>
      <c r="C4378" s="100">
        <v>31.126000000000001</v>
      </c>
      <c r="D4378">
        <v>5.6820000000000002E-2</v>
      </c>
      <c r="E4378" s="108">
        <v>3.5650499999999998</v>
      </c>
      <c r="F4378" s="102">
        <v>0</v>
      </c>
      <c r="G4378" s="98">
        <v>0.41</v>
      </c>
      <c r="H4378" s="115">
        <v>1260</v>
      </c>
    </row>
    <row r="4379" spans="1:8" x14ac:dyDescent="0.2">
      <c r="A4379" s="106">
        <v>41670.433946759258</v>
      </c>
      <c r="B4379" s="110">
        <v>1280236.56</v>
      </c>
      <c r="C4379" s="100">
        <v>31.1311</v>
      </c>
      <c r="D4379">
        <v>5.8740000000000001E-2</v>
      </c>
      <c r="E4379" s="108">
        <v>3.56514</v>
      </c>
      <c r="F4379" s="102">
        <v>0</v>
      </c>
      <c r="G4379" s="98">
        <v>0.41</v>
      </c>
      <c r="H4379" s="115">
        <v>1260</v>
      </c>
    </row>
    <row r="4380" spans="1:8" x14ac:dyDescent="0.2">
      <c r="A4380" s="106">
        <v>41670.437418981484</v>
      </c>
      <c r="B4380" s="110">
        <v>1280536.56</v>
      </c>
      <c r="C4380" s="100">
        <v>31.1188</v>
      </c>
      <c r="D4380">
        <v>1.027E-2</v>
      </c>
      <c r="E4380" s="108">
        <v>3.56515</v>
      </c>
      <c r="F4380" s="102">
        <v>0</v>
      </c>
      <c r="G4380" s="98">
        <v>0.41</v>
      </c>
      <c r="H4380" s="115">
        <v>1260</v>
      </c>
    </row>
    <row r="4381" spans="1:8" x14ac:dyDescent="0.2">
      <c r="A4381" s="106">
        <v>41670.440891203703</v>
      </c>
      <c r="B4381" s="110">
        <v>1280836.56</v>
      </c>
      <c r="C4381" s="100">
        <v>31.115400000000001</v>
      </c>
      <c r="D4381">
        <v>4.2560000000000001E-2</v>
      </c>
      <c r="E4381" s="108">
        <v>3.56515</v>
      </c>
      <c r="F4381" s="102">
        <v>0</v>
      </c>
      <c r="G4381" s="98">
        <v>0.41</v>
      </c>
      <c r="H4381" s="115">
        <v>1260</v>
      </c>
    </row>
    <row r="4382" spans="1:8" x14ac:dyDescent="0.2">
      <c r="A4382" s="106">
        <v>41670.444363425922</v>
      </c>
      <c r="B4382" s="110">
        <v>1281136.56</v>
      </c>
      <c r="C4382" s="100">
        <v>31.117000000000001</v>
      </c>
      <c r="D4382">
        <v>-1.8270000000000002E-2</v>
      </c>
      <c r="E4382" s="108">
        <v>3.56515</v>
      </c>
      <c r="F4382" s="102">
        <v>0</v>
      </c>
      <c r="G4382" s="98">
        <v>0.41</v>
      </c>
      <c r="H4382" s="115">
        <v>1260</v>
      </c>
    </row>
    <row r="4383" spans="1:8" x14ac:dyDescent="0.2">
      <c r="A4383" s="106">
        <v>41670.447835648149</v>
      </c>
      <c r="B4383" s="110">
        <v>1281436.56</v>
      </c>
      <c r="C4383" s="100">
        <v>31.1142</v>
      </c>
      <c r="D4383">
        <v>1.8939999999999999E-2</v>
      </c>
      <c r="E4383" s="108">
        <v>3.56501</v>
      </c>
      <c r="F4383" s="102">
        <v>0</v>
      </c>
      <c r="G4383" s="98">
        <v>0.41</v>
      </c>
      <c r="H4383" s="115">
        <v>1260</v>
      </c>
    </row>
    <row r="4384" spans="1:8" x14ac:dyDescent="0.2">
      <c r="A4384" s="106">
        <v>41670.451307870368</v>
      </c>
      <c r="B4384" s="110">
        <v>1281736.56</v>
      </c>
      <c r="C4384" s="100">
        <v>31.122800000000002</v>
      </c>
      <c r="D4384">
        <v>-7.6439999999999994E-2</v>
      </c>
      <c r="E4384" s="108">
        <v>3.56521</v>
      </c>
      <c r="F4384" s="102">
        <v>0</v>
      </c>
      <c r="G4384" s="98">
        <v>0.41</v>
      </c>
      <c r="H4384" s="115">
        <v>1260</v>
      </c>
    </row>
    <row r="4385" spans="1:8" x14ac:dyDescent="0.2">
      <c r="A4385" s="106">
        <v>41670.454780092594</v>
      </c>
      <c r="B4385" s="110">
        <v>1282036.56</v>
      </c>
      <c r="C4385" s="100">
        <v>31.134499999999999</v>
      </c>
      <c r="D4385">
        <v>-6.3600000000000002E-3</v>
      </c>
      <c r="E4385" s="108">
        <v>3.5652300000000001</v>
      </c>
      <c r="F4385" s="102">
        <v>0</v>
      </c>
      <c r="G4385" s="98">
        <v>0.41</v>
      </c>
      <c r="H4385" s="115">
        <v>1260</v>
      </c>
    </row>
    <row r="4386" spans="1:8" x14ac:dyDescent="0.2">
      <c r="A4386" s="106">
        <v>41670.458252314813</v>
      </c>
      <c r="B4386" s="110">
        <v>1282336.56</v>
      </c>
      <c r="C4386" s="100">
        <v>31.134599999999999</v>
      </c>
      <c r="D4386">
        <v>-8.1269999999999995E-2</v>
      </c>
      <c r="E4386" s="108">
        <v>3.5651600000000001</v>
      </c>
      <c r="F4386" s="102">
        <v>0</v>
      </c>
      <c r="G4386" s="98">
        <v>0.41</v>
      </c>
      <c r="H4386" s="115">
        <v>1260</v>
      </c>
    </row>
    <row r="4387" spans="1:8" x14ac:dyDescent="0.2">
      <c r="A4387" s="106">
        <v>41670.461724537039</v>
      </c>
      <c r="B4387" s="110">
        <v>1282636.56</v>
      </c>
      <c r="C4387" s="100">
        <v>31.1326</v>
      </c>
      <c r="D4387">
        <v>-2.3519999999999999E-2</v>
      </c>
      <c r="E4387" s="108">
        <v>3.5653700000000002</v>
      </c>
      <c r="F4387" s="102">
        <v>0</v>
      </c>
      <c r="G4387" s="98">
        <v>0.41</v>
      </c>
      <c r="H4387" s="115">
        <v>1260</v>
      </c>
    </row>
    <row r="4388" spans="1:8" x14ac:dyDescent="0.2">
      <c r="A4388" s="106">
        <v>41670.465196759258</v>
      </c>
      <c r="B4388" s="110">
        <v>1282936.56</v>
      </c>
      <c r="C4388" s="100">
        <v>31.138400000000001</v>
      </c>
      <c r="D4388">
        <v>-1.5270000000000001E-2</v>
      </c>
      <c r="E4388" s="108">
        <v>3.56508</v>
      </c>
      <c r="F4388" s="102">
        <v>0</v>
      </c>
      <c r="G4388" s="98">
        <v>0.41</v>
      </c>
      <c r="H4388" s="115">
        <v>1260</v>
      </c>
    </row>
    <row r="4389" spans="1:8" x14ac:dyDescent="0.2">
      <c r="A4389" s="106">
        <v>41670.468668981484</v>
      </c>
      <c r="B4389" s="110">
        <v>1283236.56</v>
      </c>
      <c r="C4389" s="100">
        <v>31.145199999999999</v>
      </c>
      <c r="D4389">
        <v>2.0200000000000001E-3</v>
      </c>
      <c r="E4389" s="108">
        <v>3.5652699999999999</v>
      </c>
      <c r="F4389" s="102">
        <v>0</v>
      </c>
      <c r="G4389" s="98">
        <v>0.41</v>
      </c>
      <c r="H4389" s="115">
        <v>1260</v>
      </c>
    </row>
    <row r="4390" spans="1:8" x14ac:dyDescent="0.2">
      <c r="A4390" s="106">
        <v>41670.472141203703</v>
      </c>
      <c r="B4390" s="110">
        <v>1283536.56</v>
      </c>
      <c r="C4390" s="100">
        <v>31.137899999999998</v>
      </c>
      <c r="D4390">
        <v>5.5289999999999999E-2</v>
      </c>
      <c r="E4390" s="108">
        <v>3.5651999999999999</v>
      </c>
      <c r="F4390" s="102">
        <v>0</v>
      </c>
      <c r="G4390" s="98">
        <v>0.41</v>
      </c>
      <c r="H4390" s="115">
        <v>1260</v>
      </c>
    </row>
    <row r="4391" spans="1:8" x14ac:dyDescent="0.2">
      <c r="A4391" s="106">
        <v>41670.475613425922</v>
      </c>
      <c r="B4391" s="110">
        <v>1283836.56</v>
      </c>
      <c r="C4391" s="100">
        <v>31.145099999999999</v>
      </c>
      <c r="D4391">
        <v>-1.21E-2</v>
      </c>
      <c r="E4391" s="108">
        <v>3.5653800000000002</v>
      </c>
      <c r="F4391" s="102">
        <v>0</v>
      </c>
      <c r="G4391" s="98">
        <v>0.41</v>
      </c>
      <c r="H4391" s="115">
        <v>1260</v>
      </c>
    </row>
    <row r="4392" spans="1:8" x14ac:dyDescent="0.2">
      <c r="A4392" s="106">
        <v>41670.479085648149</v>
      </c>
      <c r="B4392" s="110">
        <v>1284136.56</v>
      </c>
      <c r="C4392" s="100">
        <v>31.144300000000001</v>
      </c>
      <c r="D4392">
        <v>-2.1180000000000001E-2</v>
      </c>
      <c r="E4392" s="108">
        <v>3.56528</v>
      </c>
      <c r="F4392" s="102">
        <v>0</v>
      </c>
      <c r="G4392" s="98">
        <v>0.41</v>
      </c>
      <c r="H4392" s="115">
        <v>1260</v>
      </c>
    </row>
    <row r="4393" spans="1:8" x14ac:dyDescent="0.2">
      <c r="A4393" s="106">
        <v>41670.482557870368</v>
      </c>
      <c r="B4393" s="110">
        <v>1284436.56</v>
      </c>
      <c r="C4393" s="100">
        <v>31.1465</v>
      </c>
      <c r="D4393">
        <v>-6.8500000000000005E-2</v>
      </c>
      <c r="E4393" s="108">
        <v>3.5653000000000001</v>
      </c>
      <c r="F4393" s="102">
        <v>0</v>
      </c>
      <c r="G4393" s="98">
        <v>0.41</v>
      </c>
      <c r="H4393" s="115">
        <v>1260</v>
      </c>
    </row>
    <row r="4394" spans="1:8" x14ac:dyDescent="0.2">
      <c r="A4394" s="106">
        <v>41670.486030092594</v>
      </c>
      <c r="B4394" s="110">
        <v>1284736.56</v>
      </c>
      <c r="C4394" s="100">
        <v>31.147500000000001</v>
      </c>
      <c r="D4394">
        <v>6.2729999999999994E-2</v>
      </c>
      <c r="E4394" s="108">
        <v>3.5652699999999999</v>
      </c>
      <c r="F4394" s="102">
        <v>0</v>
      </c>
      <c r="G4394" s="98">
        <v>0.41</v>
      </c>
      <c r="H4394" s="115">
        <v>1260</v>
      </c>
    </row>
    <row r="4395" spans="1:8" x14ac:dyDescent="0.2">
      <c r="A4395" s="106">
        <v>41670.489502314813</v>
      </c>
      <c r="B4395" s="110">
        <v>1285036.56</v>
      </c>
      <c r="C4395" s="100">
        <v>31.152200000000001</v>
      </c>
      <c r="D4395">
        <v>-2.6880000000000001E-2</v>
      </c>
      <c r="E4395" s="108">
        <v>3.56521</v>
      </c>
      <c r="F4395" s="102">
        <v>0</v>
      </c>
      <c r="G4395" s="98">
        <v>0.41</v>
      </c>
      <c r="H4395" s="115">
        <v>1260</v>
      </c>
    </row>
    <row r="4396" spans="1:8" x14ac:dyDescent="0.2">
      <c r="A4396" s="106">
        <v>41670.492974537039</v>
      </c>
      <c r="B4396" s="110">
        <v>1285336.56</v>
      </c>
      <c r="C4396" s="100">
        <v>31.156099999999999</v>
      </c>
      <c r="D4396">
        <v>-7.5039999999999996E-2</v>
      </c>
      <c r="E4396" s="108">
        <v>3.5652400000000002</v>
      </c>
      <c r="F4396" s="102">
        <v>0</v>
      </c>
      <c r="G4396" s="98">
        <v>0.41</v>
      </c>
      <c r="H4396" s="115">
        <v>1260</v>
      </c>
    </row>
    <row r="4397" spans="1:8" x14ac:dyDescent="0.2">
      <c r="A4397" s="106">
        <v>41670.496446759258</v>
      </c>
      <c r="B4397" s="110">
        <v>1285636.56</v>
      </c>
      <c r="C4397" s="100">
        <v>31.155200000000001</v>
      </c>
      <c r="D4397">
        <v>2.8199999999999999E-2</v>
      </c>
      <c r="E4397" s="108">
        <v>3.5655399999999999</v>
      </c>
      <c r="F4397" s="102">
        <v>0</v>
      </c>
      <c r="G4397" s="98">
        <v>0.41</v>
      </c>
      <c r="H4397" s="115">
        <v>1260</v>
      </c>
    </row>
    <row r="4398" spans="1:8" x14ac:dyDescent="0.2">
      <c r="A4398" s="106">
        <v>41670.499918981484</v>
      </c>
      <c r="B4398" s="110">
        <v>1285936.56</v>
      </c>
      <c r="C4398" s="100">
        <v>31.15</v>
      </c>
      <c r="D4398">
        <v>-5.7970000000000001E-2</v>
      </c>
      <c r="E4398" s="108">
        <v>3.5653800000000002</v>
      </c>
      <c r="F4398" s="102">
        <v>0</v>
      </c>
      <c r="G4398" s="98">
        <v>0.41</v>
      </c>
      <c r="H4398" s="115">
        <v>1260</v>
      </c>
    </row>
    <row r="4399" spans="1:8" x14ac:dyDescent="0.2">
      <c r="A4399" s="106">
        <v>41670.503391203703</v>
      </c>
      <c r="B4399" s="110">
        <v>1286236.56</v>
      </c>
      <c r="C4399" s="100">
        <v>31.1584</v>
      </c>
      <c r="D4399">
        <v>-4.0000000000000001E-3</v>
      </c>
      <c r="E4399" s="108">
        <v>3.56534</v>
      </c>
      <c r="F4399" s="102">
        <v>0</v>
      </c>
      <c r="G4399" s="98">
        <v>0.41</v>
      </c>
      <c r="H4399" s="115">
        <v>1260</v>
      </c>
    </row>
    <row r="4400" spans="1:8" x14ac:dyDescent="0.2">
      <c r="A4400" s="106">
        <v>41670.506863425922</v>
      </c>
      <c r="B4400" s="110">
        <v>1286536.56</v>
      </c>
      <c r="C4400" s="100">
        <v>31.1571</v>
      </c>
      <c r="D4400">
        <v>-2.6669999999999999E-2</v>
      </c>
      <c r="E4400" s="108">
        <v>3.5653899999999998</v>
      </c>
      <c r="F4400" s="102">
        <v>0</v>
      </c>
      <c r="G4400" s="98">
        <v>0.41</v>
      </c>
      <c r="H4400" s="115">
        <v>1260</v>
      </c>
    </row>
    <row r="4401" spans="1:8" x14ac:dyDescent="0.2">
      <c r="A4401" s="106">
        <v>41670.510335648149</v>
      </c>
      <c r="B4401" s="110">
        <v>1286836.56</v>
      </c>
      <c r="C4401" s="100">
        <v>31.159099999999999</v>
      </c>
      <c r="D4401">
        <v>-8.6419999999999997E-2</v>
      </c>
      <c r="E4401" s="108">
        <v>3.5653999999999999</v>
      </c>
      <c r="F4401" s="102">
        <v>0</v>
      </c>
      <c r="G4401" s="98">
        <v>0.41</v>
      </c>
      <c r="H4401" s="115">
        <v>1260</v>
      </c>
    </row>
    <row r="4402" spans="1:8" x14ac:dyDescent="0.2">
      <c r="A4402" s="106">
        <v>41670.513807870368</v>
      </c>
      <c r="B4402" s="110">
        <v>1287136.56</v>
      </c>
      <c r="C4402" s="100">
        <v>31.153500000000001</v>
      </c>
      <c r="D4402">
        <v>5.7570000000000003E-2</v>
      </c>
      <c r="E4402" s="108">
        <v>3.56535</v>
      </c>
      <c r="F4402" s="102">
        <v>0</v>
      </c>
      <c r="G4402" s="98">
        <v>0.41</v>
      </c>
      <c r="H4402" s="115">
        <v>1260</v>
      </c>
    </row>
    <row r="4403" spans="1:8" x14ac:dyDescent="0.2">
      <c r="A4403" s="106">
        <v>41670.517280092594</v>
      </c>
      <c r="B4403" s="110">
        <v>1287436.56</v>
      </c>
      <c r="C4403" s="100">
        <v>31.163599999999999</v>
      </c>
      <c r="D4403">
        <v>-4.897E-2</v>
      </c>
      <c r="E4403" s="108">
        <v>3.5655299999999999</v>
      </c>
      <c r="F4403" s="102">
        <v>0</v>
      </c>
      <c r="G4403" s="98">
        <v>0.41</v>
      </c>
      <c r="H4403" s="115">
        <v>1260</v>
      </c>
    </row>
    <row r="4404" spans="1:8" x14ac:dyDescent="0.2">
      <c r="A4404" s="106">
        <v>41670.520752314813</v>
      </c>
      <c r="B4404" s="110">
        <v>1287736.56</v>
      </c>
      <c r="C4404" s="100">
        <v>31.165800000000001</v>
      </c>
      <c r="D4404">
        <v>-7.0309999999999997E-2</v>
      </c>
      <c r="E4404" s="108">
        <v>3.5655000000000001</v>
      </c>
      <c r="F4404" s="102">
        <v>0</v>
      </c>
      <c r="G4404" s="98">
        <v>0.41</v>
      </c>
      <c r="H4404" s="115">
        <v>1260</v>
      </c>
    </row>
    <row r="4405" spans="1:8" x14ac:dyDescent="0.2">
      <c r="A4405" s="106">
        <v>41670.524224537039</v>
      </c>
      <c r="B4405" s="110">
        <v>1288036.56</v>
      </c>
      <c r="C4405" s="100">
        <v>31.1724</v>
      </c>
      <c r="D4405">
        <v>-8.9399999999999993E-2</v>
      </c>
      <c r="E4405" s="108">
        <v>3.56542</v>
      </c>
      <c r="F4405" s="102">
        <v>0</v>
      </c>
      <c r="G4405" s="98">
        <v>0.41</v>
      </c>
      <c r="H4405" s="115">
        <v>1260</v>
      </c>
    </row>
    <row r="4406" spans="1:8" x14ac:dyDescent="0.2">
      <c r="A4406" s="106">
        <v>41670.527696759258</v>
      </c>
      <c r="B4406" s="110">
        <v>1288336.56</v>
      </c>
      <c r="C4406" s="100">
        <v>31.168399999999998</v>
      </c>
      <c r="D4406">
        <v>6.1969999999999997E-2</v>
      </c>
      <c r="E4406" s="108">
        <v>3.5654599999999999</v>
      </c>
      <c r="F4406" s="102">
        <v>0</v>
      </c>
      <c r="G4406" s="98">
        <v>0.41</v>
      </c>
      <c r="H4406" s="115">
        <v>1260</v>
      </c>
    </row>
    <row r="4407" spans="1:8" x14ac:dyDescent="0.2">
      <c r="A4407" s="106">
        <v>41670.531168981484</v>
      </c>
      <c r="B4407" s="110">
        <v>1288636.56</v>
      </c>
      <c r="C4407" s="100">
        <v>31.185400000000001</v>
      </c>
      <c r="D4407">
        <v>5.8970000000000002E-2</v>
      </c>
      <c r="E4407" s="108">
        <v>3.56541</v>
      </c>
      <c r="F4407" s="102">
        <v>0</v>
      </c>
      <c r="G4407" s="98">
        <v>0.41</v>
      </c>
      <c r="H4407" s="115">
        <v>1260</v>
      </c>
    </row>
    <row r="4408" spans="1:8" x14ac:dyDescent="0.2">
      <c r="A4408" s="106">
        <v>41670.534641203703</v>
      </c>
      <c r="B4408" s="110">
        <v>1288936.56</v>
      </c>
      <c r="C4408" s="100">
        <v>31.177299999999999</v>
      </c>
      <c r="D4408">
        <v>4.6809999999999997E-2</v>
      </c>
      <c r="E4408" s="108">
        <v>3.5655199999999998</v>
      </c>
      <c r="F4408" s="102">
        <v>0</v>
      </c>
      <c r="G4408" s="98">
        <v>0.41</v>
      </c>
      <c r="H4408" s="115">
        <v>1260</v>
      </c>
    </row>
    <row r="4409" spans="1:8" x14ac:dyDescent="0.2">
      <c r="A4409" s="106">
        <v>41670.538113425922</v>
      </c>
      <c r="B4409" s="110">
        <v>1289236.56</v>
      </c>
      <c r="C4409" s="100">
        <v>31.184799999999999</v>
      </c>
      <c r="D4409">
        <v>-8.8590000000000002E-2</v>
      </c>
      <c r="E4409" s="108">
        <v>3.5654300000000001</v>
      </c>
      <c r="F4409" s="102">
        <v>0</v>
      </c>
      <c r="G4409" s="98">
        <v>0.41</v>
      </c>
      <c r="H4409" s="115">
        <v>1260</v>
      </c>
    </row>
    <row r="4410" spans="1:8" x14ac:dyDescent="0.2">
      <c r="A4410" s="106">
        <v>41670.541585648149</v>
      </c>
      <c r="B4410" s="110">
        <v>1289536.56</v>
      </c>
      <c r="C4410" s="100">
        <v>31.173400000000001</v>
      </c>
      <c r="D4410">
        <v>-7.9939999999999997E-2</v>
      </c>
      <c r="E4410" s="108">
        <v>3.5654699999999999</v>
      </c>
      <c r="F4410" s="102">
        <v>0</v>
      </c>
      <c r="G4410" s="98">
        <v>0.41</v>
      </c>
      <c r="H4410" s="115">
        <v>1260</v>
      </c>
    </row>
    <row r="4411" spans="1:8" x14ac:dyDescent="0.2">
      <c r="A4411" s="106">
        <v>41670.545057870368</v>
      </c>
      <c r="B4411" s="110">
        <v>1289836.56</v>
      </c>
      <c r="C4411" s="100">
        <v>31.164400000000001</v>
      </c>
      <c r="D4411">
        <v>5.5379999999999999E-2</v>
      </c>
      <c r="E4411" s="108">
        <v>3.5653299999999999</v>
      </c>
      <c r="F4411" s="102">
        <v>0</v>
      </c>
      <c r="G4411" s="98">
        <v>0.41</v>
      </c>
      <c r="H4411" s="115">
        <v>1260</v>
      </c>
    </row>
    <row r="4412" spans="1:8" x14ac:dyDescent="0.2">
      <c r="A4412" s="106">
        <v>41670.548530092594</v>
      </c>
      <c r="B4412" s="110">
        <v>1290136.56</v>
      </c>
      <c r="C4412" s="100">
        <v>31.1633</v>
      </c>
      <c r="D4412">
        <v>5.5840000000000001E-2</v>
      </c>
      <c r="E4412" s="108">
        <v>3.56541</v>
      </c>
      <c r="F4412" s="102">
        <v>0</v>
      </c>
      <c r="G4412" s="98">
        <v>0.41</v>
      </c>
      <c r="H4412" s="115">
        <v>1260</v>
      </c>
    </row>
    <row r="4413" spans="1:8" x14ac:dyDescent="0.2">
      <c r="A4413" s="106">
        <v>41670.552002314813</v>
      </c>
      <c r="B4413" s="110">
        <v>1290436.56</v>
      </c>
      <c r="C4413" s="100">
        <v>31.162199999999999</v>
      </c>
      <c r="D4413">
        <v>-6.087E-2</v>
      </c>
      <c r="E4413" s="108">
        <v>3.5653100000000002</v>
      </c>
      <c r="F4413" s="102">
        <v>0</v>
      </c>
      <c r="G4413" s="98">
        <v>0.41</v>
      </c>
      <c r="H4413" s="115">
        <v>1260</v>
      </c>
    </row>
    <row r="4414" spans="1:8" x14ac:dyDescent="0.2">
      <c r="A4414" s="106">
        <v>41670.555474537039</v>
      </c>
      <c r="B4414" s="110">
        <v>1290736.56</v>
      </c>
      <c r="C4414" s="100">
        <v>31.1568</v>
      </c>
      <c r="D4414">
        <v>1.197E-2</v>
      </c>
      <c r="E4414" s="108">
        <v>3.5651700000000002</v>
      </c>
      <c r="F4414" s="102">
        <v>0</v>
      </c>
      <c r="G4414" s="98">
        <v>0.41</v>
      </c>
      <c r="H4414" s="115">
        <v>1260</v>
      </c>
    </row>
    <row r="4415" spans="1:8" x14ac:dyDescent="0.2">
      <c r="A4415" s="106">
        <v>41670.558946759258</v>
      </c>
      <c r="B4415" s="110">
        <v>1291036.56</v>
      </c>
      <c r="C4415" s="100">
        <v>31.1494</v>
      </c>
      <c r="D4415">
        <v>4.3580000000000001E-2</v>
      </c>
      <c r="E4415" s="108">
        <v>3.5651199999999998</v>
      </c>
      <c r="F4415" s="102">
        <v>0</v>
      </c>
      <c r="G4415" s="98">
        <v>0.41</v>
      </c>
      <c r="H4415" s="115">
        <v>1260</v>
      </c>
    </row>
    <row r="4416" spans="1:8" x14ac:dyDescent="0.2">
      <c r="A4416" s="106">
        <v>41670.562418981484</v>
      </c>
      <c r="B4416" s="110">
        <v>1291336.56</v>
      </c>
      <c r="C4416" s="100">
        <v>31.139600000000002</v>
      </c>
      <c r="D4416">
        <v>-3.039E-2</v>
      </c>
      <c r="E4416" s="108">
        <v>3.5652300000000001</v>
      </c>
      <c r="F4416" s="102">
        <v>0</v>
      </c>
      <c r="G4416" s="98">
        <v>0.41</v>
      </c>
      <c r="H4416" s="115">
        <v>1260</v>
      </c>
    </row>
    <row r="4417" spans="1:8" x14ac:dyDescent="0.2">
      <c r="A4417" s="106">
        <v>41670.565891203703</v>
      </c>
      <c r="B4417" s="110">
        <v>1291636.56</v>
      </c>
      <c r="C4417" s="100">
        <v>31.144300000000001</v>
      </c>
      <c r="D4417">
        <v>-8.2909999999999998E-2</v>
      </c>
      <c r="E4417" s="108">
        <v>3.5650900000000001</v>
      </c>
      <c r="F4417" s="102">
        <v>0</v>
      </c>
      <c r="G4417" s="98">
        <v>0.41</v>
      </c>
      <c r="H4417" s="115">
        <v>1260</v>
      </c>
    </row>
    <row r="4418" spans="1:8" x14ac:dyDescent="0.2">
      <c r="A4418" s="106">
        <v>41670.569363425922</v>
      </c>
      <c r="B4418" s="110">
        <v>1291936.56</v>
      </c>
      <c r="C4418" s="100">
        <v>31.148499999999999</v>
      </c>
      <c r="D4418">
        <v>6.0949999999999997E-2</v>
      </c>
      <c r="E4418" s="108">
        <v>3.5651299999999999</v>
      </c>
      <c r="F4418" s="102">
        <v>0</v>
      </c>
      <c r="G4418" s="98">
        <v>0.41</v>
      </c>
      <c r="H4418" s="115">
        <v>1260</v>
      </c>
    </row>
    <row r="4419" spans="1:8" x14ac:dyDescent="0.2">
      <c r="A4419" s="106">
        <v>41670.572835648149</v>
      </c>
      <c r="B4419" s="110">
        <v>1292236.56</v>
      </c>
      <c r="C4419" s="100">
        <v>31.154</v>
      </c>
      <c r="D4419">
        <v>1.857E-2</v>
      </c>
      <c r="E4419" s="108">
        <v>3.5650900000000001</v>
      </c>
      <c r="F4419" s="102">
        <v>0</v>
      </c>
      <c r="G4419" s="98">
        <v>0.41</v>
      </c>
      <c r="H4419" s="115">
        <v>1260</v>
      </c>
    </row>
    <row r="4420" spans="1:8" x14ac:dyDescent="0.2">
      <c r="A4420" s="106">
        <v>41670.576307870368</v>
      </c>
      <c r="B4420" s="110">
        <v>1292536.56</v>
      </c>
      <c r="C4420" s="100">
        <v>31.150300000000001</v>
      </c>
      <c r="D4420">
        <v>-5.756E-2</v>
      </c>
      <c r="E4420" s="108">
        <v>3.5652499999999998</v>
      </c>
      <c r="F4420" s="102">
        <v>0</v>
      </c>
      <c r="G4420" s="98">
        <v>0.41</v>
      </c>
      <c r="H4420" s="115">
        <v>1260</v>
      </c>
    </row>
    <row r="4421" spans="1:8" x14ac:dyDescent="0.2">
      <c r="A4421" s="106">
        <v>41670.579780092594</v>
      </c>
      <c r="B4421" s="110">
        <v>1292836.56</v>
      </c>
      <c r="C4421" s="100">
        <v>31.1478</v>
      </c>
      <c r="D4421">
        <v>-3.261E-2</v>
      </c>
      <c r="E4421" s="108">
        <v>3.56528</v>
      </c>
      <c r="F4421" s="102">
        <v>0</v>
      </c>
      <c r="G4421" s="98">
        <v>0.41</v>
      </c>
      <c r="H4421" s="115">
        <v>1260</v>
      </c>
    </row>
    <row r="4422" spans="1:8" x14ac:dyDescent="0.2">
      <c r="A4422" s="106">
        <v>41670.583252314813</v>
      </c>
      <c r="B4422" s="110">
        <v>1293136.56</v>
      </c>
      <c r="C4422" s="100">
        <v>31.145600000000002</v>
      </c>
      <c r="D4422">
        <v>-7.7499999999999999E-3</v>
      </c>
      <c r="E4422" s="108">
        <v>3.56534</v>
      </c>
      <c r="F4422" s="102">
        <v>0</v>
      </c>
      <c r="G4422" s="98">
        <v>0.41</v>
      </c>
      <c r="H4422" s="115">
        <v>1260</v>
      </c>
    </row>
    <row r="4423" spans="1:8" x14ac:dyDescent="0.2">
      <c r="A4423" s="106">
        <v>41670.586724537039</v>
      </c>
      <c r="B4423" s="110">
        <v>1293436.56</v>
      </c>
      <c r="C4423" s="100">
        <v>31.1569</v>
      </c>
      <c r="D4423">
        <v>-1.9300000000000001E-3</v>
      </c>
      <c r="E4423" s="108">
        <v>3.5653800000000002</v>
      </c>
      <c r="F4423" s="102">
        <v>0</v>
      </c>
      <c r="G4423" s="98">
        <v>0.41</v>
      </c>
      <c r="H4423" s="115">
        <v>1260</v>
      </c>
    </row>
    <row r="4424" spans="1:8" x14ac:dyDescent="0.2">
      <c r="A4424" s="106">
        <v>41670.590196759258</v>
      </c>
      <c r="B4424" s="110">
        <v>1293736.56</v>
      </c>
      <c r="C4424" s="100">
        <v>31.1557</v>
      </c>
      <c r="D4424">
        <v>-3.3149999999999999E-2</v>
      </c>
      <c r="E4424" s="108">
        <v>3.5651799999999998</v>
      </c>
      <c r="F4424" s="102">
        <v>0</v>
      </c>
      <c r="G4424" s="98">
        <v>0.41</v>
      </c>
      <c r="H4424" s="115">
        <v>1260</v>
      </c>
    </row>
    <row r="4425" spans="1:8" x14ac:dyDescent="0.2">
      <c r="A4425" s="106">
        <v>41670.593668981484</v>
      </c>
      <c r="B4425" s="110">
        <v>1294036.56</v>
      </c>
      <c r="C4425" s="100">
        <v>31.151199999999999</v>
      </c>
      <c r="D4425">
        <v>5.5809999999999998E-2</v>
      </c>
      <c r="E4425" s="108">
        <v>3.5652699999999999</v>
      </c>
      <c r="F4425" s="102">
        <v>0</v>
      </c>
      <c r="G4425" s="98">
        <v>0.41</v>
      </c>
      <c r="H4425" s="115">
        <v>1260</v>
      </c>
    </row>
    <row r="4426" spans="1:8" x14ac:dyDescent="0.2">
      <c r="A4426" s="106">
        <v>41670.597141203703</v>
      </c>
      <c r="B4426" s="110">
        <v>1294336.56</v>
      </c>
      <c r="C4426" s="100">
        <v>31.157499999999999</v>
      </c>
      <c r="D4426">
        <v>-1.9369999999999998E-2</v>
      </c>
      <c r="E4426" s="108">
        <v>3.56534</v>
      </c>
      <c r="F4426" s="102">
        <v>0</v>
      </c>
      <c r="G4426" s="98">
        <v>0.41</v>
      </c>
      <c r="H4426" s="115">
        <v>1260</v>
      </c>
    </row>
    <row r="4427" spans="1:8" x14ac:dyDescent="0.2">
      <c r="A4427" s="106">
        <v>41670.600613425922</v>
      </c>
      <c r="B4427" s="110">
        <v>1294636.56</v>
      </c>
      <c r="C4427" s="100">
        <v>31.1572</v>
      </c>
      <c r="D4427">
        <v>5.2580000000000002E-2</v>
      </c>
      <c r="E4427" s="108">
        <v>3.5652599999999999</v>
      </c>
      <c r="F4427" s="102">
        <v>0</v>
      </c>
      <c r="G4427" s="98">
        <v>0.41</v>
      </c>
      <c r="H4427" s="115">
        <v>1260</v>
      </c>
    </row>
    <row r="4428" spans="1:8" x14ac:dyDescent="0.2">
      <c r="A4428" s="106">
        <v>41670.604085648149</v>
      </c>
      <c r="B4428" s="110">
        <v>1294936.56</v>
      </c>
      <c r="C4428" s="100">
        <v>31.162700000000001</v>
      </c>
      <c r="D4428">
        <v>-2.571E-2</v>
      </c>
      <c r="E4428" s="108">
        <v>3.56542</v>
      </c>
      <c r="F4428" s="102">
        <v>0</v>
      </c>
      <c r="G4428" s="98">
        <v>0.41</v>
      </c>
      <c r="H4428" s="115">
        <v>1260</v>
      </c>
    </row>
    <row r="4429" spans="1:8" x14ac:dyDescent="0.2">
      <c r="A4429" s="106">
        <v>41670.607557870368</v>
      </c>
      <c r="B4429" s="110">
        <v>1295236.56</v>
      </c>
      <c r="C4429" s="100">
        <v>31.199400000000001</v>
      </c>
      <c r="D4429">
        <v>-8.2979999999999998E-2</v>
      </c>
      <c r="E4429" s="108">
        <v>3.5653199999999998</v>
      </c>
      <c r="F4429" s="102">
        <v>0</v>
      </c>
      <c r="G4429" s="98">
        <v>0.41</v>
      </c>
      <c r="H4429" s="115">
        <v>1260</v>
      </c>
    </row>
    <row r="4430" spans="1:8" x14ac:dyDescent="0.2">
      <c r="A4430" s="106">
        <v>41670.611030092594</v>
      </c>
      <c r="B4430" s="110">
        <v>1295536.56</v>
      </c>
      <c r="C4430" s="100">
        <v>31.155799999999999</v>
      </c>
      <c r="D4430">
        <v>-8.9020000000000002E-2</v>
      </c>
      <c r="E4430" s="108">
        <v>3.56514</v>
      </c>
      <c r="F4430" s="102">
        <v>0</v>
      </c>
      <c r="G4430" s="98">
        <v>0.41</v>
      </c>
      <c r="H4430" s="115">
        <v>1260</v>
      </c>
    </row>
    <row r="4431" spans="1:8" x14ac:dyDescent="0.2">
      <c r="A4431" s="106">
        <v>41670.614502314813</v>
      </c>
      <c r="B4431" s="110">
        <v>1295836.56</v>
      </c>
      <c r="C4431" s="100">
        <v>31.158000000000001</v>
      </c>
      <c r="D4431">
        <v>-4.9399999999999999E-2</v>
      </c>
      <c r="E4431" s="108">
        <v>3.5652599999999999</v>
      </c>
      <c r="F4431" s="102">
        <v>0</v>
      </c>
      <c r="G4431" s="98">
        <v>0.41</v>
      </c>
      <c r="H4431" s="115">
        <v>1260</v>
      </c>
    </row>
    <row r="4432" spans="1:8" x14ac:dyDescent="0.2">
      <c r="A4432" s="106">
        <v>41670.617974537039</v>
      </c>
      <c r="B4432" s="110">
        <v>1296136.56</v>
      </c>
      <c r="C4432" s="100">
        <v>31.165400000000002</v>
      </c>
      <c r="D4432">
        <v>-9.1189999999999993E-2</v>
      </c>
      <c r="E4432" s="108">
        <v>3.5651000000000002</v>
      </c>
      <c r="F4432" s="102">
        <v>0</v>
      </c>
      <c r="G4432" s="98">
        <v>0.41</v>
      </c>
      <c r="H4432" s="115">
        <v>1260</v>
      </c>
    </row>
    <row r="4433" spans="1:8" x14ac:dyDescent="0.2">
      <c r="A4433" s="106">
        <v>41670.621446759258</v>
      </c>
      <c r="B4433" s="110">
        <v>1296436.56</v>
      </c>
      <c r="C4433" s="100">
        <v>31.158000000000001</v>
      </c>
      <c r="D4433">
        <v>-1.5900000000000001E-3</v>
      </c>
      <c r="E4433" s="108">
        <v>3.56535</v>
      </c>
      <c r="F4433" s="102">
        <v>0</v>
      </c>
      <c r="G4433" s="98">
        <v>0.41</v>
      </c>
      <c r="H4433" s="115">
        <v>1260</v>
      </c>
    </row>
    <row r="4434" spans="1:8" x14ac:dyDescent="0.2">
      <c r="A4434" s="106">
        <v>41670.624918981484</v>
      </c>
      <c r="B4434" s="110">
        <v>1296736.56</v>
      </c>
      <c r="C4434" s="100">
        <v>31.1511</v>
      </c>
      <c r="D4434">
        <v>2.683E-2</v>
      </c>
      <c r="E4434" s="108">
        <v>3.5652200000000001</v>
      </c>
      <c r="F4434" s="102">
        <v>0</v>
      </c>
      <c r="G4434" s="98">
        <v>0.41</v>
      </c>
      <c r="H4434" s="115">
        <v>1260</v>
      </c>
    </row>
    <row r="4435" spans="1:8" x14ac:dyDescent="0.2">
      <c r="A4435" s="106">
        <v>41670.628391203703</v>
      </c>
      <c r="B4435" s="110">
        <v>1297036.56</v>
      </c>
      <c r="C4435" s="100">
        <v>31.153600000000001</v>
      </c>
      <c r="D4435">
        <v>5.0160000000000003E-2</v>
      </c>
      <c r="E4435" s="108">
        <v>3.5652300000000001</v>
      </c>
      <c r="F4435" s="102">
        <v>0</v>
      </c>
      <c r="G4435" s="98">
        <v>0.41</v>
      </c>
      <c r="H4435" s="115">
        <v>1260</v>
      </c>
    </row>
    <row r="4436" spans="1:8" x14ac:dyDescent="0.2">
      <c r="A4436" s="106">
        <v>41670.631863425922</v>
      </c>
      <c r="B4436" s="110">
        <v>1297336.56</v>
      </c>
      <c r="C4436" s="100">
        <v>31.148399999999999</v>
      </c>
      <c r="D4436">
        <v>-3.3050000000000003E-2</v>
      </c>
      <c r="E4436" s="108">
        <v>3.5651000000000002</v>
      </c>
      <c r="F4436" s="102">
        <v>0</v>
      </c>
      <c r="G4436" s="98">
        <v>0.41</v>
      </c>
      <c r="H4436" s="115">
        <v>1260</v>
      </c>
    </row>
    <row r="4437" spans="1:8" x14ac:dyDescent="0.2">
      <c r="A4437" s="106">
        <v>41670.635335648149</v>
      </c>
      <c r="B4437" s="110">
        <v>1297636.56</v>
      </c>
      <c r="C4437" s="100">
        <v>31.153099999999998</v>
      </c>
      <c r="D4437">
        <v>1.804E-2</v>
      </c>
      <c r="E4437" s="108">
        <v>3.5650900000000001</v>
      </c>
      <c r="F4437" s="102">
        <v>0</v>
      </c>
      <c r="G4437" s="98">
        <v>0.41</v>
      </c>
      <c r="H4437" s="115">
        <v>1260</v>
      </c>
    </row>
    <row r="4438" spans="1:8" x14ac:dyDescent="0.2">
      <c r="A4438" s="106">
        <v>41670.638807870368</v>
      </c>
      <c r="B4438" s="110">
        <v>1297936.56</v>
      </c>
      <c r="C4438" s="100">
        <v>31.151700000000002</v>
      </c>
      <c r="D4438">
        <v>-7.664E-2</v>
      </c>
      <c r="E4438" s="108">
        <v>3.5651799999999998</v>
      </c>
      <c r="F4438" s="102">
        <v>0</v>
      </c>
      <c r="G4438" s="98">
        <v>0.41</v>
      </c>
      <c r="H4438" s="115">
        <v>1260</v>
      </c>
    </row>
    <row r="4439" spans="1:8" x14ac:dyDescent="0.2">
      <c r="A4439" s="106">
        <v>41670.642280092594</v>
      </c>
      <c r="B4439" s="110">
        <v>1298236.56</v>
      </c>
      <c r="C4439" s="100">
        <v>31.1511</v>
      </c>
      <c r="D4439">
        <v>-2.198E-2</v>
      </c>
      <c r="E4439" s="108">
        <v>3.56514</v>
      </c>
      <c r="F4439" s="102">
        <v>0</v>
      </c>
      <c r="G4439" s="98">
        <v>0.41</v>
      </c>
      <c r="H4439" s="115">
        <v>1260</v>
      </c>
    </row>
    <row r="4440" spans="1:8" x14ac:dyDescent="0.2">
      <c r="A4440" s="106">
        <v>41670.645752314813</v>
      </c>
      <c r="B4440" s="110">
        <v>1298536.56</v>
      </c>
      <c r="C4440" s="100">
        <v>31.1478</v>
      </c>
      <c r="D4440">
        <v>-6.9999999999999994E-5</v>
      </c>
      <c r="E4440" s="108">
        <v>3.5650300000000001</v>
      </c>
      <c r="F4440" s="102">
        <v>0</v>
      </c>
      <c r="G4440" s="98">
        <v>0.41</v>
      </c>
      <c r="H4440" s="115">
        <v>1260</v>
      </c>
    </row>
    <row r="4441" spans="1:8" x14ac:dyDescent="0.2">
      <c r="A4441" s="106">
        <v>41670.649224537039</v>
      </c>
      <c r="B4441" s="110">
        <v>1298836.56</v>
      </c>
      <c r="C4441" s="100">
        <v>31.147300000000001</v>
      </c>
      <c r="D4441">
        <v>-3.8600000000000002E-2</v>
      </c>
      <c r="E4441" s="108">
        <v>3.5649999999999999</v>
      </c>
      <c r="F4441" s="102">
        <v>0</v>
      </c>
      <c r="G4441" s="98">
        <v>0.41</v>
      </c>
      <c r="H4441" s="115">
        <v>1260</v>
      </c>
    </row>
    <row r="4442" spans="1:8" x14ac:dyDescent="0.2">
      <c r="A4442" s="106">
        <v>41670.652696759258</v>
      </c>
      <c r="B4442" s="110">
        <v>1299136.56</v>
      </c>
      <c r="C4442" s="100">
        <v>31.149000000000001</v>
      </c>
      <c r="D4442">
        <v>-3.1060000000000001E-2</v>
      </c>
      <c r="E4442" s="108">
        <v>3.5651099999999998</v>
      </c>
      <c r="F4442" s="102">
        <v>0</v>
      </c>
      <c r="G4442" s="98">
        <v>0.41</v>
      </c>
      <c r="H4442" s="115">
        <v>1260</v>
      </c>
    </row>
    <row r="4443" spans="1:8" x14ac:dyDescent="0.2">
      <c r="A4443" s="106">
        <v>41670.656168981484</v>
      </c>
      <c r="B4443" s="110">
        <v>1299436.56</v>
      </c>
      <c r="C4443" s="100">
        <v>31.151199999999999</v>
      </c>
      <c r="D4443">
        <v>-3.9230000000000001E-2</v>
      </c>
      <c r="E4443" s="108">
        <v>3.5649799999999998</v>
      </c>
      <c r="F4443" s="102">
        <v>0</v>
      </c>
      <c r="G4443" s="98">
        <v>0.41</v>
      </c>
      <c r="H4443" s="115">
        <v>1260</v>
      </c>
    </row>
    <row r="4444" spans="1:8" x14ac:dyDescent="0.2">
      <c r="A4444" s="106">
        <v>41670.659641203703</v>
      </c>
      <c r="B4444" s="110">
        <v>1299736.56</v>
      </c>
      <c r="C4444" s="100">
        <v>31.1404</v>
      </c>
      <c r="D4444">
        <v>-1.1820000000000001E-2</v>
      </c>
      <c r="E4444" s="108">
        <v>3.56481</v>
      </c>
      <c r="F4444" s="102">
        <v>0</v>
      </c>
      <c r="G4444" s="98">
        <v>0.41</v>
      </c>
      <c r="H4444" s="115">
        <v>1260</v>
      </c>
    </row>
    <row r="4445" spans="1:8" x14ac:dyDescent="0.2">
      <c r="A4445" s="106">
        <v>41670.663113425922</v>
      </c>
      <c r="B4445" s="110">
        <v>1300036.56</v>
      </c>
      <c r="C4445" s="100">
        <v>31.1374</v>
      </c>
      <c r="D4445">
        <v>-9.8099999999999993E-3</v>
      </c>
      <c r="E4445" s="108">
        <v>3.5649099999999998</v>
      </c>
      <c r="F4445" s="102">
        <v>0</v>
      </c>
      <c r="G4445" s="98">
        <v>0.41</v>
      </c>
      <c r="H4445" s="115">
        <v>1260</v>
      </c>
    </row>
    <row r="4446" spans="1:8" x14ac:dyDescent="0.2">
      <c r="A4446" s="106">
        <v>41670.666585648149</v>
      </c>
      <c r="B4446" s="110">
        <v>1300336.56</v>
      </c>
      <c r="C4446" s="100">
        <v>31.139299999999999</v>
      </c>
      <c r="D4446">
        <v>-2.3890000000000002E-2</v>
      </c>
      <c r="E4446" s="108">
        <v>3.5651099999999998</v>
      </c>
      <c r="F4446" s="102">
        <v>0</v>
      </c>
      <c r="G4446" s="98">
        <v>0.41</v>
      </c>
      <c r="H4446" s="115">
        <v>1260</v>
      </c>
    </row>
    <row r="4447" spans="1:8" x14ac:dyDescent="0.2">
      <c r="A4447" s="106">
        <v>41670.670057870368</v>
      </c>
      <c r="B4447" s="110">
        <v>1300636.56</v>
      </c>
      <c r="C4447" s="100">
        <v>31.142199999999999</v>
      </c>
      <c r="D4447">
        <v>-8.5459999999999994E-2</v>
      </c>
      <c r="E4447" s="108">
        <v>3.5650400000000002</v>
      </c>
      <c r="F4447" s="102">
        <v>0</v>
      </c>
      <c r="G4447" s="98">
        <v>0.41</v>
      </c>
      <c r="H4447" s="115">
        <v>1260</v>
      </c>
    </row>
    <row r="4448" spans="1:8" x14ac:dyDescent="0.2">
      <c r="A4448" s="106">
        <v>41670.673530092594</v>
      </c>
      <c r="B4448" s="110">
        <v>1300936.56</v>
      </c>
      <c r="C4448" s="100">
        <v>31.1434</v>
      </c>
      <c r="D4448">
        <v>-1.0489999999999999E-2</v>
      </c>
      <c r="E4448" s="108">
        <v>3.5649600000000001</v>
      </c>
      <c r="F4448" s="102">
        <v>0</v>
      </c>
      <c r="G4448" s="98">
        <v>0.41</v>
      </c>
      <c r="H4448" s="115">
        <v>1260</v>
      </c>
    </row>
    <row r="4449" spans="1:8" x14ac:dyDescent="0.2">
      <c r="A4449" s="106">
        <v>41670.677002314813</v>
      </c>
      <c r="B4449" s="110">
        <v>1301236.56</v>
      </c>
      <c r="C4449" s="100">
        <v>31.148099999999999</v>
      </c>
      <c r="D4449">
        <v>-2.2190000000000001E-2</v>
      </c>
      <c r="E4449" s="108">
        <v>3.5650200000000001</v>
      </c>
      <c r="F4449" s="102">
        <v>0</v>
      </c>
      <c r="G4449" s="98">
        <v>0.41</v>
      </c>
      <c r="H4449" s="115">
        <v>1260</v>
      </c>
    </row>
    <row r="4450" spans="1:8" x14ac:dyDescent="0.2">
      <c r="A4450" s="106">
        <v>41670.680474537039</v>
      </c>
      <c r="B4450" s="110">
        <v>1301536.56</v>
      </c>
      <c r="C4450" s="100">
        <v>31.1539</v>
      </c>
      <c r="D4450">
        <v>4.165E-2</v>
      </c>
      <c r="E4450" s="108">
        <v>3.5651299999999999</v>
      </c>
      <c r="F4450" s="102">
        <v>0</v>
      </c>
      <c r="G4450" s="98">
        <v>0.41</v>
      </c>
      <c r="H4450" s="115">
        <v>1260</v>
      </c>
    </row>
    <row r="4451" spans="1:8" x14ac:dyDescent="0.2">
      <c r="A4451" s="106">
        <v>41670.683946759258</v>
      </c>
      <c r="B4451" s="110">
        <v>1301836.56</v>
      </c>
      <c r="C4451" s="100">
        <v>31.145499999999998</v>
      </c>
      <c r="D4451">
        <v>-7.6490000000000002E-2</v>
      </c>
      <c r="E4451" s="108">
        <v>3.5649799999999998</v>
      </c>
      <c r="F4451" s="102">
        <v>0</v>
      </c>
      <c r="G4451" s="98">
        <v>0.41</v>
      </c>
      <c r="H4451" s="115">
        <v>1260</v>
      </c>
    </row>
    <row r="4452" spans="1:8" x14ac:dyDescent="0.2">
      <c r="A4452" s="106">
        <v>41670.687418981484</v>
      </c>
      <c r="B4452" s="110">
        <v>1302136.56</v>
      </c>
      <c r="C4452" s="100">
        <v>31.146599999999999</v>
      </c>
      <c r="D4452">
        <v>4.897E-2</v>
      </c>
      <c r="E4452" s="108">
        <v>3.5650200000000001</v>
      </c>
      <c r="F4452" s="102">
        <v>0</v>
      </c>
      <c r="G4452" s="98">
        <v>0.41</v>
      </c>
      <c r="H4452" s="115">
        <v>1260</v>
      </c>
    </row>
    <row r="4453" spans="1:8" x14ac:dyDescent="0.2">
      <c r="A4453" s="106">
        <v>41670.690891203703</v>
      </c>
      <c r="B4453" s="110">
        <v>1302436.56</v>
      </c>
      <c r="C4453" s="100">
        <v>31.149699999999999</v>
      </c>
      <c r="D4453">
        <v>-1.8780000000000002E-2</v>
      </c>
      <c r="E4453" s="108">
        <v>3.5650499999999998</v>
      </c>
      <c r="F4453" s="102">
        <v>0</v>
      </c>
      <c r="G4453" s="98">
        <v>0.41</v>
      </c>
      <c r="H4453" s="115">
        <v>1260</v>
      </c>
    </row>
    <row r="4454" spans="1:8" x14ac:dyDescent="0.2">
      <c r="A4454" s="106">
        <v>41670.694363425922</v>
      </c>
      <c r="B4454" s="110">
        <v>1302736.56</v>
      </c>
      <c r="C4454" s="100">
        <v>31.15</v>
      </c>
      <c r="D4454">
        <v>4.8669999999999998E-2</v>
      </c>
      <c r="E4454" s="108">
        <v>3.5652200000000001</v>
      </c>
      <c r="F4454" s="102">
        <v>0</v>
      </c>
      <c r="G4454" s="98">
        <v>0.41</v>
      </c>
      <c r="H4454" s="115">
        <v>1260</v>
      </c>
    </row>
    <row r="4455" spans="1:8" x14ac:dyDescent="0.2">
      <c r="A4455" s="106">
        <v>41670.697835648149</v>
      </c>
      <c r="B4455" s="110">
        <v>1303036.56</v>
      </c>
      <c r="C4455" s="100">
        <v>31.150400000000001</v>
      </c>
      <c r="D4455">
        <v>-4.3090000000000003E-2</v>
      </c>
      <c r="E4455" s="108">
        <v>3.5649500000000001</v>
      </c>
      <c r="F4455" s="102">
        <v>0</v>
      </c>
      <c r="G4455" s="98">
        <v>0.41</v>
      </c>
      <c r="H4455" s="115">
        <v>1260</v>
      </c>
    </row>
    <row r="4456" spans="1:8" x14ac:dyDescent="0.2">
      <c r="A4456" s="106">
        <v>41670.701307870368</v>
      </c>
      <c r="B4456" s="110">
        <v>1303336.56</v>
      </c>
      <c r="C4456" s="100">
        <v>31.145800000000001</v>
      </c>
      <c r="D4456">
        <v>-7.6530000000000001E-2</v>
      </c>
      <c r="E4456" s="108">
        <v>3.56501</v>
      </c>
      <c r="F4456" s="102">
        <v>0</v>
      </c>
      <c r="G4456" s="98">
        <v>0.41</v>
      </c>
      <c r="H4456" s="115">
        <v>1260</v>
      </c>
    </row>
    <row r="4457" spans="1:8" x14ac:dyDescent="0.2">
      <c r="A4457" s="106">
        <v>41670.704780092594</v>
      </c>
      <c r="B4457" s="110">
        <v>1303636.56</v>
      </c>
      <c r="C4457" s="100">
        <v>31.151900000000001</v>
      </c>
      <c r="D4457">
        <v>2.8700000000000002E-3</v>
      </c>
      <c r="E4457" s="108">
        <v>3.5649000000000002</v>
      </c>
      <c r="F4457" s="102">
        <v>0</v>
      </c>
      <c r="G4457" s="98">
        <v>0.41</v>
      </c>
      <c r="H4457" s="115">
        <v>1260</v>
      </c>
    </row>
    <row r="4458" spans="1:8" x14ac:dyDescent="0.2">
      <c r="A4458" s="106">
        <v>41670.708252314813</v>
      </c>
      <c r="B4458" s="110">
        <v>1303936.56</v>
      </c>
      <c r="C4458" s="100">
        <v>31.142900000000001</v>
      </c>
      <c r="D4458">
        <v>6.2759999999999996E-2</v>
      </c>
      <c r="E4458" s="108">
        <v>3.5649700000000002</v>
      </c>
      <c r="F4458" s="102">
        <v>0</v>
      </c>
      <c r="G4458" s="98">
        <v>0.41</v>
      </c>
      <c r="H4458" s="115">
        <v>1260</v>
      </c>
    </row>
    <row r="4459" spans="1:8" x14ac:dyDescent="0.2">
      <c r="A4459" s="106">
        <v>41670.711724537039</v>
      </c>
      <c r="B4459" s="110">
        <v>1304236.56</v>
      </c>
      <c r="C4459" s="100">
        <v>31.150500000000001</v>
      </c>
      <c r="D4459">
        <v>-2.707E-2</v>
      </c>
      <c r="E4459" s="108">
        <v>3.5651299999999999</v>
      </c>
      <c r="F4459" s="102">
        <v>0</v>
      </c>
      <c r="G4459" s="98">
        <v>0.41</v>
      </c>
      <c r="H4459" s="115">
        <v>1260</v>
      </c>
    </row>
    <row r="4460" spans="1:8" x14ac:dyDescent="0.2">
      <c r="A4460" s="106">
        <v>41670.715196759258</v>
      </c>
      <c r="B4460" s="110">
        <v>1304536.56</v>
      </c>
      <c r="C4460" s="100">
        <v>31.1479</v>
      </c>
      <c r="D4460">
        <v>-7.5950000000000004E-2</v>
      </c>
      <c r="E4460" s="108">
        <v>3.5649099999999998</v>
      </c>
      <c r="F4460" s="102">
        <v>0</v>
      </c>
      <c r="G4460" s="98">
        <v>0.41</v>
      </c>
      <c r="H4460" s="115">
        <v>1260</v>
      </c>
    </row>
    <row r="4461" spans="1:8" x14ac:dyDescent="0.2">
      <c r="A4461" s="106">
        <v>41670.718668981484</v>
      </c>
      <c r="B4461" s="110">
        <v>1304836.56</v>
      </c>
      <c r="C4461" s="100">
        <v>31.145600000000002</v>
      </c>
      <c r="D4461">
        <v>-2.3369999999999998E-2</v>
      </c>
      <c r="E4461" s="108">
        <v>3.56508</v>
      </c>
      <c r="F4461" s="102">
        <v>0</v>
      </c>
      <c r="G4461" s="98">
        <v>0.41</v>
      </c>
      <c r="H4461" s="115">
        <v>1260</v>
      </c>
    </row>
    <row r="4462" spans="1:8" x14ac:dyDescent="0.2">
      <c r="A4462" s="106">
        <v>41670.722141203703</v>
      </c>
      <c r="B4462" s="110">
        <v>1305136.56</v>
      </c>
      <c r="C4462" s="100">
        <v>31.148299999999999</v>
      </c>
      <c r="D4462">
        <v>-4.4880000000000003E-2</v>
      </c>
      <c r="E4462" s="108">
        <v>3.5651000000000002</v>
      </c>
      <c r="F4462" s="102">
        <v>0</v>
      </c>
      <c r="G4462" s="98">
        <v>0.41</v>
      </c>
      <c r="H4462" s="115">
        <v>1260</v>
      </c>
    </row>
    <row r="4463" spans="1:8" x14ac:dyDescent="0.2">
      <c r="A4463" s="106">
        <v>41670.725613425922</v>
      </c>
      <c r="B4463" s="110">
        <v>1305436.56</v>
      </c>
      <c r="C4463" s="100">
        <v>31.143000000000001</v>
      </c>
      <c r="D4463">
        <v>-2.4979999999999999E-2</v>
      </c>
      <c r="E4463" s="108">
        <v>3.56507</v>
      </c>
      <c r="F4463" s="102">
        <v>0</v>
      </c>
      <c r="G4463" s="98">
        <v>0.41</v>
      </c>
      <c r="H4463" s="115">
        <v>1260</v>
      </c>
    </row>
    <row r="4464" spans="1:8" x14ac:dyDescent="0.2">
      <c r="A4464" s="106">
        <v>41670.729085648149</v>
      </c>
      <c r="B4464" s="110">
        <v>1305736.56</v>
      </c>
      <c r="C4464" s="100">
        <v>31.145</v>
      </c>
      <c r="D4464">
        <v>5.6059999999999999E-2</v>
      </c>
      <c r="E4464" s="108">
        <v>3.56514</v>
      </c>
      <c r="F4464" s="102">
        <v>0</v>
      </c>
      <c r="G4464" s="98">
        <v>0.41</v>
      </c>
      <c r="H4464" s="115">
        <v>1260</v>
      </c>
    </row>
    <row r="4465" spans="1:8" x14ac:dyDescent="0.2">
      <c r="A4465" s="106">
        <v>41670.732557870368</v>
      </c>
      <c r="B4465" s="110">
        <v>1306036.56</v>
      </c>
      <c r="C4465" s="100">
        <v>31.147300000000001</v>
      </c>
      <c r="D4465">
        <v>-2.5510000000000001E-2</v>
      </c>
      <c r="E4465" s="108">
        <v>3.56488</v>
      </c>
      <c r="F4465" s="102">
        <v>0</v>
      </c>
      <c r="G4465" s="98">
        <v>0.41</v>
      </c>
      <c r="H4465" s="115">
        <v>1260</v>
      </c>
    </row>
    <row r="4466" spans="1:8" x14ac:dyDescent="0.2">
      <c r="A4466" s="106">
        <v>41670.736030092594</v>
      </c>
      <c r="B4466" s="110">
        <v>1306336.56</v>
      </c>
      <c r="C4466" s="100">
        <v>31.14</v>
      </c>
      <c r="D4466">
        <v>-4.8500000000000001E-2</v>
      </c>
      <c r="E4466" s="108">
        <v>3.5651099999999998</v>
      </c>
      <c r="F4466" s="102">
        <v>0</v>
      </c>
      <c r="G4466" s="98">
        <v>0.41</v>
      </c>
      <c r="H4466" s="115">
        <v>1260</v>
      </c>
    </row>
    <row r="4467" spans="1:8" x14ac:dyDescent="0.2">
      <c r="A4467" s="106">
        <v>41670.739502314813</v>
      </c>
      <c r="B4467" s="110">
        <v>1306636.56</v>
      </c>
      <c r="C4467" s="100">
        <v>31.141999999999999</v>
      </c>
      <c r="D4467">
        <v>-1.2710000000000001E-2</v>
      </c>
      <c r="E4467" s="108">
        <v>3.5650200000000001</v>
      </c>
      <c r="F4467" s="102">
        <v>0</v>
      </c>
      <c r="G4467" s="98">
        <v>0.41</v>
      </c>
      <c r="H4467" s="115">
        <v>1260</v>
      </c>
    </row>
    <row r="4468" spans="1:8" x14ac:dyDescent="0.2">
      <c r="A4468" s="106">
        <v>41670.742974537039</v>
      </c>
      <c r="B4468" s="110">
        <v>1306936.56</v>
      </c>
      <c r="C4468" s="100">
        <v>31.144300000000001</v>
      </c>
      <c r="D4468">
        <v>5.5660000000000001E-2</v>
      </c>
      <c r="E4468" s="108">
        <v>3.5651899999999999</v>
      </c>
      <c r="F4468" s="102">
        <v>0</v>
      </c>
      <c r="G4468" s="98">
        <v>0.41</v>
      </c>
      <c r="H4468" s="115">
        <v>1260</v>
      </c>
    </row>
    <row r="4469" spans="1:8" x14ac:dyDescent="0.2">
      <c r="A4469" s="106">
        <v>41670.746446759258</v>
      </c>
      <c r="B4469" s="110">
        <v>1307236.56</v>
      </c>
      <c r="C4469" s="100">
        <v>31.142099999999999</v>
      </c>
      <c r="D4469">
        <v>2.862E-2</v>
      </c>
      <c r="E4469" s="108">
        <v>3.5650200000000001</v>
      </c>
      <c r="F4469" s="102">
        <v>0</v>
      </c>
      <c r="G4469" s="98">
        <v>0.41</v>
      </c>
      <c r="H4469" s="115">
        <v>1260</v>
      </c>
    </row>
    <row r="4470" spans="1:8" x14ac:dyDescent="0.2">
      <c r="A4470" s="106">
        <v>41670.749918981484</v>
      </c>
      <c r="B4470" s="110">
        <v>1307536.56</v>
      </c>
      <c r="C4470" s="100">
        <v>31.150500000000001</v>
      </c>
      <c r="D4470">
        <v>-3.4139999999999997E-2</v>
      </c>
      <c r="E4470" s="108">
        <v>3.5649899999999999</v>
      </c>
      <c r="F4470" s="102">
        <v>0</v>
      </c>
      <c r="G4470" s="98">
        <v>0.41</v>
      </c>
      <c r="H4470" s="115">
        <v>1260</v>
      </c>
    </row>
    <row r="4471" spans="1:8" x14ac:dyDescent="0.2">
      <c r="A4471" s="106">
        <v>41670.753391203703</v>
      </c>
      <c r="B4471" s="110">
        <v>1307836.56</v>
      </c>
      <c r="C4471" s="100">
        <v>31.1496</v>
      </c>
      <c r="D4471">
        <v>5.8700000000000002E-3</v>
      </c>
      <c r="E4471" s="108">
        <v>3.5651299999999999</v>
      </c>
      <c r="F4471" s="102">
        <v>0</v>
      </c>
      <c r="G4471" s="98">
        <v>0.41</v>
      </c>
      <c r="H4471" s="115">
        <v>1260</v>
      </c>
    </row>
    <row r="4472" spans="1:8" x14ac:dyDescent="0.2">
      <c r="A4472" s="106">
        <v>41670.756863425922</v>
      </c>
      <c r="B4472" s="110">
        <v>1308136.56</v>
      </c>
      <c r="C4472" s="100">
        <v>31.146799999999999</v>
      </c>
      <c r="D4472">
        <v>1.125E-2</v>
      </c>
      <c r="E4472" s="108">
        <v>3.5649899999999999</v>
      </c>
      <c r="F4472" s="102">
        <v>0</v>
      </c>
      <c r="G4472" s="98">
        <v>0.41</v>
      </c>
      <c r="H4472" s="115">
        <v>1260</v>
      </c>
    </row>
    <row r="4473" spans="1:8" x14ac:dyDescent="0.2">
      <c r="A4473" s="106">
        <v>41670.760335648149</v>
      </c>
      <c r="B4473" s="110">
        <v>1308436.56</v>
      </c>
      <c r="C4473" s="100">
        <v>31.1432</v>
      </c>
      <c r="D4473">
        <v>6.3369999999999996E-2</v>
      </c>
      <c r="E4473" s="108">
        <v>3.5652400000000002</v>
      </c>
      <c r="F4473" s="102">
        <v>0</v>
      </c>
      <c r="G4473" s="98">
        <v>0.41</v>
      </c>
      <c r="H4473" s="115">
        <v>1260</v>
      </c>
    </row>
    <row r="4474" spans="1:8" x14ac:dyDescent="0.2">
      <c r="A4474" s="106">
        <v>41670.763807870368</v>
      </c>
      <c r="B4474" s="110">
        <v>1308736.56</v>
      </c>
      <c r="C4474" s="100">
        <v>31.151700000000002</v>
      </c>
      <c r="D4474">
        <v>-8.301E-2</v>
      </c>
      <c r="E4474" s="108">
        <v>3.5650400000000002</v>
      </c>
      <c r="F4474" s="102">
        <v>0</v>
      </c>
      <c r="G4474" s="98">
        <v>0.41</v>
      </c>
      <c r="H4474" s="115">
        <v>1260</v>
      </c>
    </row>
    <row r="4475" spans="1:8" x14ac:dyDescent="0.2">
      <c r="A4475" s="106">
        <v>41670.767280092594</v>
      </c>
      <c r="B4475" s="110">
        <v>1309036.56</v>
      </c>
      <c r="C4475" s="100">
        <v>31.154199999999999</v>
      </c>
      <c r="D4475">
        <v>-2.7089999999999999E-2</v>
      </c>
      <c r="E4475" s="108">
        <v>3.56514</v>
      </c>
      <c r="F4475" s="102">
        <v>0</v>
      </c>
      <c r="G4475" s="98">
        <v>0.41</v>
      </c>
      <c r="H4475" s="115">
        <v>1260</v>
      </c>
    </row>
    <row r="4476" spans="1:8" x14ac:dyDescent="0.2">
      <c r="A4476" s="106">
        <v>41670.770752314813</v>
      </c>
      <c r="B4476" s="110">
        <v>1309336.56</v>
      </c>
      <c r="C4476" s="100">
        <v>31.159300000000002</v>
      </c>
      <c r="D4476">
        <v>-7.5289999999999996E-2</v>
      </c>
      <c r="E4476" s="108">
        <v>3.5651099999999998</v>
      </c>
      <c r="F4476" s="102">
        <v>0</v>
      </c>
      <c r="G4476" s="98">
        <v>0.41</v>
      </c>
      <c r="H4476" s="115">
        <v>1260</v>
      </c>
    </row>
    <row r="4477" spans="1:8" x14ac:dyDescent="0.2">
      <c r="A4477" s="106">
        <v>41670.774224537039</v>
      </c>
      <c r="B4477" s="110">
        <v>1309636.56</v>
      </c>
      <c r="C4477" s="100">
        <v>31.154599999999999</v>
      </c>
      <c r="D4477">
        <v>-3.0179999999999998E-2</v>
      </c>
      <c r="E4477" s="108">
        <v>3.56521</v>
      </c>
      <c r="F4477" s="102">
        <v>0</v>
      </c>
      <c r="G4477" s="98">
        <v>0.41</v>
      </c>
      <c r="H4477" s="115">
        <v>1260</v>
      </c>
    </row>
    <row r="4478" spans="1:8" x14ac:dyDescent="0.2">
      <c r="A4478" s="106">
        <v>41670.777696759258</v>
      </c>
      <c r="B4478" s="110">
        <v>1309936.56</v>
      </c>
      <c r="C4478" s="100">
        <v>31.157800000000002</v>
      </c>
      <c r="D4478">
        <v>6.608E-2</v>
      </c>
      <c r="E4478" s="108">
        <v>3.5649799999999998</v>
      </c>
      <c r="F4478" s="102">
        <v>0</v>
      </c>
      <c r="G4478" s="98">
        <v>0.41</v>
      </c>
      <c r="H4478" s="115">
        <v>1260</v>
      </c>
    </row>
    <row r="4479" spans="1:8" x14ac:dyDescent="0.2">
      <c r="A4479" s="106">
        <v>41670.781168981484</v>
      </c>
      <c r="B4479" s="110">
        <v>1310236.56</v>
      </c>
      <c r="C4479" s="100">
        <v>31.151599999999998</v>
      </c>
      <c r="D4479">
        <v>5.3310000000000003E-2</v>
      </c>
      <c r="E4479" s="108">
        <v>3.5651700000000002</v>
      </c>
      <c r="F4479" s="102">
        <v>0</v>
      </c>
      <c r="G4479" s="98">
        <v>0.41</v>
      </c>
      <c r="H4479" s="115">
        <v>1260</v>
      </c>
    </row>
    <row r="4480" spans="1:8" x14ac:dyDescent="0.2">
      <c r="A4480" s="106">
        <v>41670.784641203703</v>
      </c>
      <c r="B4480" s="110">
        <v>1310536.56</v>
      </c>
      <c r="C4480" s="100">
        <v>31.155000000000001</v>
      </c>
      <c r="D4480">
        <v>-9.042E-2</v>
      </c>
      <c r="E4480" s="108">
        <v>3.5651899999999999</v>
      </c>
      <c r="F4480" s="102">
        <v>0</v>
      </c>
      <c r="G4480" s="98">
        <v>0.41</v>
      </c>
      <c r="H4480" s="115">
        <v>1260</v>
      </c>
    </row>
    <row r="4481" spans="1:8" x14ac:dyDescent="0.2">
      <c r="A4481" s="106">
        <v>41670.788113425922</v>
      </c>
      <c r="B4481" s="110">
        <v>1310836.56</v>
      </c>
      <c r="C4481" s="100">
        <v>31.159099999999999</v>
      </c>
      <c r="D4481">
        <v>5.3859999999999998E-2</v>
      </c>
      <c r="E4481" s="108">
        <v>3.56528</v>
      </c>
      <c r="F4481" s="102">
        <v>0</v>
      </c>
      <c r="G4481" s="98">
        <v>0.41</v>
      </c>
      <c r="H4481" s="115">
        <v>1260</v>
      </c>
    </row>
    <row r="4482" spans="1:8" x14ac:dyDescent="0.2">
      <c r="A4482" s="106">
        <v>41670.791585648149</v>
      </c>
      <c r="B4482" s="110">
        <v>1311136.56</v>
      </c>
      <c r="C4482" s="100">
        <v>31.166699999999999</v>
      </c>
      <c r="D4482">
        <v>-3.492E-2</v>
      </c>
      <c r="E4482" s="108">
        <v>3.5652599999999999</v>
      </c>
      <c r="F4482" s="102">
        <v>0</v>
      </c>
      <c r="G4482" s="98">
        <v>0.41</v>
      </c>
      <c r="H4482" s="115">
        <v>1260</v>
      </c>
    </row>
    <row r="4483" spans="1:8" x14ac:dyDescent="0.2">
      <c r="A4483" s="106">
        <v>41670.795057870368</v>
      </c>
      <c r="B4483" s="110">
        <v>1311436.56</v>
      </c>
      <c r="C4483" s="100">
        <v>31.177299999999999</v>
      </c>
      <c r="D4483">
        <v>-2.3390000000000001E-2</v>
      </c>
      <c r="E4483" s="108">
        <v>3.5653299999999999</v>
      </c>
      <c r="F4483" s="102">
        <v>0</v>
      </c>
      <c r="G4483" s="98">
        <v>0.41</v>
      </c>
      <c r="H4483" s="115">
        <v>1260</v>
      </c>
    </row>
    <row r="4484" spans="1:8" x14ac:dyDescent="0.2">
      <c r="A4484" s="106">
        <v>41670.798530092594</v>
      </c>
      <c r="B4484" s="110">
        <v>1311736.56</v>
      </c>
      <c r="C4484" s="100">
        <v>31.175699999999999</v>
      </c>
      <c r="D4484">
        <v>-9.0950000000000003E-2</v>
      </c>
      <c r="E4484" s="108">
        <v>3.56528</v>
      </c>
      <c r="F4484" s="102">
        <v>0</v>
      </c>
      <c r="G4484" s="98">
        <v>0.41</v>
      </c>
      <c r="H4484" s="115">
        <v>1260</v>
      </c>
    </row>
    <row r="4485" spans="1:8" x14ac:dyDescent="0.2">
      <c r="A4485" s="106">
        <v>41670.802002314813</v>
      </c>
      <c r="B4485" s="110">
        <v>1312036.56</v>
      </c>
      <c r="C4485" s="100">
        <v>31.179600000000001</v>
      </c>
      <c r="D4485">
        <v>-8.72E-2</v>
      </c>
      <c r="E4485" s="108">
        <v>3.56521</v>
      </c>
      <c r="F4485" s="102">
        <v>0</v>
      </c>
      <c r="G4485" s="98">
        <v>0.41</v>
      </c>
      <c r="H4485" s="115">
        <v>1260</v>
      </c>
    </row>
    <row r="4486" spans="1:8" x14ac:dyDescent="0.2">
      <c r="A4486" s="106">
        <v>41670.805474537039</v>
      </c>
      <c r="B4486" s="110">
        <v>1312336.56</v>
      </c>
      <c r="C4486" s="100">
        <v>31.178999999999998</v>
      </c>
      <c r="D4486">
        <v>-8.3500000000000005E-2</v>
      </c>
      <c r="E4486" s="108">
        <v>3.5651299999999999</v>
      </c>
      <c r="F4486" s="102">
        <v>0</v>
      </c>
      <c r="G4486" s="98">
        <v>0.41</v>
      </c>
      <c r="H4486" s="115">
        <v>1260</v>
      </c>
    </row>
    <row r="4487" spans="1:8" x14ac:dyDescent="0.2">
      <c r="A4487" s="106">
        <v>41670.808946759258</v>
      </c>
      <c r="B4487" s="110">
        <v>1312636.56</v>
      </c>
      <c r="C4487" s="100">
        <v>31.1677</v>
      </c>
      <c r="D4487">
        <v>-5.0090000000000003E-2</v>
      </c>
      <c r="E4487" s="108">
        <v>3.5653100000000002</v>
      </c>
      <c r="F4487" s="102">
        <v>0</v>
      </c>
      <c r="G4487" s="98">
        <v>0.41</v>
      </c>
      <c r="H4487" s="115">
        <v>1260</v>
      </c>
    </row>
    <row r="4488" spans="1:8" x14ac:dyDescent="0.2">
      <c r="A4488" s="106">
        <v>41670.812418981484</v>
      </c>
      <c r="B4488" s="110">
        <v>1312936.56</v>
      </c>
      <c r="C4488" s="100">
        <v>31.1889</v>
      </c>
      <c r="D4488">
        <v>-2.3700000000000001E-3</v>
      </c>
      <c r="E4488" s="108">
        <v>3.56528</v>
      </c>
      <c r="F4488" s="102">
        <v>0</v>
      </c>
      <c r="G4488" s="98">
        <v>0.41</v>
      </c>
      <c r="H4488" s="115">
        <v>1260</v>
      </c>
    </row>
    <row r="4489" spans="1:8" x14ac:dyDescent="0.2">
      <c r="A4489" s="106">
        <v>41670.815891203703</v>
      </c>
      <c r="B4489" s="110">
        <v>1313236.56</v>
      </c>
      <c r="C4489" s="100">
        <v>31.181000000000001</v>
      </c>
      <c r="D4489">
        <v>5.6270000000000001E-2</v>
      </c>
      <c r="E4489" s="108">
        <v>3.5651799999999998</v>
      </c>
      <c r="F4489" s="102">
        <v>0</v>
      </c>
      <c r="G4489" s="98">
        <v>0.41</v>
      </c>
      <c r="H4489" s="115">
        <v>1260</v>
      </c>
    </row>
    <row r="4490" spans="1:8" x14ac:dyDescent="0.2">
      <c r="A4490" s="106">
        <v>41670.819363425922</v>
      </c>
      <c r="B4490" s="110">
        <v>1313536.56</v>
      </c>
      <c r="C4490" s="100">
        <v>31.183900000000001</v>
      </c>
      <c r="D4490">
        <v>-5.8900000000000003E-3</v>
      </c>
      <c r="E4490" s="108">
        <v>3.5652699999999999</v>
      </c>
      <c r="F4490" s="102">
        <v>0</v>
      </c>
      <c r="G4490" s="98">
        <v>0.41</v>
      </c>
      <c r="H4490" s="115">
        <v>1260</v>
      </c>
    </row>
    <row r="4491" spans="1:8" x14ac:dyDescent="0.2">
      <c r="A4491" s="106">
        <v>41670.822835648149</v>
      </c>
      <c r="B4491" s="110">
        <v>1313836.56</v>
      </c>
      <c r="C4491" s="100">
        <v>31.1782</v>
      </c>
      <c r="D4491">
        <v>-1.82E-3</v>
      </c>
      <c r="E4491" s="108">
        <v>3.5651999999999999</v>
      </c>
      <c r="F4491" s="102">
        <v>0</v>
      </c>
      <c r="G4491" s="98">
        <v>0.41</v>
      </c>
      <c r="H4491" s="115">
        <v>1260</v>
      </c>
    </row>
    <row r="4492" spans="1:8" x14ac:dyDescent="0.2">
      <c r="A4492" s="106">
        <v>41670.826307870368</v>
      </c>
      <c r="B4492" s="110">
        <v>1314136.56</v>
      </c>
      <c r="C4492" s="100">
        <v>31.180199999999999</v>
      </c>
      <c r="D4492">
        <v>-4.2560000000000001E-2</v>
      </c>
      <c r="E4492" s="108">
        <v>3.56508</v>
      </c>
      <c r="F4492" s="102">
        <v>0</v>
      </c>
      <c r="G4492" s="98">
        <v>0.41</v>
      </c>
      <c r="H4492" s="115">
        <v>1260</v>
      </c>
    </row>
    <row r="4493" spans="1:8" x14ac:dyDescent="0.2">
      <c r="A4493" s="106">
        <v>41670.829780092594</v>
      </c>
      <c r="B4493" s="110">
        <v>1314436.56</v>
      </c>
      <c r="C4493" s="100">
        <v>31.1769</v>
      </c>
      <c r="D4493">
        <v>-2.8029999999999999E-2</v>
      </c>
      <c r="E4493" s="108">
        <v>3.5651000000000002</v>
      </c>
      <c r="F4493" s="102">
        <v>0</v>
      </c>
      <c r="G4493" s="98">
        <v>0.41</v>
      </c>
      <c r="H4493" s="115">
        <v>1260</v>
      </c>
    </row>
    <row r="4494" spans="1:8" x14ac:dyDescent="0.2">
      <c r="A4494" s="106">
        <v>41670.833252314813</v>
      </c>
      <c r="B4494" s="110">
        <v>1314736.56</v>
      </c>
      <c r="C4494" s="100">
        <v>31.176500000000001</v>
      </c>
      <c r="D4494">
        <v>5.3069999999999999E-2</v>
      </c>
      <c r="E4494" s="108">
        <v>3.5650900000000001</v>
      </c>
      <c r="F4494" s="102">
        <v>0</v>
      </c>
      <c r="G4494" s="98">
        <v>0.41</v>
      </c>
      <c r="H4494" s="115">
        <v>1260</v>
      </c>
    </row>
    <row r="4495" spans="1:8" x14ac:dyDescent="0.2">
      <c r="A4495" s="106">
        <v>41670.836724537039</v>
      </c>
      <c r="B4495" s="110">
        <v>1315036.56</v>
      </c>
      <c r="C4495" s="100">
        <v>31.180299999999999</v>
      </c>
      <c r="D4495">
        <v>-2.8230000000000002E-2</v>
      </c>
      <c r="E4495" s="108">
        <v>3.5649899999999999</v>
      </c>
      <c r="F4495" s="102">
        <v>0</v>
      </c>
      <c r="G4495" s="98">
        <v>0.41</v>
      </c>
      <c r="H4495" s="115">
        <v>1260</v>
      </c>
    </row>
    <row r="4496" spans="1:8" x14ac:dyDescent="0.2">
      <c r="A4496" s="106">
        <v>41670.840196759258</v>
      </c>
      <c r="B4496" s="110">
        <v>1315336.56</v>
      </c>
      <c r="C4496" s="100">
        <v>31.180900000000001</v>
      </c>
      <c r="D4496">
        <v>-1.7739999999999999E-2</v>
      </c>
      <c r="E4496" s="108">
        <v>3.5650499999999998</v>
      </c>
      <c r="F4496" s="102">
        <v>0</v>
      </c>
      <c r="G4496" s="98">
        <v>0.41</v>
      </c>
      <c r="H4496" s="115">
        <v>1260</v>
      </c>
    </row>
    <row r="4497" spans="1:8" x14ac:dyDescent="0.2">
      <c r="A4497" s="106">
        <v>41670.843668981484</v>
      </c>
      <c r="B4497" s="110">
        <v>1315636.56</v>
      </c>
      <c r="C4497" s="100">
        <v>31.177700000000002</v>
      </c>
      <c r="D4497">
        <v>-2.0279999999999999E-2</v>
      </c>
      <c r="E4497" s="108">
        <v>3.5652200000000001</v>
      </c>
      <c r="F4497" s="102">
        <v>0</v>
      </c>
      <c r="G4497" s="98">
        <v>0.41</v>
      </c>
      <c r="H4497" s="115">
        <v>1260</v>
      </c>
    </row>
    <row r="4498" spans="1:8" x14ac:dyDescent="0.2">
      <c r="A4498" s="106">
        <v>41670.847141203703</v>
      </c>
      <c r="B4498" s="110">
        <v>1315936.56</v>
      </c>
      <c r="C4498" s="100">
        <v>31.186800000000002</v>
      </c>
      <c r="D4498">
        <v>-1.2930000000000001E-2</v>
      </c>
      <c r="E4498" s="108">
        <v>3.5649600000000001</v>
      </c>
      <c r="F4498" s="102">
        <v>0</v>
      </c>
      <c r="G4498" s="98">
        <v>0.41</v>
      </c>
      <c r="H4498" s="115">
        <v>1260</v>
      </c>
    </row>
    <row r="4499" spans="1:8" x14ac:dyDescent="0.2">
      <c r="A4499" s="106">
        <v>41670.850613425922</v>
      </c>
      <c r="B4499" s="110">
        <v>1316236.56</v>
      </c>
      <c r="C4499" s="100">
        <v>31.1816</v>
      </c>
      <c r="D4499">
        <v>-8.7260000000000004E-2</v>
      </c>
      <c r="E4499" s="108">
        <v>3.5651099999999998</v>
      </c>
      <c r="F4499" s="102">
        <v>0</v>
      </c>
      <c r="G4499" s="98">
        <v>0.41</v>
      </c>
      <c r="H4499" s="115">
        <v>1260</v>
      </c>
    </row>
    <row r="4500" spans="1:8" x14ac:dyDescent="0.2">
      <c r="A4500" s="106">
        <v>41670.854085648149</v>
      </c>
      <c r="B4500" s="110">
        <v>1316536.56</v>
      </c>
      <c r="C4500" s="100">
        <v>31.180099999999999</v>
      </c>
      <c r="D4500">
        <v>-3.6159999999999998E-2</v>
      </c>
      <c r="E4500" s="108">
        <v>3.5652499999999998</v>
      </c>
      <c r="F4500" s="102">
        <v>0</v>
      </c>
      <c r="G4500" s="98">
        <v>0.41</v>
      </c>
      <c r="H4500" s="115">
        <v>1260</v>
      </c>
    </row>
    <row r="4501" spans="1:8" x14ac:dyDescent="0.2">
      <c r="A4501" s="106">
        <v>41670.857557870368</v>
      </c>
      <c r="B4501" s="110">
        <v>1316836.56</v>
      </c>
      <c r="C4501" s="100">
        <v>31.186299999999999</v>
      </c>
      <c r="D4501">
        <v>3.9350000000000003E-2</v>
      </c>
      <c r="E4501" s="108">
        <v>3.5652300000000001</v>
      </c>
      <c r="F4501" s="102">
        <v>0</v>
      </c>
      <c r="G4501" s="98">
        <v>0.41</v>
      </c>
      <c r="H4501" s="115">
        <v>1260</v>
      </c>
    </row>
    <row r="4502" spans="1:8" x14ac:dyDescent="0.2">
      <c r="A4502" s="106">
        <v>41670.861030092594</v>
      </c>
      <c r="B4502" s="110">
        <v>1317136.56</v>
      </c>
      <c r="C4502" s="100">
        <v>31.184799999999999</v>
      </c>
      <c r="D4502">
        <v>-1.7239999999999998E-2</v>
      </c>
      <c r="E4502" s="108">
        <v>3.5652200000000001</v>
      </c>
      <c r="F4502" s="102">
        <v>0</v>
      </c>
      <c r="G4502" s="98">
        <v>0.41</v>
      </c>
      <c r="H4502" s="115">
        <v>1260</v>
      </c>
    </row>
    <row r="4503" spans="1:8" x14ac:dyDescent="0.2">
      <c r="A4503" s="106">
        <v>41670.864502314813</v>
      </c>
      <c r="B4503" s="110">
        <v>1317436.56</v>
      </c>
      <c r="C4503" s="100">
        <v>31.171600000000002</v>
      </c>
      <c r="D4503">
        <v>-9.7800000000000005E-3</v>
      </c>
      <c r="E4503" s="108">
        <v>3.5652499999999998</v>
      </c>
      <c r="F4503" s="102">
        <v>0</v>
      </c>
      <c r="G4503" s="98">
        <v>0.41</v>
      </c>
      <c r="H4503" s="115">
        <v>1260</v>
      </c>
    </row>
    <row r="4504" spans="1:8" x14ac:dyDescent="0.2">
      <c r="A4504" s="106">
        <v>41670.867974537039</v>
      </c>
      <c r="B4504" s="110">
        <v>1317736.56</v>
      </c>
      <c r="C4504" s="100">
        <v>31.181100000000001</v>
      </c>
      <c r="D4504">
        <v>-8.5500000000000007E-2</v>
      </c>
      <c r="E4504" s="108">
        <v>3.56528</v>
      </c>
      <c r="F4504" s="102">
        <v>0</v>
      </c>
      <c r="G4504" s="98">
        <v>0.41</v>
      </c>
      <c r="H4504" s="115">
        <v>1260</v>
      </c>
    </row>
    <row r="4505" spans="1:8" x14ac:dyDescent="0.2">
      <c r="A4505" s="106">
        <v>41670.871446759258</v>
      </c>
      <c r="B4505" s="110">
        <v>1318036.56</v>
      </c>
      <c r="C4505" s="100">
        <v>31.185700000000001</v>
      </c>
      <c r="D4505">
        <v>-5.8729999999999997E-2</v>
      </c>
      <c r="E4505" s="108">
        <v>3.5651799999999998</v>
      </c>
      <c r="F4505" s="102">
        <v>0</v>
      </c>
      <c r="G4505" s="98">
        <v>0.41</v>
      </c>
      <c r="H4505" s="115">
        <v>1260</v>
      </c>
    </row>
    <row r="4506" spans="1:8" x14ac:dyDescent="0.2">
      <c r="A4506" s="106">
        <v>41670.874918981484</v>
      </c>
      <c r="B4506" s="110">
        <v>1318336.56</v>
      </c>
      <c r="C4506" s="100">
        <v>31.1843</v>
      </c>
      <c r="D4506">
        <v>1.238E-2</v>
      </c>
      <c r="E4506" s="108">
        <v>3.5651999999999999</v>
      </c>
      <c r="F4506" s="102">
        <v>0</v>
      </c>
      <c r="G4506" s="98">
        <v>0.41</v>
      </c>
      <c r="H4506" s="115">
        <v>1260</v>
      </c>
    </row>
    <row r="4507" spans="1:8" x14ac:dyDescent="0.2">
      <c r="A4507" s="106">
        <v>41670.878391203703</v>
      </c>
      <c r="B4507" s="110">
        <v>1318636.56</v>
      </c>
      <c r="C4507" s="100">
        <v>31.183499999999999</v>
      </c>
      <c r="D4507">
        <v>-2.615E-2</v>
      </c>
      <c r="E4507" s="108">
        <v>3.56521</v>
      </c>
      <c r="F4507" s="102">
        <v>0</v>
      </c>
      <c r="G4507" s="98">
        <v>0.41</v>
      </c>
      <c r="H4507" s="115">
        <v>1260</v>
      </c>
    </row>
    <row r="4508" spans="1:8" x14ac:dyDescent="0.2">
      <c r="A4508" s="106">
        <v>41670.881863425922</v>
      </c>
      <c r="B4508" s="110">
        <v>1318936.56</v>
      </c>
      <c r="C4508" s="100">
        <v>31.184200000000001</v>
      </c>
      <c r="D4508">
        <v>-5.8709999999999998E-2</v>
      </c>
      <c r="E4508" s="108">
        <v>3.5651799999999998</v>
      </c>
      <c r="F4508" s="102">
        <v>0</v>
      </c>
      <c r="G4508" s="98">
        <v>0.41</v>
      </c>
      <c r="H4508" s="115">
        <v>1260</v>
      </c>
    </row>
    <row r="4509" spans="1:8" x14ac:dyDescent="0.2">
      <c r="A4509" s="106">
        <v>41670.885335648149</v>
      </c>
      <c r="B4509" s="110">
        <v>1319236.56</v>
      </c>
      <c r="C4509" s="100">
        <v>31.180499999999999</v>
      </c>
      <c r="D4509">
        <v>-7.4819999999999998E-2</v>
      </c>
      <c r="E4509" s="108">
        <v>3.5651600000000001</v>
      </c>
      <c r="F4509" s="102">
        <v>0</v>
      </c>
      <c r="G4509" s="98">
        <v>0.41</v>
      </c>
      <c r="H4509" s="115">
        <v>1260</v>
      </c>
    </row>
    <row r="4510" spans="1:8" x14ac:dyDescent="0.2">
      <c r="A4510" s="106">
        <v>41670.888807870368</v>
      </c>
      <c r="B4510" s="110">
        <v>1319536.56</v>
      </c>
      <c r="C4510" s="100">
        <v>31.185199999999998</v>
      </c>
      <c r="D4510">
        <v>-7.2480000000000003E-2</v>
      </c>
      <c r="E4510" s="108">
        <v>3.5651099999999998</v>
      </c>
      <c r="F4510" s="102">
        <v>0</v>
      </c>
      <c r="G4510" s="98">
        <v>0.41</v>
      </c>
      <c r="H4510" s="115">
        <v>1260</v>
      </c>
    </row>
    <row r="4511" spans="1:8" x14ac:dyDescent="0.2">
      <c r="A4511" s="106">
        <v>41670.892280092594</v>
      </c>
      <c r="B4511" s="110">
        <v>1319836.56</v>
      </c>
      <c r="C4511" s="100">
        <v>31.1815</v>
      </c>
      <c r="D4511">
        <v>6.2850000000000003E-2</v>
      </c>
      <c r="E4511" s="108">
        <v>3.5651199999999998</v>
      </c>
      <c r="F4511" s="102">
        <v>0</v>
      </c>
      <c r="G4511" s="98">
        <v>0.41</v>
      </c>
      <c r="H4511" s="115">
        <v>1260</v>
      </c>
    </row>
    <row r="4512" spans="1:8" x14ac:dyDescent="0.2">
      <c r="A4512" s="106">
        <v>41670.895752314813</v>
      </c>
      <c r="B4512" s="110">
        <v>1320136.56</v>
      </c>
      <c r="C4512" s="100">
        <v>31.1814</v>
      </c>
      <c r="D4512">
        <v>-3.4709999999999998E-2</v>
      </c>
      <c r="E4512" s="108">
        <v>3.56508</v>
      </c>
      <c r="F4512" s="102">
        <v>0</v>
      </c>
      <c r="G4512" s="98">
        <v>0.41</v>
      </c>
      <c r="H4512" s="115">
        <v>1260</v>
      </c>
    </row>
    <row r="4513" spans="1:8" x14ac:dyDescent="0.2">
      <c r="A4513" s="106">
        <v>41670.899224537039</v>
      </c>
      <c r="B4513" s="110">
        <v>1320436.56</v>
      </c>
      <c r="C4513" s="100">
        <v>31.182700000000001</v>
      </c>
      <c r="D4513">
        <v>-2.6859999999999998E-2</v>
      </c>
      <c r="E4513" s="108">
        <v>3.5652400000000002</v>
      </c>
      <c r="F4513" s="102">
        <v>0</v>
      </c>
      <c r="G4513" s="98">
        <v>0.41</v>
      </c>
      <c r="H4513" s="115">
        <v>1260</v>
      </c>
    </row>
    <row r="4514" spans="1:8" x14ac:dyDescent="0.2">
      <c r="A4514" s="106">
        <v>41670.902696759258</v>
      </c>
      <c r="B4514" s="110">
        <v>1320736.56</v>
      </c>
      <c r="C4514" s="100">
        <v>31.180800000000001</v>
      </c>
      <c r="D4514">
        <v>-8.7129999999999999E-2</v>
      </c>
      <c r="E4514" s="108">
        <v>3.5652900000000001</v>
      </c>
      <c r="F4514" s="102">
        <v>0</v>
      </c>
      <c r="G4514" s="98">
        <v>0.41</v>
      </c>
      <c r="H4514" s="115">
        <v>1260</v>
      </c>
    </row>
    <row r="4515" spans="1:8" x14ac:dyDescent="0.2">
      <c r="A4515" s="106">
        <v>41670.906168981484</v>
      </c>
      <c r="B4515" s="110">
        <v>1321036.56</v>
      </c>
      <c r="C4515" s="100">
        <v>31.186199999999999</v>
      </c>
      <c r="D4515">
        <v>2.666E-2</v>
      </c>
      <c r="E4515" s="108">
        <v>3.5651000000000002</v>
      </c>
      <c r="F4515" s="102">
        <v>0</v>
      </c>
      <c r="G4515" s="98">
        <v>0.41</v>
      </c>
      <c r="H4515" s="115">
        <v>1260</v>
      </c>
    </row>
    <row r="4516" spans="1:8" x14ac:dyDescent="0.2">
      <c r="A4516" s="106">
        <v>41670.909641203703</v>
      </c>
      <c r="B4516" s="110">
        <v>1321336.56</v>
      </c>
      <c r="C4516" s="100">
        <v>31.184000000000001</v>
      </c>
      <c r="D4516">
        <v>4.6219999999999997E-2</v>
      </c>
      <c r="E4516" s="108">
        <v>3.5652599999999999</v>
      </c>
      <c r="F4516" s="102">
        <v>0</v>
      </c>
      <c r="G4516" s="98">
        <v>0.41</v>
      </c>
      <c r="H4516" s="115">
        <v>1260</v>
      </c>
    </row>
    <row r="4517" spans="1:8" x14ac:dyDescent="0.2">
      <c r="A4517" s="106">
        <v>41670.913113425922</v>
      </c>
      <c r="B4517" s="110">
        <v>1321636.56</v>
      </c>
      <c r="C4517" s="100">
        <v>31.1858</v>
      </c>
      <c r="D4517">
        <v>-3.628E-2</v>
      </c>
      <c r="E4517" s="108">
        <v>3.56535</v>
      </c>
      <c r="F4517" s="102">
        <v>0</v>
      </c>
      <c r="G4517" s="98">
        <v>0.41</v>
      </c>
      <c r="H4517" s="115">
        <v>1260</v>
      </c>
    </row>
    <row r="4518" spans="1:8" x14ac:dyDescent="0.2">
      <c r="A4518" s="106">
        <v>41670.916585648149</v>
      </c>
      <c r="B4518" s="110">
        <v>1321936.56</v>
      </c>
      <c r="C4518" s="100">
        <v>31.1814</v>
      </c>
      <c r="D4518">
        <v>-2.3369999999999998E-2</v>
      </c>
      <c r="E4518" s="108">
        <v>3.5651299999999999</v>
      </c>
      <c r="F4518" s="102">
        <v>0</v>
      </c>
      <c r="G4518" s="98">
        <v>0.41</v>
      </c>
      <c r="H4518" s="115">
        <v>1260</v>
      </c>
    </row>
    <row r="4519" spans="1:8" x14ac:dyDescent="0.2">
      <c r="A4519" s="106">
        <v>41670.920057870368</v>
      </c>
      <c r="B4519" s="110">
        <v>1322236.56</v>
      </c>
      <c r="C4519" s="100">
        <v>31.1922</v>
      </c>
      <c r="D4519">
        <v>-2.2669999999999999E-2</v>
      </c>
      <c r="E4519" s="108">
        <v>3.5652300000000001</v>
      </c>
      <c r="F4519" s="102">
        <v>0</v>
      </c>
      <c r="G4519" s="98">
        <v>0.41</v>
      </c>
      <c r="H4519" s="115">
        <v>1260</v>
      </c>
    </row>
    <row r="4520" spans="1:8" x14ac:dyDescent="0.2">
      <c r="A4520" s="106">
        <v>41670.923530092594</v>
      </c>
      <c r="B4520" s="110">
        <v>1322536.56</v>
      </c>
      <c r="C4520" s="100">
        <v>31.182600000000001</v>
      </c>
      <c r="D4520">
        <v>-7.7960000000000002E-2</v>
      </c>
      <c r="E4520" s="108">
        <v>3.5650599999999999</v>
      </c>
      <c r="F4520" s="102">
        <v>0</v>
      </c>
      <c r="G4520" s="98">
        <v>0.41</v>
      </c>
      <c r="H4520" s="115">
        <v>1260</v>
      </c>
    </row>
    <row r="4521" spans="1:8" x14ac:dyDescent="0.2">
      <c r="A4521" s="106">
        <v>41670.927002314813</v>
      </c>
      <c r="B4521" s="110">
        <v>1322836.56</v>
      </c>
      <c r="C4521" s="100">
        <v>31.184200000000001</v>
      </c>
      <c r="D4521">
        <v>-1.695E-2</v>
      </c>
      <c r="E4521" s="108">
        <v>3.5650300000000001</v>
      </c>
      <c r="F4521" s="102">
        <v>0</v>
      </c>
      <c r="G4521" s="98">
        <v>0.41</v>
      </c>
      <c r="H4521" s="115">
        <v>1260</v>
      </c>
    </row>
    <row r="4522" spans="1:8" x14ac:dyDescent="0.2">
      <c r="A4522" s="106">
        <v>41670.930474537039</v>
      </c>
      <c r="B4522" s="110">
        <v>1323136.56</v>
      </c>
      <c r="C4522" s="100">
        <v>31.200900000000001</v>
      </c>
      <c r="D4522">
        <v>4.1250000000000002E-2</v>
      </c>
      <c r="E4522" s="108">
        <v>3.5651899999999999</v>
      </c>
      <c r="F4522" s="102">
        <v>0</v>
      </c>
      <c r="G4522" s="98">
        <v>0.41</v>
      </c>
      <c r="H4522" s="115">
        <v>1260</v>
      </c>
    </row>
    <row r="4523" spans="1:8" x14ac:dyDescent="0.2">
      <c r="A4523" s="106">
        <v>41670.933946759258</v>
      </c>
      <c r="B4523" s="110">
        <v>1323436.56</v>
      </c>
      <c r="C4523" s="100">
        <v>31.2013</v>
      </c>
      <c r="D4523">
        <v>1.8249999999999999E-2</v>
      </c>
      <c r="E4523" s="108">
        <v>3.5651199999999998</v>
      </c>
      <c r="F4523" s="102">
        <v>0</v>
      </c>
      <c r="G4523" s="98">
        <v>0.41</v>
      </c>
      <c r="H4523" s="115">
        <v>1260</v>
      </c>
    </row>
    <row r="4524" spans="1:8" x14ac:dyDescent="0.2">
      <c r="A4524" s="106">
        <v>41670.937418981484</v>
      </c>
      <c r="B4524" s="110">
        <v>1323736.56</v>
      </c>
      <c r="C4524" s="100">
        <v>31.190300000000001</v>
      </c>
      <c r="D4524">
        <v>2.76E-2</v>
      </c>
      <c r="E4524" s="108">
        <v>3.56535</v>
      </c>
      <c r="F4524" s="102">
        <v>0</v>
      </c>
      <c r="G4524" s="98">
        <v>0.41</v>
      </c>
      <c r="H4524" s="115">
        <v>1260</v>
      </c>
    </row>
    <row r="4525" spans="1:8" x14ac:dyDescent="0.2">
      <c r="A4525" s="106">
        <v>41670.940891203703</v>
      </c>
      <c r="B4525" s="110">
        <v>1324036.56</v>
      </c>
      <c r="C4525" s="100">
        <v>31.200299999999999</v>
      </c>
      <c r="D4525">
        <v>2.5350000000000001E-2</v>
      </c>
      <c r="E4525" s="108">
        <v>3.5651999999999999</v>
      </c>
      <c r="F4525" s="102">
        <v>0</v>
      </c>
      <c r="G4525" s="98">
        <v>0.41</v>
      </c>
      <c r="H4525" s="115">
        <v>1260</v>
      </c>
    </row>
    <row r="4526" spans="1:8" x14ac:dyDescent="0.2">
      <c r="A4526" s="106">
        <v>41670.944363425922</v>
      </c>
      <c r="B4526" s="110">
        <v>1324336.56</v>
      </c>
      <c r="C4526" s="100">
        <v>31.201599999999999</v>
      </c>
      <c r="D4526">
        <v>1.5900000000000001E-2</v>
      </c>
      <c r="E4526" s="108">
        <v>3.5653100000000002</v>
      </c>
      <c r="F4526" s="102">
        <v>0</v>
      </c>
      <c r="G4526" s="98">
        <v>0.41</v>
      </c>
      <c r="H4526" s="115">
        <v>1260</v>
      </c>
    </row>
    <row r="4527" spans="1:8" x14ac:dyDescent="0.2">
      <c r="A4527" s="106">
        <v>41670.947835648149</v>
      </c>
      <c r="B4527" s="110">
        <v>1324636.56</v>
      </c>
      <c r="C4527" s="100">
        <v>31.194199999999999</v>
      </c>
      <c r="D4527">
        <v>5.7520000000000002E-2</v>
      </c>
      <c r="E4527" s="108">
        <v>3.5650400000000002</v>
      </c>
      <c r="F4527" s="102">
        <v>0</v>
      </c>
      <c r="G4527" s="98">
        <v>0.41</v>
      </c>
      <c r="H4527" s="115">
        <v>1260</v>
      </c>
    </row>
    <row r="4528" spans="1:8" x14ac:dyDescent="0.2">
      <c r="A4528" s="106">
        <v>41670.951307870368</v>
      </c>
      <c r="B4528" s="110">
        <v>1324936.56</v>
      </c>
      <c r="C4528" s="100">
        <v>31.1996</v>
      </c>
      <c r="D4528">
        <v>-4.6940000000000003E-2</v>
      </c>
      <c r="E4528" s="108">
        <v>3.5652499999999998</v>
      </c>
      <c r="F4528" s="102">
        <v>0</v>
      </c>
      <c r="G4528" s="98">
        <v>0.41</v>
      </c>
      <c r="H4528" s="115">
        <v>1260</v>
      </c>
    </row>
    <row r="4529" spans="1:8" x14ac:dyDescent="0.2">
      <c r="A4529" s="106">
        <v>41670.954780092594</v>
      </c>
      <c r="B4529" s="110">
        <v>1325236.56</v>
      </c>
      <c r="C4529" s="100">
        <v>31.2042</v>
      </c>
      <c r="D4529">
        <v>5.1670000000000001E-2</v>
      </c>
      <c r="E4529" s="108">
        <v>3.56515</v>
      </c>
      <c r="F4529" s="102">
        <v>0</v>
      </c>
      <c r="G4529" s="98">
        <v>0.41</v>
      </c>
      <c r="H4529" s="115">
        <v>1260</v>
      </c>
    </row>
    <row r="4530" spans="1:8" x14ac:dyDescent="0.2">
      <c r="A4530" s="106">
        <v>41670.958252314813</v>
      </c>
      <c r="B4530" s="110">
        <v>1325536.56</v>
      </c>
      <c r="C4530" s="100">
        <v>31.1919</v>
      </c>
      <c r="D4530">
        <v>-8.7749999999999995E-2</v>
      </c>
      <c r="E4530" s="108">
        <v>3.5651000000000002</v>
      </c>
      <c r="F4530" s="102">
        <v>0</v>
      </c>
      <c r="G4530" s="98">
        <v>0.41</v>
      </c>
      <c r="H4530" s="115">
        <v>1260</v>
      </c>
    </row>
    <row r="4531" spans="1:8" x14ac:dyDescent="0.2">
      <c r="A4531" s="106">
        <v>41670.961724537039</v>
      </c>
      <c r="B4531" s="110">
        <v>1325836.56</v>
      </c>
      <c r="C4531" s="100">
        <v>31.189800000000002</v>
      </c>
      <c r="D4531">
        <v>3.2730000000000002E-2</v>
      </c>
      <c r="E4531" s="108">
        <v>3.5650400000000002</v>
      </c>
      <c r="F4531" s="102">
        <v>0</v>
      </c>
      <c r="G4531" s="98">
        <v>0.41</v>
      </c>
      <c r="H4531" s="115">
        <v>1260</v>
      </c>
    </row>
    <row r="4532" spans="1:8" x14ac:dyDescent="0.2">
      <c r="A4532" s="106">
        <v>41670.965196759258</v>
      </c>
      <c r="B4532" s="110">
        <v>1326136.56</v>
      </c>
      <c r="C4532" s="100">
        <v>31.192</v>
      </c>
      <c r="D4532">
        <v>6.5500000000000003E-3</v>
      </c>
      <c r="E4532" s="108">
        <v>3.5651299999999999</v>
      </c>
      <c r="F4532" s="102">
        <v>0</v>
      </c>
      <c r="G4532" s="98">
        <v>0.41</v>
      </c>
      <c r="H4532" s="115">
        <v>1260</v>
      </c>
    </row>
    <row r="4533" spans="1:8" x14ac:dyDescent="0.2">
      <c r="A4533" s="106">
        <v>41670.968668981484</v>
      </c>
      <c r="B4533" s="110">
        <v>1326436.56</v>
      </c>
      <c r="C4533" s="100">
        <v>31.189</v>
      </c>
      <c r="D4533">
        <v>-7.8E-2</v>
      </c>
      <c r="E4533" s="108">
        <v>3.56481</v>
      </c>
      <c r="F4533" s="102">
        <v>0</v>
      </c>
      <c r="G4533" s="98">
        <v>0.41</v>
      </c>
      <c r="H4533" s="115">
        <v>1260</v>
      </c>
    </row>
    <row r="4534" spans="1:8" x14ac:dyDescent="0.2">
      <c r="A4534" s="106">
        <v>41670.972141203703</v>
      </c>
      <c r="B4534" s="110">
        <v>1326736.56</v>
      </c>
      <c r="C4534" s="100">
        <v>31.1846</v>
      </c>
      <c r="D4534">
        <v>-9.1170000000000001E-2</v>
      </c>
      <c r="E4534" s="108">
        <v>3.5648399999999998</v>
      </c>
      <c r="F4534" s="102">
        <v>0</v>
      </c>
      <c r="G4534" s="98">
        <v>0.41</v>
      </c>
      <c r="H4534" s="115">
        <v>1260</v>
      </c>
    </row>
    <row r="4535" spans="1:8" x14ac:dyDescent="0.2">
      <c r="A4535" s="106">
        <v>41670.975613425922</v>
      </c>
      <c r="B4535" s="110">
        <v>1327036.56</v>
      </c>
      <c r="C4535" s="100">
        <v>31.177199999999999</v>
      </c>
      <c r="D4535">
        <v>-8.7290000000000006E-2</v>
      </c>
      <c r="E4535" s="108">
        <v>3.5649000000000002</v>
      </c>
      <c r="F4535" s="102">
        <v>0</v>
      </c>
      <c r="G4535" s="98">
        <v>0.41</v>
      </c>
      <c r="H4535" s="115">
        <v>1260</v>
      </c>
    </row>
    <row r="4536" spans="1:8" x14ac:dyDescent="0.2">
      <c r="A4536" s="106">
        <v>41670.979085648149</v>
      </c>
      <c r="B4536" s="110">
        <v>1327336.56</v>
      </c>
      <c r="C4536" s="100">
        <v>31.180299999999999</v>
      </c>
      <c r="D4536">
        <v>-2.087E-2</v>
      </c>
      <c r="E4536" s="108">
        <v>3.5648300000000002</v>
      </c>
      <c r="F4536" s="102">
        <v>0</v>
      </c>
      <c r="G4536" s="98">
        <v>0.41</v>
      </c>
      <c r="H4536" s="115">
        <v>1260</v>
      </c>
    </row>
    <row r="4537" spans="1:8" x14ac:dyDescent="0.2">
      <c r="A4537" s="106">
        <v>41670.982557870368</v>
      </c>
      <c r="B4537" s="110">
        <v>1327636.56</v>
      </c>
      <c r="C4537" s="100">
        <v>31.1753</v>
      </c>
      <c r="D4537">
        <v>5.5010000000000003E-2</v>
      </c>
      <c r="E4537" s="108">
        <v>3.5648900000000001</v>
      </c>
      <c r="F4537" s="102">
        <v>0</v>
      </c>
      <c r="G4537" s="98">
        <v>0.41</v>
      </c>
      <c r="H4537" s="115">
        <v>1260</v>
      </c>
    </row>
    <row r="4538" spans="1:8" x14ac:dyDescent="0.2">
      <c r="A4538" s="106">
        <v>41670.986030092594</v>
      </c>
      <c r="B4538" s="110">
        <v>1327936.56</v>
      </c>
      <c r="C4538" s="100">
        <v>31.174900000000001</v>
      </c>
      <c r="D4538">
        <v>3.2190000000000003E-2</v>
      </c>
      <c r="E4538" s="108">
        <v>3.5648200000000001</v>
      </c>
      <c r="F4538" s="102">
        <v>0</v>
      </c>
      <c r="G4538" s="98">
        <v>0.41</v>
      </c>
      <c r="H4538" s="115">
        <v>1260</v>
      </c>
    </row>
    <row r="4539" spans="1:8" x14ac:dyDescent="0.2">
      <c r="A4539" s="106">
        <v>41670.989502314813</v>
      </c>
      <c r="B4539" s="110">
        <v>1328236.56</v>
      </c>
      <c r="C4539" s="100">
        <v>31.162700000000001</v>
      </c>
      <c r="D4539">
        <v>-2.1340000000000001E-2</v>
      </c>
      <c r="E4539" s="108">
        <v>3.5650599999999999</v>
      </c>
      <c r="F4539" s="102">
        <v>0</v>
      </c>
      <c r="G4539" s="98">
        <v>0.41</v>
      </c>
      <c r="H4539" s="115">
        <v>1260</v>
      </c>
    </row>
    <row r="4540" spans="1:8" x14ac:dyDescent="0.2">
      <c r="A4540" s="106">
        <v>41670.992974537039</v>
      </c>
      <c r="B4540" s="110">
        <v>1328536.56</v>
      </c>
      <c r="C4540" s="100">
        <v>31.1785</v>
      </c>
      <c r="D4540">
        <v>-3.243E-2</v>
      </c>
      <c r="E4540" s="108">
        <v>3.5649099999999998</v>
      </c>
      <c r="F4540" s="102">
        <v>0</v>
      </c>
      <c r="G4540" s="98">
        <v>0.41</v>
      </c>
      <c r="H4540" s="115">
        <v>1260</v>
      </c>
    </row>
    <row r="4541" spans="1:8" x14ac:dyDescent="0.2">
      <c r="A4541" s="106">
        <v>41670.996446759258</v>
      </c>
      <c r="B4541" s="110">
        <v>1328836.56</v>
      </c>
      <c r="C4541" s="100">
        <v>31.169</v>
      </c>
      <c r="D4541">
        <v>-1.14E-3</v>
      </c>
      <c r="E4541" s="108">
        <v>3.5649000000000002</v>
      </c>
      <c r="F4541" s="102">
        <v>0</v>
      </c>
      <c r="G4541" s="98">
        <v>0.41</v>
      </c>
      <c r="H4541" s="115">
        <v>1260</v>
      </c>
    </row>
    <row r="4542" spans="1:8" x14ac:dyDescent="0.2">
      <c r="A4542" s="106">
        <v>41670.999918981484</v>
      </c>
      <c r="B4542" s="110">
        <v>1329136.56</v>
      </c>
      <c r="C4542" s="100">
        <v>31.170100000000001</v>
      </c>
      <c r="D4542">
        <v>-1.5610000000000001E-2</v>
      </c>
      <c r="E4542" s="108">
        <v>3.5649700000000002</v>
      </c>
      <c r="F4542" s="102">
        <v>0</v>
      </c>
      <c r="G4542" s="98">
        <v>0.41</v>
      </c>
      <c r="H4542" s="115">
        <v>1260</v>
      </c>
    </row>
    <row r="4543" spans="1:8" x14ac:dyDescent="0.2">
      <c r="A4543" s="106">
        <v>41671.003391203703</v>
      </c>
      <c r="B4543" s="110">
        <v>1329436.56</v>
      </c>
      <c r="C4543" s="100">
        <v>31.169</v>
      </c>
      <c r="D4543">
        <v>3.3590000000000002E-2</v>
      </c>
      <c r="E4543" s="108">
        <v>3.5647899999999999</v>
      </c>
      <c r="F4543" s="102">
        <v>0</v>
      </c>
      <c r="G4543" s="98">
        <v>0.41</v>
      </c>
      <c r="H4543" s="115">
        <v>1260</v>
      </c>
    </row>
    <row r="4544" spans="1:8" x14ac:dyDescent="0.2">
      <c r="A4544" s="106">
        <v>41671.006863425922</v>
      </c>
      <c r="B4544" s="110">
        <v>1329736.56</v>
      </c>
      <c r="C4544" s="100">
        <v>31.1631</v>
      </c>
      <c r="D4544">
        <v>-3.7170000000000002E-2</v>
      </c>
      <c r="E4544" s="108">
        <v>3.5648599999999999</v>
      </c>
      <c r="F4544" s="102">
        <v>0</v>
      </c>
      <c r="G4544" s="98">
        <v>0.41</v>
      </c>
      <c r="H4544" s="115">
        <v>1260</v>
      </c>
    </row>
    <row r="4545" spans="1:8" x14ac:dyDescent="0.2">
      <c r="A4545" s="106">
        <v>41671.010335648149</v>
      </c>
      <c r="B4545" s="110">
        <v>1330036.56</v>
      </c>
      <c r="C4545" s="100">
        <v>31.1692</v>
      </c>
      <c r="D4545">
        <v>-2.724E-2</v>
      </c>
      <c r="E4545" s="108">
        <v>3.5648200000000001</v>
      </c>
      <c r="F4545" s="102">
        <v>0</v>
      </c>
      <c r="G4545" s="98">
        <v>0.41</v>
      </c>
      <c r="H4545" s="115">
        <v>1260</v>
      </c>
    </row>
    <row r="4546" spans="1:8" x14ac:dyDescent="0.2">
      <c r="A4546" s="106">
        <v>41671.013807870368</v>
      </c>
      <c r="B4546" s="110">
        <v>1330336.56</v>
      </c>
      <c r="C4546" s="100">
        <v>31.173300000000001</v>
      </c>
      <c r="D4546">
        <v>-3.6639999999999999E-2</v>
      </c>
      <c r="E4546" s="108">
        <v>3.56487</v>
      </c>
      <c r="F4546" s="102">
        <v>0</v>
      </c>
      <c r="G4546" s="98">
        <v>0.41</v>
      </c>
      <c r="H4546" s="115">
        <v>1260</v>
      </c>
    </row>
    <row r="4547" spans="1:8" x14ac:dyDescent="0.2">
      <c r="A4547" s="106">
        <v>41671.017280092594</v>
      </c>
      <c r="B4547" s="110">
        <v>1330636.56</v>
      </c>
      <c r="C4547" s="100">
        <v>31.158100000000001</v>
      </c>
      <c r="D4547">
        <v>1.7809999999999999E-2</v>
      </c>
      <c r="E4547" s="108">
        <v>3.56481</v>
      </c>
      <c r="F4547" s="102">
        <v>0</v>
      </c>
      <c r="G4547" s="98">
        <v>0.41</v>
      </c>
      <c r="H4547" s="115">
        <v>1260</v>
      </c>
    </row>
    <row r="4548" spans="1:8" x14ac:dyDescent="0.2">
      <c r="A4548" s="106">
        <v>41671.020752314813</v>
      </c>
      <c r="B4548" s="110">
        <v>1330936.56</v>
      </c>
      <c r="C4548" s="100">
        <v>31.170200000000001</v>
      </c>
      <c r="D4548">
        <v>5.9470000000000002E-2</v>
      </c>
      <c r="E4548" s="108">
        <v>3.5647099999999998</v>
      </c>
      <c r="F4548" s="102">
        <v>0</v>
      </c>
      <c r="G4548" s="98">
        <v>0.41</v>
      </c>
      <c r="H4548" s="115">
        <v>1260</v>
      </c>
    </row>
    <row r="4549" spans="1:8" x14ac:dyDescent="0.2">
      <c r="A4549" s="106">
        <v>41671.024224537039</v>
      </c>
      <c r="B4549" s="110">
        <v>1331236.56</v>
      </c>
      <c r="C4549" s="100">
        <v>31.1616</v>
      </c>
      <c r="D4549">
        <v>-3.1700000000000001E-3</v>
      </c>
      <c r="E4549" s="108">
        <v>3.5649199999999999</v>
      </c>
      <c r="F4549" s="102">
        <v>0</v>
      </c>
      <c r="G4549" s="98">
        <v>0.41</v>
      </c>
      <c r="H4549" s="115">
        <v>1260</v>
      </c>
    </row>
    <row r="4550" spans="1:8" x14ac:dyDescent="0.2">
      <c r="A4550" s="106">
        <v>41671.027696759258</v>
      </c>
      <c r="B4550" s="110">
        <v>1331536.56</v>
      </c>
      <c r="C4550" s="100">
        <v>31.153400000000001</v>
      </c>
      <c r="D4550">
        <v>-7.5639999999999999E-2</v>
      </c>
      <c r="E4550" s="108">
        <v>3.5647899999999999</v>
      </c>
      <c r="F4550" s="102">
        <v>0</v>
      </c>
      <c r="G4550" s="98">
        <v>0.41</v>
      </c>
      <c r="H4550" s="115">
        <v>1260</v>
      </c>
    </row>
    <row r="4551" spans="1:8" x14ac:dyDescent="0.2">
      <c r="A4551" s="106">
        <v>41671.031168981484</v>
      </c>
      <c r="B4551" s="110">
        <v>1331836.56</v>
      </c>
      <c r="C4551" s="100">
        <v>31.154299999999999</v>
      </c>
      <c r="D4551">
        <v>6.0970000000000003E-2</v>
      </c>
      <c r="E4551" s="108">
        <v>3.5646499999999999</v>
      </c>
      <c r="F4551" s="102">
        <v>0</v>
      </c>
      <c r="G4551" s="98">
        <v>0.41</v>
      </c>
      <c r="H4551" s="115">
        <v>1260</v>
      </c>
    </row>
    <row r="4552" spans="1:8" x14ac:dyDescent="0.2">
      <c r="A4552" s="106">
        <v>41671.034641203703</v>
      </c>
      <c r="B4552" s="110">
        <v>1332136.56</v>
      </c>
      <c r="C4552" s="100">
        <v>31.154800000000002</v>
      </c>
      <c r="D4552">
        <v>1.0019999999999999E-2</v>
      </c>
      <c r="E4552" s="108">
        <v>3.5645799999999999</v>
      </c>
      <c r="F4552" s="102">
        <v>0</v>
      </c>
      <c r="G4552" s="98">
        <v>0.41</v>
      </c>
      <c r="H4552" s="115">
        <v>1260</v>
      </c>
    </row>
    <row r="4553" spans="1:8" x14ac:dyDescent="0.2">
      <c r="A4553" s="106">
        <v>41671.038113425922</v>
      </c>
      <c r="B4553" s="110">
        <v>1332436.56</v>
      </c>
      <c r="C4553" s="100">
        <v>31.1646</v>
      </c>
      <c r="D4553">
        <v>-3.9440000000000003E-2</v>
      </c>
      <c r="E4553" s="108">
        <v>3.5645600000000002</v>
      </c>
      <c r="F4553" s="102">
        <v>0</v>
      </c>
      <c r="G4553" s="98">
        <v>0.41</v>
      </c>
      <c r="H4553" s="115">
        <v>1260</v>
      </c>
    </row>
    <row r="4554" spans="1:8" x14ac:dyDescent="0.2">
      <c r="A4554" s="106">
        <v>41671.041585648149</v>
      </c>
      <c r="B4554" s="110">
        <v>1332736.56</v>
      </c>
      <c r="C4554" s="100">
        <v>31.1585</v>
      </c>
      <c r="D4554">
        <v>-1.302E-2</v>
      </c>
      <c r="E4554" s="108">
        <v>3.5647600000000002</v>
      </c>
      <c r="F4554" s="102">
        <v>0</v>
      </c>
      <c r="G4554" s="98">
        <v>0.41</v>
      </c>
      <c r="H4554" s="115">
        <v>1260</v>
      </c>
    </row>
    <row r="4555" spans="1:8" x14ac:dyDescent="0.2">
      <c r="A4555" s="106">
        <v>41671.045057870368</v>
      </c>
      <c r="B4555" s="110">
        <v>1333036.56</v>
      </c>
      <c r="C4555" s="100">
        <v>31.154599999999999</v>
      </c>
      <c r="D4555">
        <v>7.4999999999999997E-3</v>
      </c>
      <c r="E4555" s="108">
        <v>3.56447</v>
      </c>
      <c r="F4555" s="102">
        <v>0</v>
      </c>
      <c r="G4555" s="98">
        <v>0.41</v>
      </c>
      <c r="H4555" s="115">
        <v>1260</v>
      </c>
    </row>
    <row r="4556" spans="1:8" x14ac:dyDescent="0.2">
      <c r="A4556" s="106">
        <v>41671.048530092594</v>
      </c>
      <c r="B4556" s="110">
        <v>1333336.56</v>
      </c>
      <c r="C4556" s="100">
        <v>31.147500000000001</v>
      </c>
      <c r="D4556">
        <v>-8.8599999999999998E-2</v>
      </c>
      <c r="E4556" s="108">
        <v>3.5647199999999999</v>
      </c>
      <c r="F4556" s="102">
        <v>0</v>
      </c>
      <c r="G4556" s="98">
        <v>0.41</v>
      </c>
      <c r="H4556" s="115">
        <v>1260</v>
      </c>
    </row>
    <row r="4557" spans="1:8" x14ac:dyDescent="0.2">
      <c r="A4557" s="106">
        <v>41671.052002314813</v>
      </c>
      <c r="B4557" s="110">
        <v>1333636.56</v>
      </c>
      <c r="C4557" s="100">
        <v>31.149100000000001</v>
      </c>
      <c r="D4557">
        <v>-8.3900000000000002E-2</v>
      </c>
      <c r="E4557" s="108">
        <v>3.5645099999999998</v>
      </c>
      <c r="F4557" s="102">
        <v>0</v>
      </c>
      <c r="G4557" s="98">
        <v>0.41</v>
      </c>
      <c r="H4557" s="115">
        <v>1260</v>
      </c>
    </row>
    <row r="4558" spans="1:8" x14ac:dyDescent="0.2">
      <c r="A4558" s="106">
        <v>41671.055474537039</v>
      </c>
      <c r="B4558" s="110">
        <v>1333936.56</v>
      </c>
      <c r="C4558" s="100">
        <v>31.142199999999999</v>
      </c>
      <c r="D4558">
        <v>6.1429999999999998E-2</v>
      </c>
      <c r="E4558" s="108">
        <v>3.5646</v>
      </c>
      <c r="F4558" s="102">
        <v>0</v>
      </c>
      <c r="G4558" s="98">
        <v>0.41</v>
      </c>
      <c r="H4558" s="115">
        <v>1260</v>
      </c>
    </row>
    <row r="4559" spans="1:8" x14ac:dyDescent="0.2">
      <c r="A4559" s="106">
        <v>41671.058946759258</v>
      </c>
      <c r="B4559" s="110">
        <v>1334236.56</v>
      </c>
      <c r="C4559" s="100">
        <v>31.1494</v>
      </c>
      <c r="D4559">
        <v>-1.529E-2</v>
      </c>
      <c r="E4559" s="108">
        <v>3.5645899999999999</v>
      </c>
      <c r="F4559" s="102">
        <v>0</v>
      </c>
      <c r="G4559" s="98">
        <v>0.41</v>
      </c>
      <c r="H4559" s="115">
        <v>1260</v>
      </c>
    </row>
    <row r="4560" spans="1:8" x14ac:dyDescent="0.2">
      <c r="A4560" s="106">
        <v>41671.062418981484</v>
      </c>
      <c r="B4560" s="110">
        <v>1334536.56</v>
      </c>
      <c r="C4560" s="100">
        <v>31.1541</v>
      </c>
      <c r="D4560">
        <v>-1.7819999999999999E-2</v>
      </c>
      <c r="E4560" s="108">
        <v>3.5645699999999998</v>
      </c>
      <c r="F4560" s="102">
        <v>0</v>
      </c>
      <c r="G4560" s="98">
        <v>0.41</v>
      </c>
      <c r="H4560" s="115">
        <v>1260</v>
      </c>
    </row>
    <row r="4561" spans="1:8" x14ac:dyDescent="0.2">
      <c r="A4561" s="106">
        <v>41671.065891203703</v>
      </c>
      <c r="B4561" s="110">
        <v>1334836.56</v>
      </c>
      <c r="C4561" s="100">
        <v>31.136700000000001</v>
      </c>
      <c r="D4561">
        <v>-1.8620000000000001E-2</v>
      </c>
      <c r="E4561" s="108">
        <v>3.5644900000000002</v>
      </c>
      <c r="F4561" s="102">
        <v>0</v>
      </c>
      <c r="G4561" s="98">
        <v>0.41</v>
      </c>
      <c r="H4561" s="115">
        <v>1260</v>
      </c>
    </row>
    <row r="4562" spans="1:8" x14ac:dyDescent="0.2">
      <c r="A4562" s="106">
        <v>41671.069363425922</v>
      </c>
      <c r="B4562" s="110">
        <v>1335136.56</v>
      </c>
      <c r="C4562" s="100">
        <v>31.141200000000001</v>
      </c>
      <c r="D4562">
        <v>-7.9979999999999996E-2</v>
      </c>
      <c r="E4562" s="108">
        <v>3.5644300000000002</v>
      </c>
      <c r="F4562" s="102">
        <v>0</v>
      </c>
      <c r="G4562" s="98">
        <v>0.41</v>
      </c>
      <c r="H4562" s="115">
        <v>1260</v>
      </c>
    </row>
    <row r="4563" spans="1:8" x14ac:dyDescent="0.2">
      <c r="A4563" s="106">
        <v>41671.072835648149</v>
      </c>
      <c r="B4563" s="110">
        <v>1335436.56</v>
      </c>
      <c r="C4563" s="100">
        <v>31.148499999999999</v>
      </c>
      <c r="D4563">
        <v>-3.3579999999999999E-2</v>
      </c>
      <c r="E4563" s="108">
        <v>3.5645199999999999</v>
      </c>
      <c r="F4563" s="102">
        <v>0</v>
      </c>
      <c r="G4563" s="98">
        <v>0.41</v>
      </c>
      <c r="H4563" s="115">
        <v>1260</v>
      </c>
    </row>
    <row r="4564" spans="1:8" x14ac:dyDescent="0.2">
      <c r="A4564" s="106">
        <v>41671.076307870368</v>
      </c>
      <c r="B4564" s="110">
        <v>1335736.56</v>
      </c>
      <c r="C4564" s="100">
        <v>31.142399999999999</v>
      </c>
      <c r="D4564">
        <v>9.0399999999999994E-3</v>
      </c>
      <c r="E4564" s="108">
        <v>3.5645799999999999</v>
      </c>
      <c r="F4564" s="102">
        <v>0</v>
      </c>
      <c r="G4564" s="98">
        <v>0.41</v>
      </c>
      <c r="H4564" s="115">
        <v>1260</v>
      </c>
    </row>
    <row r="4565" spans="1:8" x14ac:dyDescent="0.2">
      <c r="A4565" s="106">
        <v>41671.079780092594</v>
      </c>
      <c r="B4565" s="110">
        <v>1336036.56</v>
      </c>
      <c r="C4565" s="100">
        <v>31.146599999999999</v>
      </c>
      <c r="D4565">
        <v>-6.7979999999999999E-2</v>
      </c>
      <c r="E4565" s="108">
        <v>3.5647099999999998</v>
      </c>
      <c r="F4565" s="102">
        <v>0</v>
      </c>
      <c r="G4565" s="98">
        <v>0.41</v>
      </c>
      <c r="H4565" s="115">
        <v>1260</v>
      </c>
    </row>
    <row r="4566" spans="1:8" x14ac:dyDescent="0.2">
      <c r="A4566" s="106">
        <v>41671.083252314813</v>
      </c>
      <c r="B4566" s="110">
        <v>1336336.56</v>
      </c>
      <c r="C4566" s="100">
        <v>31.142900000000001</v>
      </c>
      <c r="D4566">
        <v>-8.7669999999999998E-2</v>
      </c>
      <c r="E4566" s="108">
        <v>3.5646200000000001</v>
      </c>
      <c r="F4566" s="102">
        <v>0</v>
      </c>
      <c r="G4566" s="98">
        <v>0.41</v>
      </c>
      <c r="H4566" s="115">
        <v>1260</v>
      </c>
    </row>
    <row r="4567" spans="1:8" x14ac:dyDescent="0.2">
      <c r="A4567" s="106">
        <v>41671.086724537039</v>
      </c>
      <c r="B4567" s="110">
        <v>1336636.56</v>
      </c>
      <c r="C4567" s="100">
        <v>31.154299999999999</v>
      </c>
      <c r="D4567">
        <v>-5.0169999999999999E-2</v>
      </c>
      <c r="E4567" s="108">
        <v>3.5647899999999999</v>
      </c>
      <c r="F4567" s="102">
        <v>0</v>
      </c>
      <c r="G4567" s="98">
        <v>0.41</v>
      </c>
      <c r="H4567" s="115">
        <v>1260</v>
      </c>
    </row>
    <row r="4568" spans="1:8" x14ac:dyDescent="0.2">
      <c r="A4568" s="106">
        <v>41671.090196759258</v>
      </c>
      <c r="B4568" s="110">
        <v>1336936.56</v>
      </c>
      <c r="C4568" s="100">
        <v>31.145299999999999</v>
      </c>
      <c r="D4568">
        <v>6.028E-2</v>
      </c>
      <c r="E4568" s="108">
        <v>3.56467</v>
      </c>
      <c r="F4568" s="102">
        <v>0</v>
      </c>
      <c r="G4568" s="98">
        <v>0.41</v>
      </c>
      <c r="H4568" s="115">
        <v>1260</v>
      </c>
    </row>
    <row r="4569" spans="1:8" x14ac:dyDescent="0.2">
      <c r="A4569" s="106">
        <v>41671.093668981484</v>
      </c>
      <c r="B4569" s="110">
        <v>1337236.56</v>
      </c>
      <c r="C4569" s="100">
        <v>31.150200000000002</v>
      </c>
      <c r="D4569">
        <v>-6.4570000000000002E-2</v>
      </c>
      <c r="E4569" s="108">
        <v>3.5647099999999998</v>
      </c>
      <c r="F4569" s="102">
        <v>0</v>
      </c>
      <c r="G4569" s="98">
        <v>0.41</v>
      </c>
      <c r="H4569" s="115">
        <v>1260</v>
      </c>
    </row>
    <row r="4570" spans="1:8" x14ac:dyDescent="0.2">
      <c r="A4570" s="106">
        <v>41671.097141203703</v>
      </c>
      <c r="B4570" s="110">
        <v>1337536.56</v>
      </c>
      <c r="C4570" s="100">
        <v>31.151900000000001</v>
      </c>
      <c r="D4570">
        <v>-2.4559999999999998E-2</v>
      </c>
      <c r="E4570" s="108">
        <v>3.5647199999999999</v>
      </c>
      <c r="F4570" s="102">
        <v>0</v>
      </c>
      <c r="G4570" s="98">
        <v>0.41</v>
      </c>
      <c r="H4570" s="115">
        <v>1260</v>
      </c>
    </row>
    <row r="4571" spans="1:8" x14ac:dyDescent="0.2">
      <c r="A4571" s="106">
        <v>41671.100613425922</v>
      </c>
      <c r="B4571" s="110">
        <v>1337836.56</v>
      </c>
      <c r="C4571" s="100">
        <v>31.154800000000002</v>
      </c>
      <c r="D4571">
        <v>-9.6399999999999993E-3</v>
      </c>
      <c r="E4571" s="108">
        <v>3.56474</v>
      </c>
      <c r="F4571" s="102">
        <v>0</v>
      </c>
      <c r="G4571" s="98">
        <v>0.41</v>
      </c>
      <c r="H4571" s="115">
        <v>1260</v>
      </c>
    </row>
    <row r="4572" spans="1:8" x14ac:dyDescent="0.2">
      <c r="A4572" s="106">
        <v>41671.104085648149</v>
      </c>
      <c r="B4572" s="110">
        <v>1338136.56</v>
      </c>
      <c r="C4572" s="100">
        <v>31.157900000000001</v>
      </c>
      <c r="D4572">
        <v>6.2190000000000002E-2</v>
      </c>
      <c r="E4572" s="108">
        <v>3.5646800000000001</v>
      </c>
      <c r="F4572" s="102">
        <v>0</v>
      </c>
      <c r="G4572" s="98">
        <v>0.41</v>
      </c>
      <c r="H4572" s="115">
        <v>1260</v>
      </c>
    </row>
    <row r="4573" spans="1:8" x14ac:dyDescent="0.2">
      <c r="A4573" s="106">
        <v>41671.107557870368</v>
      </c>
      <c r="B4573" s="110">
        <v>1338436.56</v>
      </c>
      <c r="C4573" s="100">
        <v>31.162600000000001</v>
      </c>
      <c r="D4573">
        <v>6.1800000000000001E-2</v>
      </c>
      <c r="E4573" s="108">
        <v>3.5648300000000002</v>
      </c>
      <c r="F4573" s="102">
        <v>0</v>
      </c>
      <c r="G4573" s="98">
        <v>0.41</v>
      </c>
      <c r="H4573" s="115">
        <v>1260</v>
      </c>
    </row>
    <row r="4574" spans="1:8" x14ac:dyDescent="0.2">
      <c r="A4574" s="106">
        <v>41671.111030092594</v>
      </c>
      <c r="B4574" s="110">
        <v>1338736.56</v>
      </c>
      <c r="C4574" s="100">
        <v>31.1736</v>
      </c>
      <c r="D4574">
        <v>-2.0999999999999999E-3</v>
      </c>
      <c r="E4574" s="108">
        <v>3.5648</v>
      </c>
      <c r="F4574" s="102">
        <v>0</v>
      </c>
      <c r="G4574" s="98">
        <v>0.41</v>
      </c>
      <c r="H4574" s="115">
        <v>1260</v>
      </c>
    </row>
    <row r="4575" spans="1:8" x14ac:dyDescent="0.2">
      <c r="A4575" s="106">
        <v>41671.114502314813</v>
      </c>
      <c r="B4575" s="110">
        <v>1339036.56</v>
      </c>
      <c r="C4575" s="100">
        <v>31.168900000000001</v>
      </c>
      <c r="D4575">
        <v>-8.4499999999999992E-3</v>
      </c>
      <c r="E4575" s="108">
        <v>3.5648300000000002</v>
      </c>
      <c r="F4575" s="102">
        <v>0</v>
      </c>
      <c r="G4575" s="98">
        <v>0.41</v>
      </c>
      <c r="H4575" s="115">
        <v>1260</v>
      </c>
    </row>
    <row r="4576" spans="1:8" x14ac:dyDescent="0.2">
      <c r="A4576" s="106">
        <v>41671.117974537039</v>
      </c>
      <c r="B4576" s="110">
        <v>1339336.56</v>
      </c>
      <c r="C4576" s="100">
        <v>31.162700000000001</v>
      </c>
      <c r="D4576">
        <v>-7.8899999999999994E-3</v>
      </c>
      <c r="E4576" s="108">
        <v>3.56474</v>
      </c>
      <c r="F4576" s="102">
        <v>0</v>
      </c>
      <c r="G4576" s="98">
        <v>0.41</v>
      </c>
      <c r="H4576" s="115">
        <v>1260</v>
      </c>
    </row>
    <row r="4577" spans="1:8" x14ac:dyDescent="0.2">
      <c r="A4577" s="106">
        <v>41671.121446759258</v>
      </c>
      <c r="B4577" s="110">
        <v>1339636.56</v>
      </c>
      <c r="C4577" s="100">
        <v>31.166899999999998</v>
      </c>
      <c r="D4577">
        <v>-6.8720000000000003E-2</v>
      </c>
      <c r="E4577" s="108">
        <v>3.5649000000000002</v>
      </c>
      <c r="F4577" s="102">
        <v>0</v>
      </c>
      <c r="G4577" s="98">
        <v>0.41</v>
      </c>
      <c r="H4577" s="115">
        <v>1260</v>
      </c>
    </row>
    <row r="4578" spans="1:8" x14ac:dyDescent="0.2">
      <c r="A4578" s="106">
        <v>41671.124918981484</v>
      </c>
      <c r="B4578" s="110">
        <v>1339936.56</v>
      </c>
      <c r="C4578" s="100">
        <v>31.171099999999999</v>
      </c>
      <c r="D4578">
        <v>6.1060000000000003E-2</v>
      </c>
      <c r="E4578" s="108">
        <v>3.5646800000000001</v>
      </c>
      <c r="F4578" s="102">
        <v>0</v>
      </c>
      <c r="G4578" s="98">
        <v>0.41</v>
      </c>
      <c r="H4578" s="115">
        <v>1260</v>
      </c>
    </row>
    <row r="4579" spans="1:8" x14ac:dyDescent="0.2">
      <c r="A4579" s="106">
        <v>41671.128391203703</v>
      </c>
      <c r="B4579" s="110">
        <v>1340236.56</v>
      </c>
      <c r="C4579" s="100">
        <v>31.167200000000001</v>
      </c>
      <c r="D4579">
        <v>-8.3239999999999995E-2</v>
      </c>
      <c r="E4579" s="108">
        <v>3.5647600000000002</v>
      </c>
      <c r="F4579" s="102">
        <v>0</v>
      </c>
      <c r="G4579" s="98">
        <v>0.41</v>
      </c>
      <c r="H4579" s="115">
        <v>1260</v>
      </c>
    </row>
    <row r="4580" spans="1:8" x14ac:dyDescent="0.2">
      <c r="A4580" s="106">
        <v>41671.131863425922</v>
      </c>
      <c r="B4580" s="110">
        <v>1340536.56</v>
      </c>
      <c r="C4580" s="100">
        <v>31.186199999999999</v>
      </c>
      <c r="D4580">
        <v>-4.4200000000000003E-2</v>
      </c>
      <c r="E4580" s="108">
        <v>3.5648599999999999</v>
      </c>
      <c r="F4580" s="102">
        <v>0</v>
      </c>
      <c r="G4580" s="98">
        <v>0.41</v>
      </c>
      <c r="H4580" s="115">
        <v>1260</v>
      </c>
    </row>
    <row r="4581" spans="1:8" x14ac:dyDescent="0.2">
      <c r="A4581" s="106">
        <v>41671.135335648149</v>
      </c>
      <c r="B4581" s="110">
        <v>1340836.56</v>
      </c>
      <c r="C4581" s="100">
        <v>31.1814</v>
      </c>
      <c r="D4581">
        <v>-8.7639999999999996E-2</v>
      </c>
      <c r="E4581" s="108">
        <v>3.56488</v>
      </c>
      <c r="F4581" s="102">
        <v>0</v>
      </c>
      <c r="G4581" s="98">
        <v>0.41</v>
      </c>
      <c r="H4581" s="115">
        <v>1260</v>
      </c>
    </row>
    <row r="4582" spans="1:8" x14ac:dyDescent="0.2">
      <c r="A4582" s="106">
        <v>41671.138807870368</v>
      </c>
      <c r="B4582" s="110">
        <v>1341136.56</v>
      </c>
      <c r="C4582" s="100">
        <v>31.1752</v>
      </c>
      <c r="D4582">
        <v>5.8130000000000001E-2</v>
      </c>
      <c r="E4582" s="108">
        <v>3.5647500000000001</v>
      </c>
      <c r="F4582" s="102">
        <v>0</v>
      </c>
      <c r="G4582" s="98">
        <v>0.41</v>
      </c>
      <c r="H4582" s="115">
        <v>1260</v>
      </c>
    </row>
    <row r="4583" spans="1:8" x14ac:dyDescent="0.2">
      <c r="A4583" s="106">
        <v>41671.142280092594</v>
      </c>
      <c r="B4583" s="110">
        <v>1341436.56</v>
      </c>
      <c r="C4583" s="100">
        <v>31.182700000000001</v>
      </c>
      <c r="D4583">
        <v>-8.8999999999999999E-3</v>
      </c>
      <c r="E4583" s="108">
        <v>3.5648900000000001</v>
      </c>
      <c r="F4583" s="102">
        <v>0</v>
      </c>
      <c r="G4583" s="98">
        <v>0.41</v>
      </c>
      <c r="H4583" s="115">
        <v>1260</v>
      </c>
    </row>
    <row r="4584" spans="1:8" x14ac:dyDescent="0.2">
      <c r="A4584" s="106">
        <v>41671.145752314813</v>
      </c>
      <c r="B4584" s="110">
        <v>1341736.56</v>
      </c>
      <c r="C4584" s="100">
        <v>31.177800000000001</v>
      </c>
      <c r="D4584">
        <v>-6.2140000000000001E-2</v>
      </c>
      <c r="E4584" s="108">
        <v>3.56501</v>
      </c>
      <c r="F4584" s="102">
        <v>0</v>
      </c>
      <c r="G4584" s="98">
        <v>0.41</v>
      </c>
      <c r="H4584" s="115">
        <v>1260</v>
      </c>
    </row>
    <row r="4585" spans="1:8" x14ac:dyDescent="0.2">
      <c r="A4585" s="106">
        <v>41671.149224537039</v>
      </c>
      <c r="B4585" s="110">
        <v>1342036.56</v>
      </c>
      <c r="C4585" s="100">
        <v>31.176600000000001</v>
      </c>
      <c r="D4585">
        <v>3.0699999999999998E-3</v>
      </c>
      <c r="E4585" s="108">
        <v>3.5647600000000002</v>
      </c>
      <c r="F4585" s="102">
        <v>0</v>
      </c>
      <c r="G4585" s="98">
        <v>0.41</v>
      </c>
      <c r="H4585" s="115">
        <v>1260</v>
      </c>
    </row>
    <row r="4586" spans="1:8" x14ac:dyDescent="0.2">
      <c r="A4586" s="106">
        <v>41671.152696759258</v>
      </c>
      <c r="B4586" s="110">
        <v>1342336.56</v>
      </c>
      <c r="C4586" s="100">
        <v>31.186599999999999</v>
      </c>
      <c r="D4586">
        <v>-6.8150000000000002E-2</v>
      </c>
      <c r="E4586" s="108">
        <v>3.5649799999999998</v>
      </c>
      <c r="F4586" s="102">
        <v>0</v>
      </c>
      <c r="G4586" s="98">
        <v>0.41</v>
      </c>
      <c r="H4586" s="115">
        <v>1260</v>
      </c>
    </row>
    <row r="4587" spans="1:8" x14ac:dyDescent="0.2">
      <c r="A4587" s="106">
        <v>41671.156168981484</v>
      </c>
      <c r="B4587" s="110">
        <v>1342636.56</v>
      </c>
      <c r="C4587" s="100">
        <v>31.191299999999998</v>
      </c>
      <c r="D4587">
        <v>-3.2960000000000003E-2</v>
      </c>
      <c r="E4587" s="108">
        <v>3.56481</v>
      </c>
      <c r="F4587" s="102">
        <v>0</v>
      </c>
      <c r="G4587" s="98">
        <v>0.41</v>
      </c>
      <c r="H4587" s="115">
        <v>1260</v>
      </c>
    </row>
    <row r="4588" spans="1:8" x14ac:dyDescent="0.2">
      <c r="A4588" s="106">
        <v>41671.159641203703</v>
      </c>
      <c r="B4588" s="110">
        <v>1342936.56</v>
      </c>
      <c r="C4588" s="100">
        <v>31.1922</v>
      </c>
      <c r="D4588">
        <v>-2.6110000000000001E-2</v>
      </c>
      <c r="E4588" s="108">
        <v>3.5650200000000001</v>
      </c>
      <c r="F4588" s="102">
        <v>0</v>
      </c>
      <c r="G4588" s="98">
        <v>0.41</v>
      </c>
      <c r="H4588" s="115">
        <v>1260</v>
      </c>
    </row>
    <row r="4589" spans="1:8" x14ac:dyDescent="0.2">
      <c r="A4589" s="106">
        <v>41671.163113425922</v>
      </c>
      <c r="B4589" s="110">
        <v>1343236.56</v>
      </c>
      <c r="C4589" s="100">
        <v>31.192699999999999</v>
      </c>
      <c r="D4589">
        <v>-7.7030000000000001E-2</v>
      </c>
      <c r="E4589" s="108">
        <v>3.56494</v>
      </c>
      <c r="F4589" s="102">
        <v>0</v>
      </c>
      <c r="G4589" s="98">
        <v>0.41</v>
      </c>
      <c r="H4589" s="115">
        <v>1260</v>
      </c>
    </row>
    <row r="4590" spans="1:8" x14ac:dyDescent="0.2">
      <c r="A4590" s="106">
        <v>41671.166585648149</v>
      </c>
      <c r="B4590" s="110">
        <v>1343536.56</v>
      </c>
      <c r="C4590" s="100">
        <v>31.192699999999999</v>
      </c>
      <c r="D4590">
        <v>-6.3E-3</v>
      </c>
      <c r="E4590" s="108">
        <v>3.5649199999999999</v>
      </c>
      <c r="F4590" s="102">
        <v>0</v>
      </c>
      <c r="G4590" s="98">
        <v>0.41</v>
      </c>
      <c r="H4590" s="115">
        <v>1260</v>
      </c>
    </row>
    <row r="4591" spans="1:8" x14ac:dyDescent="0.2">
      <c r="A4591" s="106">
        <v>41671.170057870368</v>
      </c>
      <c r="B4591" s="110">
        <v>1343836.56</v>
      </c>
      <c r="C4591" s="100">
        <v>31.200099999999999</v>
      </c>
      <c r="D4591">
        <v>-6.1420000000000002E-2</v>
      </c>
      <c r="E4591" s="108">
        <v>3.5649000000000002</v>
      </c>
      <c r="F4591" s="102">
        <v>0</v>
      </c>
      <c r="G4591" s="98">
        <v>0.41</v>
      </c>
      <c r="H4591" s="115">
        <v>1260</v>
      </c>
    </row>
    <row r="4592" spans="1:8" x14ac:dyDescent="0.2">
      <c r="A4592" s="106">
        <v>41671.173530092594</v>
      </c>
      <c r="B4592" s="110">
        <v>1344136.56</v>
      </c>
      <c r="C4592" s="100">
        <v>31.1874</v>
      </c>
      <c r="D4592">
        <v>4.854E-2</v>
      </c>
      <c r="E4592" s="108">
        <v>3.56488</v>
      </c>
      <c r="F4592" s="102">
        <v>0</v>
      </c>
      <c r="G4592" s="98">
        <v>0.41</v>
      </c>
      <c r="H4592" s="115">
        <v>1260</v>
      </c>
    </row>
    <row r="4593" spans="1:8" x14ac:dyDescent="0.2">
      <c r="A4593" s="106">
        <v>41671.177002314813</v>
      </c>
      <c r="B4593" s="110">
        <v>1344436.56</v>
      </c>
      <c r="C4593" s="100">
        <v>31.1952</v>
      </c>
      <c r="D4593">
        <v>-9.3549999999999994E-2</v>
      </c>
      <c r="E4593" s="108">
        <v>3.5649600000000001</v>
      </c>
      <c r="F4593" s="102">
        <v>0</v>
      </c>
      <c r="G4593" s="98">
        <v>0.41</v>
      </c>
      <c r="H4593" s="115">
        <v>1260</v>
      </c>
    </row>
    <row r="4594" spans="1:8" x14ac:dyDescent="0.2">
      <c r="A4594" s="106">
        <v>41671.180474537039</v>
      </c>
      <c r="B4594" s="110">
        <v>1344736.56</v>
      </c>
      <c r="C4594" s="100">
        <v>31.189900000000002</v>
      </c>
      <c r="D4594">
        <v>-2.461E-2</v>
      </c>
      <c r="E4594" s="108">
        <v>3.5649999999999999</v>
      </c>
      <c r="F4594" s="102">
        <v>0</v>
      </c>
      <c r="G4594" s="98">
        <v>0.41</v>
      </c>
      <c r="H4594" s="115">
        <v>1260</v>
      </c>
    </row>
    <row r="4595" spans="1:8" x14ac:dyDescent="0.2">
      <c r="A4595" s="106">
        <v>41671.183946759258</v>
      </c>
      <c r="B4595" s="110">
        <v>1345036.56</v>
      </c>
      <c r="C4595" s="100">
        <v>31.196899999999999</v>
      </c>
      <c r="D4595">
        <v>-1.013E-2</v>
      </c>
      <c r="E4595" s="108">
        <v>3.5648900000000001</v>
      </c>
      <c r="F4595" s="102">
        <v>0</v>
      </c>
      <c r="G4595" s="98">
        <v>0.41</v>
      </c>
      <c r="H4595" s="115">
        <v>1260</v>
      </c>
    </row>
    <row r="4596" spans="1:8" x14ac:dyDescent="0.2">
      <c r="A4596" s="106">
        <v>41671.187418981484</v>
      </c>
      <c r="B4596" s="110">
        <v>1345336.56</v>
      </c>
      <c r="C4596" s="100">
        <v>31.1907</v>
      </c>
      <c r="D4596">
        <v>-1.217E-2</v>
      </c>
      <c r="E4596" s="108">
        <v>3.5649500000000001</v>
      </c>
      <c r="F4596" s="102">
        <v>0</v>
      </c>
      <c r="G4596" s="98">
        <v>0.41</v>
      </c>
      <c r="H4596" s="115">
        <v>1260</v>
      </c>
    </row>
    <row r="4597" spans="1:8" x14ac:dyDescent="0.2">
      <c r="A4597" s="106">
        <v>41671.190891203703</v>
      </c>
      <c r="B4597" s="110">
        <v>1345636.56</v>
      </c>
      <c r="C4597" s="100">
        <v>31.194400000000002</v>
      </c>
      <c r="D4597">
        <v>-2.5510000000000001E-2</v>
      </c>
      <c r="E4597" s="108">
        <v>3.5649899999999999</v>
      </c>
      <c r="F4597" s="102">
        <v>0</v>
      </c>
      <c r="G4597" s="98">
        <v>0.41</v>
      </c>
      <c r="H4597" s="115">
        <v>1260</v>
      </c>
    </row>
    <row r="4598" spans="1:8" x14ac:dyDescent="0.2">
      <c r="A4598" s="106">
        <v>41671.194363425922</v>
      </c>
      <c r="B4598" s="110">
        <v>1345936.56</v>
      </c>
      <c r="C4598" s="100">
        <v>31.195699999999999</v>
      </c>
      <c r="D4598">
        <v>1.5499999999999999E-3</v>
      </c>
      <c r="E4598" s="108">
        <v>3.5650400000000002</v>
      </c>
      <c r="F4598" s="102">
        <v>0</v>
      </c>
      <c r="G4598" s="98">
        <v>0.41</v>
      </c>
      <c r="H4598" s="115">
        <v>1260</v>
      </c>
    </row>
    <row r="4599" spans="1:8" x14ac:dyDescent="0.2">
      <c r="A4599" s="106">
        <v>41671.197835648149</v>
      </c>
      <c r="B4599" s="110">
        <v>1346236.56</v>
      </c>
      <c r="C4599" s="100">
        <v>31.195900000000002</v>
      </c>
      <c r="D4599">
        <v>3.3349999999999998E-2</v>
      </c>
      <c r="E4599" s="108">
        <v>3.56488</v>
      </c>
      <c r="F4599" s="102">
        <v>0</v>
      </c>
      <c r="G4599" s="98">
        <v>0.41</v>
      </c>
      <c r="H4599" s="115">
        <v>1260</v>
      </c>
    </row>
    <row r="4600" spans="1:8" x14ac:dyDescent="0.2">
      <c r="A4600" s="106">
        <v>41671.201307870368</v>
      </c>
      <c r="B4600" s="110">
        <v>1346536.56</v>
      </c>
      <c r="C4600" s="100">
        <v>31.196400000000001</v>
      </c>
      <c r="D4600">
        <v>6.2100000000000002E-2</v>
      </c>
      <c r="E4600" s="108">
        <v>3.56487</v>
      </c>
      <c r="F4600" s="102">
        <v>0</v>
      </c>
      <c r="G4600" s="98">
        <v>0.41</v>
      </c>
      <c r="H4600" s="115">
        <v>1260</v>
      </c>
    </row>
    <row r="4601" spans="1:8" x14ac:dyDescent="0.2">
      <c r="A4601" s="106">
        <v>41671.204780092594</v>
      </c>
      <c r="B4601" s="110">
        <v>1346836.56</v>
      </c>
      <c r="C4601" s="100">
        <v>31.193000000000001</v>
      </c>
      <c r="D4601">
        <v>-2.2460000000000001E-2</v>
      </c>
      <c r="E4601" s="108">
        <v>3.5647600000000002</v>
      </c>
      <c r="F4601" s="102">
        <v>0</v>
      </c>
      <c r="G4601" s="98">
        <v>0.41</v>
      </c>
      <c r="H4601" s="115">
        <v>1260</v>
      </c>
    </row>
    <row r="4602" spans="1:8" x14ac:dyDescent="0.2">
      <c r="A4602" s="106">
        <v>41671.208252314813</v>
      </c>
      <c r="B4602" s="110">
        <v>1347136.56</v>
      </c>
      <c r="C4602" s="100">
        <v>31.186800000000002</v>
      </c>
      <c r="D4602">
        <v>-8.1790000000000002E-2</v>
      </c>
      <c r="E4602" s="108">
        <v>3.5648399999999998</v>
      </c>
      <c r="F4602" s="102">
        <v>0</v>
      </c>
      <c r="G4602" s="98">
        <v>0.41</v>
      </c>
      <c r="H4602" s="115">
        <v>1260</v>
      </c>
    </row>
    <row r="4603" spans="1:8" x14ac:dyDescent="0.2">
      <c r="A4603" s="106">
        <v>41671.211724537039</v>
      </c>
      <c r="B4603" s="110">
        <v>1347436.56</v>
      </c>
      <c r="C4603" s="100">
        <v>31.181000000000001</v>
      </c>
      <c r="D4603">
        <v>-2.6870000000000002E-2</v>
      </c>
      <c r="E4603" s="108">
        <v>3.5649199999999999</v>
      </c>
      <c r="F4603" s="102">
        <v>0</v>
      </c>
      <c r="G4603" s="98">
        <v>0.41</v>
      </c>
      <c r="H4603" s="115">
        <v>1260</v>
      </c>
    </row>
    <row r="4604" spans="1:8" x14ac:dyDescent="0.2">
      <c r="A4604" s="106">
        <v>41671.215196759258</v>
      </c>
      <c r="B4604" s="110">
        <v>1347736.56</v>
      </c>
      <c r="C4604" s="100">
        <v>31.187799999999999</v>
      </c>
      <c r="D4604">
        <v>-1.9599999999999999E-2</v>
      </c>
      <c r="E4604" s="108">
        <v>3.5649600000000001</v>
      </c>
      <c r="F4604" s="102">
        <v>0</v>
      </c>
      <c r="G4604" s="98">
        <v>0.41</v>
      </c>
      <c r="H4604" s="115">
        <v>1260</v>
      </c>
    </row>
    <row r="4605" spans="1:8" x14ac:dyDescent="0.2">
      <c r="A4605" s="106">
        <v>41671.218668981484</v>
      </c>
      <c r="B4605" s="110">
        <v>1348036.56</v>
      </c>
      <c r="C4605" s="100">
        <v>31.181799999999999</v>
      </c>
      <c r="D4605">
        <v>1.1199999999999999E-3</v>
      </c>
      <c r="E4605" s="108">
        <v>3.5649299999999999</v>
      </c>
      <c r="F4605" s="102">
        <v>0</v>
      </c>
      <c r="G4605" s="98">
        <v>0.41</v>
      </c>
      <c r="H4605" s="115">
        <v>1260</v>
      </c>
    </row>
    <row r="4606" spans="1:8" x14ac:dyDescent="0.2">
      <c r="A4606" s="106">
        <v>41671.222141203703</v>
      </c>
      <c r="B4606" s="110">
        <v>1348336.56</v>
      </c>
      <c r="C4606" s="100">
        <v>31.194900000000001</v>
      </c>
      <c r="D4606">
        <v>-1.72E-2</v>
      </c>
      <c r="E4606" s="108">
        <v>3.5649600000000001</v>
      </c>
      <c r="F4606" s="102">
        <v>0</v>
      </c>
      <c r="G4606" s="98">
        <v>0.41</v>
      </c>
      <c r="H4606" s="115">
        <v>1260</v>
      </c>
    </row>
    <row r="4607" spans="1:8" x14ac:dyDescent="0.2">
      <c r="A4607" s="106">
        <v>41671.225613425922</v>
      </c>
      <c r="B4607" s="110">
        <v>1348636.56</v>
      </c>
      <c r="C4607" s="100">
        <v>31.200900000000001</v>
      </c>
      <c r="D4607">
        <v>-3.0370000000000001E-2</v>
      </c>
      <c r="E4607" s="108">
        <v>3.5648399999999998</v>
      </c>
      <c r="F4607" s="102">
        <v>0</v>
      </c>
      <c r="G4607" s="98">
        <v>0.41</v>
      </c>
      <c r="H4607" s="115">
        <v>1260</v>
      </c>
    </row>
    <row r="4608" spans="1:8" x14ac:dyDescent="0.2">
      <c r="A4608" s="106">
        <v>41671.229085648149</v>
      </c>
      <c r="B4608" s="110">
        <v>1348936.56</v>
      </c>
      <c r="C4608" s="100">
        <v>31.192900000000002</v>
      </c>
      <c r="D4608">
        <v>-9.0929999999999997E-2</v>
      </c>
      <c r="E4608" s="108">
        <v>3.5648</v>
      </c>
      <c r="F4608" s="102">
        <v>0</v>
      </c>
      <c r="G4608" s="98">
        <v>0.41</v>
      </c>
      <c r="H4608" s="115">
        <v>1260</v>
      </c>
    </row>
    <row r="4609" spans="1:8" x14ac:dyDescent="0.2">
      <c r="A4609" s="106">
        <v>41671.232557870368</v>
      </c>
      <c r="B4609" s="110">
        <v>1349236.56</v>
      </c>
      <c r="C4609" s="100">
        <v>31.190300000000001</v>
      </c>
      <c r="D4609">
        <v>-2.102E-2</v>
      </c>
      <c r="E4609" s="108">
        <v>3.5649000000000002</v>
      </c>
      <c r="F4609" s="102">
        <v>0</v>
      </c>
      <c r="G4609" s="98">
        <v>0.41</v>
      </c>
      <c r="H4609" s="115">
        <v>1260</v>
      </c>
    </row>
    <row r="4610" spans="1:8" x14ac:dyDescent="0.2">
      <c r="A4610" s="106">
        <v>41671.236030092594</v>
      </c>
      <c r="B4610" s="110">
        <v>1349536.56</v>
      </c>
      <c r="C4610" s="100">
        <v>31.197399999999998</v>
      </c>
      <c r="D4610">
        <v>-8.6300000000000002E-2</v>
      </c>
      <c r="E4610" s="108">
        <v>3.5649099999999998</v>
      </c>
      <c r="F4610" s="102">
        <v>0</v>
      </c>
      <c r="G4610" s="98">
        <v>0.41</v>
      </c>
      <c r="H4610" s="115">
        <v>1260</v>
      </c>
    </row>
    <row r="4611" spans="1:8" x14ac:dyDescent="0.2">
      <c r="A4611" s="106">
        <v>41671.239502314813</v>
      </c>
      <c r="B4611" s="110">
        <v>1349836.56</v>
      </c>
      <c r="C4611" s="100">
        <v>31.192</v>
      </c>
      <c r="D4611">
        <v>7.7000000000000002E-3</v>
      </c>
      <c r="E4611" s="108">
        <v>3.5649899999999999</v>
      </c>
      <c r="F4611" s="102">
        <v>0</v>
      </c>
      <c r="G4611" s="98">
        <v>0.41</v>
      </c>
      <c r="H4611" s="115">
        <v>1260</v>
      </c>
    </row>
    <row r="4612" spans="1:8" x14ac:dyDescent="0.2">
      <c r="A4612" s="106">
        <v>41671.242974537039</v>
      </c>
      <c r="B4612" s="110">
        <v>1350136.56</v>
      </c>
      <c r="C4612" s="100">
        <v>31.195900000000002</v>
      </c>
      <c r="D4612">
        <v>-7.7600000000000002E-2</v>
      </c>
      <c r="E4612" s="108">
        <v>3.56487</v>
      </c>
      <c r="F4612" s="102">
        <v>0</v>
      </c>
      <c r="G4612" s="98">
        <v>0.41</v>
      </c>
      <c r="H4612" s="115">
        <v>1260</v>
      </c>
    </row>
    <row r="4613" spans="1:8" x14ac:dyDescent="0.2">
      <c r="A4613" s="106">
        <v>41671.246446759258</v>
      </c>
      <c r="B4613" s="110">
        <v>1350436.56</v>
      </c>
      <c r="C4613" s="100">
        <v>31.195399999999999</v>
      </c>
      <c r="D4613">
        <v>-8.7910000000000002E-2</v>
      </c>
      <c r="E4613" s="108">
        <v>3.5649000000000002</v>
      </c>
      <c r="F4613" s="102">
        <v>0</v>
      </c>
      <c r="G4613" s="98">
        <v>0.41</v>
      </c>
      <c r="H4613" s="115">
        <v>1260</v>
      </c>
    </row>
    <row r="4614" spans="1:8" x14ac:dyDescent="0.2">
      <c r="A4614" s="106">
        <v>41671.249918981484</v>
      </c>
      <c r="B4614" s="110">
        <v>1350736.56</v>
      </c>
      <c r="C4614" s="100">
        <v>31.2102</v>
      </c>
      <c r="D4614">
        <v>-6.9239999999999996E-2</v>
      </c>
      <c r="E4614" s="108">
        <v>3.5649099999999998</v>
      </c>
      <c r="F4614" s="102">
        <v>0</v>
      </c>
      <c r="G4614" s="98">
        <v>0.41</v>
      </c>
      <c r="H4614" s="115">
        <v>1260</v>
      </c>
    </row>
    <row r="4615" spans="1:8" x14ac:dyDescent="0.2">
      <c r="A4615" s="106">
        <v>41671.253391203703</v>
      </c>
      <c r="B4615" s="110">
        <v>1351036.56</v>
      </c>
      <c r="C4615" s="100">
        <v>31.181100000000001</v>
      </c>
      <c r="D4615">
        <v>5.79E-2</v>
      </c>
      <c r="E4615" s="108">
        <v>3.5649199999999999</v>
      </c>
      <c r="F4615" s="102">
        <v>0</v>
      </c>
      <c r="G4615" s="98">
        <v>0.41</v>
      </c>
      <c r="H4615" s="115">
        <v>1260</v>
      </c>
    </row>
    <row r="4616" spans="1:8" x14ac:dyDescent="0.2">
      <c r="A4616" s="106">
        <v>41671.256863425922</v>
      </c>
      <c r="B4616" s="110">
        <v>1351336.56</v>
      </c>
      <c r="C4616" s="100">
        <v>31.196300000000001</v>
      </c>
      <c r="D4616">
        <v>3.594E-2</v>
      </c>
      <c r="E4616" s="108">
        <v>3.5650499999999998</v>
      </c>
      <c r="F4616" s="102">
        <v>0</v>
      </c>
      <c r="G4616" s="98">
        <v>0.41</v>
      </c>
      <c r="H4616" s="115">
        <v>1260</v>
      </c>
    </row>
    <row r="4617" spans="1:8" x14ac:dyDescent="0.2">
      <c r="A4617" s="106">
        <v>41671.260335648149</v>
      </c>
      <c r="B4617" s="110">
        <v>1351636.56</v>
      </c>
      <c r="C4617" s="100">
        <v>31.192299999999999</v>
      </c>
      <c r="D4617">
        <v>5.5329999999999997E-2</v>
      </c>
      <c r="E4617" s="108">
        <v>3.5649000000000002</v>
      </c>
      <c r="F4617" s="102">
        <v>0</v>
      </c>
      <c r="G4617" s="98">
        <v>0.41</v>
      </c>
      <c r="H4617" s="115">
        <v>1260</v>
      </c>
    </row>
    <row r="4618" spans="1:8" x14ac:dyDescent="0.2">
      <c r="A4618" s="106">
        <v>41671.263807870368</v>
      </c>
      <c r="B4618" s="110">
        <v>1351936.56</v>
      </c>
      <c r="C4618" s="100">
        <v>31.189</v>
      </c>
      <c r="D4618">
        <v>-6.7000000000000004E-2</v>
      </c>
      <c r="E4618" s="108">
        <v>3.5648399999999998</v>
      </c>
      <c r="F4618" s="102">
        <v>0</v>
      </c>
      <c r="G4618" s="98">
        <v>0.41</v>
      </c>
      <c r="H4618" s="115">
        <v>1260</v>
      </c>
    </row>
    <row r="4619" spans="1:8" x14ac:dyDescent="0.2">
      <c r="A4619" s="106">
        <v>41671.267280092594</v>
      </c>
      <c r="B4619" s="110">
        <v>1352236.56</v>
      </c>
      <c r="C4619" s="100">
        <v>31.195599999999999</v>
      </c>
      <c r="D4619">
        <v>-8.1369999999999998E-2</v>
      </c>
      <c r="E4619" s="108">
        <v>3.56487</v>
      </c>
      <c r="F4619" s="102">
        <v>0</v>
      </c>
      <c r="G4619" s="98">
        <v>0.41</v>
      </c>
      <c r="H4619" s="115">
        <v>1260</v>
      </c>
    </row>
    <row r="4620" spans="1:8" x14ac:dyDescent="0.2">
      <c r="A4620" s="106">
        <v>41671.270752314813</v>
      </c>
      <c r="B4620" s="110">
        <v>1352536.56</v>
      </c>
      <c r="C4620" s="100">
        <v>31.1858</v>
      </c>
      <c r="D4620">
        <v>-8.7590000000000001E-2</v>
      </c>
      <c r="E4620" s="108">
        <v>3.56487</v>
      </c>
      <c r="F4620" s="102">
        <v>0</v>
      </c>
      <c r="G4620" s="98">
        <v>0.41</v>
      </c>
      <c r="H4620" s="115">
        <v>1260</v>
      </c>
    </row>
    <row r="4621" spans="1:8" x14ac:dyDescent="0.2">
      <c r="A4621" s="106">
        <v>41671.274224537039</v>
      </c>
      <c r="B4621" s="110">
        <v>1352836.56</v>
      </c>
      <c r="C4621" s="100">
        <v>31.192900000000002</v>
      </c>
      <c r="D4621">
        <v>-9.2009999999999995E-2</v>
      </c>
      <c r="E4621" s="108">
        <v>3.5649299999999999</v>
      </c>
      <c r="F4621" s="102">
        <v>0</v>
      </c>
      <c r="G4621" s="98">
        <v>0.41</v>
      </c>
      <c r="H4621" s="115">
        <v>1260</v>
      </c>
    </row>
    <row r="4622" spans="1:8" x14ac:dyDescent="0.2">
      <c r="A4622" s="106">
        <v>41671.277696759258</v>
      </c>
      <c r="B4622" s="110">
        <v>1353136.56</v>
      </c>
      <c r="C4622" s="100">
        <v>31.19</v>
      </c>
      <c r="D4622">
        <v>-2.2919999999999999E-2</v>
      </c>
      <c r="E4622" s="108">
        <v>3.56488</v>
      </c>
      <c r="F4622" s="102">
        <v>0</v>
      </c>
      <c r="G4622" s="98">
        <v>0.41</v>
      </c>
      <c r="H4622" s="115">
        <v>1260</v>
      </c>
    </row>
    <row r="4623" spans="1:8" x14ac:dyDescent="0.2">
      <c r="A4623" s="106">
        <v>41671.281168981484</v>
      </c>
      <c r="B4623" s="110">
        <v>1353436.56</v>
      </c>
      <c r="C4623" s="100">
        <v>31.188300000000002</v>
      </c>
      <c r="D4623">
        <v>-2.5649999999999999E-2</v>
      </c>
      <c r="E4623" s="108">
        <v>3.5648499999999999</v>
      </c>
      <c r="F4623" s="102">
        <v>0</v>
      </c>
      <c r="G4623" s="98">
        <v>0.41</v>
      </c>
      <c r="H4623" s="115">
        <v>1260</v>
      </c>
    </row>
    <row r="4624" spans="1:8" x14ac:dyDescent="0.2">
      <c r="A4624" s="106">
        <v>41671.284641203703</v>
      </c>
      <c r="B4624" s="110">
        <v>1353736.56</v>
      </c>
      <c r="C4624" s="100">
        <v>31.197099999999999</v>
      </c>
      <c r="D4624">
        <v>-3.8899999999999997E-2</v>
      </c>
      <c r="E4624" s="108">
        <v>3.56494</v>
      </c>
      <c r="F4624" s="102">
        <v>0</v>
      </c>
      <c r="G4624" s="98">
        <v>0.41</v>
      </c>
      <c r="H4624" s="115">
        <v>1260</v>
      </c>
    </row>
    <row r="4625" spans="1:8" x14ac:dyDescent="0.2">
      <c r="A4625" s="106">
        <v>41671.288113425922</v>
      </c>
      <c r="B4625" s="110">
        <v>1354036.56</v>
      </c>
      <c r="C4625" s="100">
        <v>31.2027</v>
      </c>
      <c r="D4625">
        <v>6.0389999999999999E-2</v>
      </c>
      <c r="E4625" s="108">
        <v>3.5647899999999999</v>
      </c>
      <c r="F4625" s="102">
        <v>0</v>
      </c>
      <c r="G4625" s="98">
        <v>0.41</v>
      </c>
      <c r="H4625" s="115">
        <v>1260</v>
      </c>
    </row>
    <row r="4626" spans="1:8" x14ac:dyDescent="0.2">
      <c r="A4626" s="106">
        <v>41671.291585648149</v>
      </c>
      <c r="B4626" s="110">
        <v>1354336.56</v>
      </c>
      <c r="C4626" s="100">
        <v>31.192599999999999</v>
      </c>
      <c r="D4626">
        <v>3.7379999999999997E-2</v>
      </c>
      <c r="E4626" s="108">
        <v>3.5649199999999999</v>
      </c>
      <c r="F4626" s="102">
        <v>0</v>
      </c>
      <c r="G4626" s="98">
        <v>0.41</v>
      </c>
      <c r="H4626" s="115">
        <v>1260</v>
      </c>
    </row>
    <row r="4627" spans="1:8" x14ac:dyDescent="0.2">
      <c r="A4627" s="106">
        <v>41671.295057870368</v>
      </c>
      <c r="B4627" s="110">
        <v>1354636.56</v>
      </c>
      <c r="C4627" s="100">
        <v>31.190300000000001</v>
      </c>
      <c r="D4627">
        <v>-2.129E-2</v>
      </c>
      <c r="E4627" s="108">
        <v>3.5647600000000002</v>
      </c>
      <c r="F4627" s="102">
        <v>0</v>
      </c>
      <c r="G4627" s="98">
        <v>0.41</v>
      </c>
      <c r="H4627" s="115">
        <v>1260</v>
      </c>
    </row>
    <row r="4628" spans="1:8" x14ac:dyDescent="0.2">
      <c r="A4628" s="106">
        <v>41671.298530092594</v>
      </c>
      <c r="B4628" s="110">
        <v>1354936.56</v>
      </c>
      <c r="C4628" s="100">
        <v>31.188800000000001</v>
      </c>
      <c r="D4628">
        <v>-8.7379999999999999E-2</v>
      </c>
      <c r="E4628" s="108">
        <v>3.56488</v>
      </c>
      <c r="F4628" s="102">
        <v>0</v>
      </c>
      <c r="G4628" s="98">
        <v>0.41</v>
      </c>
      <c r="H4628" s="115">
        <v>1260</v>
      </c>
    </row>
    <row r="4629" spans="1:8" x14ac:dyDescent="0.2">
      <c r="A4629" s="106">
        <v>41671.302002314813</v>
      </c>
      <c r="B4629" s="110">
        <v>1355236.56</v>
      </c>
      <c r="C4629" s="100">
        <v>31.194099999999999</v>
      </c>
      <c r="D4629">
        <v>-8.1000000000000003E-2</v>
      </c>
      <c r="E4629" s="108">
        <v>3.5651099999999998</v>
      </c>
      <c r="F4629" s="102">
        <v>0</v>
      </c>
      <c r="G4629" s="98">
        <v>0.41</v>
      </c>
      <c r="H4629" s="115">
        <v>1260</v>
      </c>
    </row>
    <row r="4630" spans="1:8" x14ac:dyDescent="0.2">
      <c r="A4630" s="106">
        <v>41671.305474537039</v>
      </c>
      <c r="B4630" s="110">
        <v>1355536.56</v>
      </c>
      <c r="C4630" s="100">
        <v>31.2042</v>
      </c>
      <c r="D4630">
        <v>-6.4399999999999999E-2</v>
      </c>
      <c r="E4630" s="108">
        <v>3.5648599999999999</v>
      </c>
      <c r="F4630" s="102">
        <v>0</v>
      </c>
      <c r="G4630" s="98">
        <v>0.41</v>
      </c>
      <c r="H4630" s="115">
        <v>1260</v>
      </c>
    </row>
    <row r="4631" spans="1:8" x14ac:dyDescent="0.2">
      <c r="A4631" s="106">
        <v>41671.308946759258</v>
      </c>
      <c r="B4631" s="110">
        <v>1355836.56</v>
      </c>
      <c r="C4631" s="100">
        <v>31.195499999999999</v>
      </c>
      <c r="D4631">
        <v>2.971E-2</v>
      </c>
      <c r="E4631" s="108">
        <v>3.5649600000000001</v>
      </c>
      <c r="F4631" s="102">
        <v>0</v>
      </c>
      <c r="G4631" s="98">
        <v>0.41</v>
      </c>
      <c r="H4631" s="115">
        <v>1260</v>
      </c>
    </row>
    <row r="4632" spans="1:8" x14ac:dyDescent="0.2">
      <c r="A4632" s="106">
        <v>41671.312418981484</v>
      </c>
      <c r="B4632" s="110">
        <v>1356136.56</v>
      </c>
      <c r="C4632" s="100">
        <v>31.200099999999999</v>
      </c>
      <c r="D4632">
        <v>5.9540000000000003E-2</v>
      </c>
      <c r="E4632" s="108">
        <v>3.5647799999999998</v>
      </c>
      <c r="F4632" s="102">
        <v>0</v>
      </c>
      <c r="G4632" s="98">
        <v>0.41</v>
      </c>
      <c r="H4632" s="115">
        <v>1260</v>
      </c>
    </row>
    <row r="4633" spans="1:8" x14ac:dyDescent="0.2">
      <c r="A4633" s="106">
        <v>41671.315891203703</v>
      </c>
      <c r="B4633" s="110">
        <v>1356436.56</v>
      </c>
      <c r="C4633" s="100">
        <v>31.199000000000002</v>
      </c>
      <c r="D4633">
        <v>2.9159999999999998E-2</v>
      </c>
      <c r="E4633" s="108">
        <v>3.5649600000000001</v>
      </c>
      <c r="F4633" s="102">
        <v>0</v>
      </c>
      <c r="G4633" s="98">
        <v>0.41</v>
      </c>
      <c r="H4633" s="115">
        <v>1260</v>
      </c>
    </row>
    <row r="4634" spans="1:8" x14ac:dyDescent="0.2">
      <c r="A4634" s="106">
        <v>41671.319363425922</v>
      </c>
      <c r="B4634" s="110">
        <v>1356736.56</v>
      </c>
      <c r="C4634" s="100">
        <v>31.1951</v>
      </c>
      <c r="D4634">
        <v>-3.0040000000000001E-2</v>
      </c>
      <c r="E4634" s="108">
        <v>3.5648900000000001</v>
      </c>
      <c r="F4634" s="102">
        <v>0</v>
      </c>
      <c r="G4634" s="98">
        <v>0.41</v>
      </c>
      <c r="H4634" s="115">
        <v>1260</v>
      </c>
    </row>
    <row r="4635" spans="1:8" x14ac:dyDescent="0.2">
      <c r="A4635" s="106">
        <v>41671.322835648149</v>
      </c>
      <c r="B4635" s="110">
        <v>1357036.56</v>
      </c>
      <c r="C4635" s="100">
        <v>31.201499999999999</v>
      </c>
      <c r="D4635">
        <v>-2.9989999999999999E-2</v>
      </c>
      <c r="E4635" s="108">
        <v>3.5648</v>
      </c>
      <c r="F4635" s="102">
        <v>0</v>
      </c>
      <c r="G4635" s="98">
        <v>0.41</v>
      </c>
      <c r="H4635" s="115">
        <v>1260</v>
      </c>
    </row>
    <row r="4636" spans="1:8" x14ac:dyDescent="0.2">
      <c r="A4636" s="106">
        <v>41671.326307870368</v>
      </c>
      <c r="B4636" s="110">
        <v>1357336.56</v>
      </c>
      <c r="C4636" s="100">
        <v>31.2056</v>
      </c>
      <c r="D4636">
        <v>-5.1069999999999997E-2</v>
      </c>
      <c r="E4636" s="108">
        <v>3.5648900000000001</v>
      </c>
      <c r="F4636" s="102">
        <v>0</v>
      </c>
      <c r="G4636" s="98">
        <v>0.41</v>
      </c>
      <c r="H4636" s="115">
        <v>1260</v>
      </c>
    </row>
    <row r="4637" spans="1:8" x14ac:dyDescent="0.2">
      <c r="A4637" s="106">
        <v>41671.329780092594</v>
      </c>
      <c r="B4637" s="110">
        <v>1357636.56</v>
      </c>
      <c r="C4637" s="100">
        <v>31.2105</v>
      </c>
      <c r="D4637">
        <v>4.2000000000000003E-2</v>
      </c>
      <c r="E4637" s="108">
        <v>3.5649700000000002</v>
      </c>
      <c r="F4637" s="102">
        <v>0</v>
      </c>
      <c r="G4637" s="98">
        <v>0.41</v>
      </c>
      <c r="H4637" s="115">
        <v>1260</v>
      </c>
    </row>
    <row r="4638" spans="1:8" x14ac:dyDescent="0.2">
      <c r="A4638" s="106">
        <v>41671.333252314813</v>
      </c>
      <c r="B4638" s="110">
        <v>1357936.56</v>
      </c>
      <c r="C4638" s="100">
        <v>31.1995</v>
      </c>
      <c r="D4638">
        <v>-7.8799999999999999E-3</v>
      </c>
      <c r="E4638" s="108">
        <v>3.5650400000000002</v>
      </c>
      <c r="F4638" s="102">
        <v>0</v>
      </c>
      <c r="G4638" s="98">
        <v>0.41</v>
      </c>
      <c r="H4638" s="115">
        <v>1260</v>
      </c>
    </row>
    <row r="4639" spans="1:8" x14ac:dyDescent="0.2">
      <c r="A4639" s="106">
        <v>41671.336724537039</v>
      </c>
      <c r="B4639" s="110">
        <v>1358236.56</v>
      </c>
      <c r="C4639" s="100">
        <v>31.208100000000002</v>
      </c>
      <c r="D4639">
        <v>4.0660000000000002E-2</v>
      </c>
      <c r="E4639" s="108">
        <v>3.5649899999999999</v>
      </c>
      <c r="F4639" s="102">
        <v>0</v>
      </c>
      <c r="G4639" s="98">
        <v>0.41</v>
      </c>
      <c r="H4639" s="115">
        <v>1260</v>
      </c>
    </row>
    <row r="4640" spans="1:8" x14ac:dyDescent="0.2">
      <c r="A4640" s="106">
        <v>41671.340196759258</v>
      </c>
      <c r="B4640" s="110">
        <v>1358536.56</v>
      </c>
      <c r="C4640" s="100">
        <v>31.196999999999999</v>
      </c>
      <c r="D4640">
        <v>-2.8920000000000001E-2</v>
      </c>
      <c r="E4640" s="108">
        <v>3.5648499999999999</v>
      </c>
      <c r="F4640" s="102">
        <v>0</v>
      </c>
      <c r="G4640" s="98">
        <v>0.41</v>
      </c>
      <c r="H4640" s="115">
        <v>1260</v>
      </c>
    </row>
    <row r="4641" spans="1:8" x14ac:dyDescent="0.2">
      <c r="A4641" s="106">
        <v>41671.343668981484</v>
      </c>
      <c r="B4641" s="110">
        <v>1358836.56</v>
      </c>
      <c r="C4641" s="100">
        <v>31.195499999999999</v>
      </c>
      <c r="D4641">
        <v>-4.8739999999999999E-2</v>
      </c>
      <c r="E4641" s="108">
        <v>3.5649099999999998</v>
      </c>
      <c r="F4641" s="102">
        <v>0</v>
      </c>
      <c r="G4641" s="98">
        <v>0.41</v>
      </c>
      <c r="H4641" s="115">
        <v>1260</v>
      </c>
    </row>
    <row r="4642" spans="1:8" x14ac:dyDescent="0.2">
      <c r="A4642" s="106">
        <v>41671.347141203703</v>
      </c>
      <c r="B4642" s="110">
        <v>1359136.56</v>
      </c>
      <c r="C4642" s="100">
        <v>31.204000000000001</v>
      </c>
      <c r="D4642">
        <v>-6.5700000000000003E-3</v>
      </c>
      <c r="E4642" s="108">
        <v>3.5650599999999999</v>
      </c>
      <c r="F4642" s="102">
        <v>0</v>
      </c>
      <c r="G4642" s="98">
        <v>0.41</v>
      </c>
      <c r="H4642" s="115">
        <v>1260</v>
      </c>
    </row>
    <row r="4643" spans="1:8" x14ac:dyDescent="0.2">
      <c r="A4643" s="106">
        <v>41671.350613425922</v>
      </c>
      <c r="B4643" s="110">
        <v>1359436.56</v>
      </c>
      <c r="C4643" s="100">
        <v>31.202300000000001</v>
      </c>
      <c r="D4643">
        <v>-1.124E-2</v>
      </c>
      <c r="E4643" s="108">
        <v>3.5649799999999998</v>
      </c>
      <c r="F4643" s="102">
        <v>0</v>
      </c>
      <c r="G4643" s="98">
        <v>0.41</v>
      </c>
      <c r="H4643" s="115">
        <v>1260</v>
      </c>
    </row>
    <row r="4644" spans="1:8" x14ac:dyDescent="0.2">
      <c r="A4644" s="106">
        <v>41671.354085648149</v>
      </c>
      <c r="B4644" s="110">
        <v>1359736.56</v>
      </c>
      <c r="C4644" s="100">
        <v>31.2043</v>
      </c>
      <c r="D4644">
        <v>-5.8549999999999998E-2</v>
      </c>
      <c r="E4644" s="108">
        <v>3.5650200000000001</v>
      </c>
      <c r="F4644" s="102">
        <v>0</v>
      </c>
      <c r="G4644" s="98">
        <v>0.41</v>
      </c>
      <c r="H4644" s="115">
        <v>1260</v>
      </c>
    </row>
    <row r="4645" spans="1:8" x14ac:dyDescent="0.2">
      <c r="A4645" s="106">
        <v>41671.357557870368</v>
      </c>
      <c r="B4645" s="110">
        <v>1360036.56</v>
      </c>
      <c r="C4645" s="100">
        <v>31.215399999999999</v>
      </c>
      <c r="D4645">
        <v>-5.2659999999999998E-2</v>
      </c>
      <c r="E4645" s="108">
        <v>3.5650300000000001</v>
      </c>
      <c r="F4645" s="102">
        <v>0</v>
      </c>
      <c r="G4645" s="98">
        <v>0.41</v>
      </c>
      <c r="H4645" s="115">
        <v>1260</v>
      </c>
    </row>
    <row r="4646" spans="1:8" x14ac:dyDescent="0.2">
      <c r="A4646" s="106">
        <v>41671.361030092594</v>
      </c>
      <c r="B4646" s="110">
        <v>1360336.56</v>
      </c>
      <c r="C4646" s="100">
        <v>31.197399999999998</v>
      </c>
      <c r="D4646">
        <v>-8.5300000000000001E-2</v>
      </c>
      <c r="E4646" s="108">
        <v>3.5649899999999999</v>
      </c>
      <c r="F4646" s="102">
        <v>0</v>
      </c>
      <c r="G4646" s="98">
        <v>0.41</v>
      </c>
      <c r="H4646" s="115">
        <v>1260</v>
      </c>
    </row>
    <row r="4647" spans="1:8" x14ac:dyDescent="0.2">
      <c r="A4647" s="106">
        <v>41671.364502314813</v>
      </c>
      <c r="B4647" s="110">
        <v>1360636.56</v>
      </c>
      <c r="C4647" s="100">
        <v>31.209599999999998</v>
      </c>
      <c r="D4647">
        <v>-7.0019999999999999E-2</v>
      </c>
      <c r="E4647" s="108">
        <v>3.5650300000000001</v>
      </c>
      <c r="F4647" s="102">
        <v>0</v>
      </c>
      <c r="G4647" s="98">
        <v>0.41</v>
      </c>
      <c r="H4647" s="115">
        <v>1260</v>
      </c>
    </row>
    <row r="4648" spans="1:8" x14ac:dyDescent="0.2">
      <c r="A4648" s="106">
        <v>41671.367974537039</v>
      </c>
      <c r="B4648" s="110">
        <v>1360936.56</v>
      </c>
      <c r="C4648" s="100">
        <v>31.2117</v>
      </c>
      <c r="D4648">
        <v>-5.79E-3</v>
      </c>
      <c r="E4648" s="108">
        <v>3.5649000000000002</v>
      </c>
      <c r="F4648" s="102">
        <v>0</v>
      </c>
      <c r="G4648" s="98">
        <v>0.41</v>
      </c>
      <c r="H4648" s="115">
        <v>1260</v>
      </c>
    </row>
    <row r="4649" spans="1:8" x14ac:dyDescent="0.2">
      <c r="A4649" s="106">
        <v>41671.371446759258</v>
      </c>
      <c r="B4649" s="110">
        <v>1361236.56</v>
      </c>
      <c r="C4649" s="100">
        <v>31.21</v>
      </c>
      <c r="D4649">
        <v>-7.961E-2</v>
      </c>
      <c r="E4649" s="108">
        <v>3.56507</v>
      </c>
      <c r="F4649" s="102">
        <v>0</v>
      </c>
      <c r="G4649" s="98">
        <v>0.41</v>
      </c>
      <c r="H4649" s="115">
        <v>1260</v>
      </c>
    </row>
    <row r="4650" spans="1:8" x14ac:dyDescent="0.2">
      <c r="A4650" s="106">
        <v>41671.374918981484</v>
      </c>
      <c r="B4650" s="110">
        <v>1361536.56</v>
      </c>
      <c r="C4650" s="100">
        <v>31.211600000000001</v>
      </c>
      <c r="D4650">
        <v>-2.6009999999999998E-2</v>
      </c>
      <c r="E4650" s="108">
        <v>3.5650400000000002</v>
      </c>
      <c r="F4650" s="102">
        <v>0</v>
      </c>
      <c r="G4650" s="98">
        <v>0.41</v>
      </c>
      <c r="H4650" s="115">
        <v>1260</v>
      </c>
    </row>
    <row r="4651" spans="1:8" x14ac:dyDescent="0.2">
      <c r="A4651" s="106">
        <v>41671.378391203703</v>
      </c>
      <c r="B4651" s="110">
        <v>1361836.56</v>
      </c>
      <c r="C4651" s="100">
        <v>31.213799999999999</v>
      </c>
      <c r="D4651">
        <v>-3.415E-2</v>
      </c>
      <c r="E4651" s="108">
        <v>3.56501</v>
      </c>
      <c r="F4651" s="102">
        <v>0</v>
      </c>
      <c r="G4651" s="98">
        <v>0.41</v>
      </c>
      <c r="H4651" s="115">
        <v>1260</v>
      </c>
    </row>
    <row r="4652" spans="1:8" x14ac:dyDescent="0.2">
      <c r="A4652" s="106">
        <v>41671.381863425922</v>
      </c>
      <c r="B4652" s="110">
        <v>1362136.56</v>
      </c>
      <c r="C4652" s="100">
        <v>31.215199999999999</v>
      </c>
      <c r="D4652">
        <v>-2.8729999999999999E-2</v>
      </c>
      <c r="E4652" s="108">
        <v>3.5651199999999998</v>
      </c>
      <c r="F4652" s="102">
        <v>0</v>
      </c>
      <c r="G4652" s="98">
        <v>0.41</v>
      </c>
      <c r="H4652" s="115">
        <v>1260</v>
      </c>
    </row>
    <row r="4653" spans="1:8" x14ac:dyDescent="0.2">
      <c r="A4653" s="106">
        <v>41671.385335648149</v>
      </c>
      <c r="B4653" s="110">
        <v>1362436.56</v>
      </c>
      <c r="C4653" s="100">
        <v>31.207799999999999</v>
      </c>
      <c r="D4653">
        <v>-7.7099999999999998E-3</v>
      </c>
      <c r="E4653" s="108">
        <v>3.5650499999999998</v>
      </c>
      <c r="F4653" s="102">
        <v>0</v>
      </c>
      <c r="G4653" s="98">
        <v>0.41</v>
      </c>
      <c r="H4653" s="115">
        <v>1260</v>
      </c>
    </row>
    <row r="4654" spans="1:8" x14ac:dyDescent="0.2">
      <c r="A4654" s="106">
        <v>41671.388807870368</v>
      </c>
      <c r="B4654" s="110">
        <v>1362736.56</v>
      </c>
      <c r="C4654" s="100">
        <v>31.2074</v>
      </c>
      <c r="D4654">
        <v>-3.5249999999999997E-2</v>
      </c>
      <c r="E4654" s="108">
        <v>3.5649600000000001</v>
      </c>
      <c r="F4654" s="102">
        <v>0</v>
      </c>
      <c r="G4654" s="98">
        <v>0.41</v>
      </c>
      <c r="H4654" s="115">
        <v>1260</v>
      </c>
    </row>
    <row r="4655" spans="1:8" x14ac:dyDescent="0.2">
      <c r="A4655" s="106">
        <v>41671.392280092594</v>
      </c>
      <c r="B4655" s="110">
        <v>1363036.56</v>
      </c>
      <c r="C4655" s="100">
        <v>31.209399999999999</v>
      </c>
      <c r="D4655">
        <v>-6.9309999999999997E-2</v>
      </c>
      <c r="E4655" s="108">
        <v>3.56501</v>
      </c>
      <c r="F4655" s="102">
        <v>0</v>
      </c>
      <c r="G4655" s="98">
        <v>0.41</v>
      </c>
      <c r="H4655" s="115">
        <v>1260</v>
      </c>
    </row>
    <row r="4656" spans="1:8" x14ac:dyDescent="0.2">
      <c r="A4656" s="106">
        <v>41671.395752314813</v>
      </c>
      <c r="B4656" s="110">
        <v>1363336.56</v>
      </c>
      <c r="C4656" s="100">
        <v>31.221299999999999</v>
      </c>
      <c r="D4656">
        <v>5.3339999999999999E-2</v>
      </c>
      <c r="E4656" s="108">
        <v>3.5649600000000001</v>
      </c>
      <c r="F4656" s="102">
        <v>0</v>
      </c>
      <c r="G4656" s="98">
        <v>0.41</v>
      </c>
      <c r="H4656" s="115">
        <v>1260</v>
      </c>
    </row>
    <row r="4657" spans="1:8" x14ac:dyDescent="0.2">
      <c r="A4657" s="106">
        <v>41671.399224537039</v>
      </c>
      <c r="B4657" s="110">
        <v>1363636.56</v>
      </c>
      <c r="C4657" s="100">
        <v>31.203399999999998</v>
      </c>
      <c r="D4657">
        <v>-8.2729999999999998E-2</v>
      </c>
      <c r="E4657" s="108">
        <v>3.5649199999999999</v>
      </c>
      <c r="F4657" s="102">
        <v>0</v>
      </c>
      <c r="G4657" s="98">
        <v>0.41</v>
      </c>
      <c r="H4657" s="115">
        <v>1260</v>
      </c>
    </row>
    <row r="4658" spans="1:8" x14ac:dyDescent="0.2">
      <c r="A4658" s="106">
        <v>41671.402696759258</v>
      </c>
      <c r="B4658" s="110">
        <v>1363936.56</v>
      </c>
      <c r="C4658" s="100">
        <v>31.198899999999998</v>
      </c>
      <c r="D4658">
        <v>-7.6539999999999997E-2</v>
      </c>
      <c r="E4658" s="108">
        <v>3.5648200000000001</v>
      </c>
      <c r="F4658" s="102">
        <v>0</v>
      </c>
      <c r="G4658" s="98">
        <v>0.41</v>
      </c>
      <c r="H4658" s="115">
        <v>1260</v>
      </c>
    </row>
    <row r="4659" spans="1:8" x14ac:dyDescent="0.2">
      <c r="A4659" s="106">
        <v>41671.406168981484</v>
      </c>
      <c r="B4659" s="110">
        <v>1364236.56</v>
      </c>
      <c r="C4659" s="100">
        <v>31.193300000000001</v>
      </c>
      <c r="D4659">
        <v>-2.9309999999999999E-2</v>
      </c>
      <c r="E4659" s="108">
        <v>3.56487</v>
      </c>
      <c r="F4659" s="102">
        <v>0</v>
      </c>
      <c r="G4659" s="98">
        <v>0.41</v>
      </c>
      <c r="H4659" s="115">
        <v>1260</v>
      </c>
    </row>
    <row r="4660" spans="1:8" x14ac:dyDescent="0.2">
      <c r="A4660" s="106">
        <v>41671.409641203703</v>
      </c>
      <c r="B4660" s="110">
        <v>1364536.56</v>
      </c>
      <c r="C4660" s="100">
        <v>31.197199999999999</v>
      </c>
      <c r="D4660">
        <v>-7.0690000000000003E-2</v>
      </c>
      <c r="E4660" s="108">
        <v>3.5649500000000001</v>
      </c>
      <c r="F4660" s="102">
        <v>0</v>
      </c>
      <c r="G4660" s="98">
        <v>0.41</v>
      </c>
      <c r="H4660" s="115">
        <v>1260</v>
      </c>
    </row>
    <row r="4661" spans="1:8" x14ac:dyDescent="0.2">
      <c r="A4661" s="106">
        <v>41671.413113425922</v>
      </c>
      <c r="B4661" s="110">
        <v>1364836.56</v>
      </c>
      <c r="C4661" s="100">
        <v>31.192900000000002</v>
      </c>
      <c r="D4661">
        <v>3.4759999999999999E-2</v>
      </c>
      <c r="E4661" s="108">
        <v>3.5647700000000002</v>
      </c>
      <c r="F4661" s="102">
        <v>0</v>
      </c>
      <c r="G4661" s="98">
        <v>0.41</v>
      </c>
      <c r="H4661" s="115">
        <v>1260</v>
      </c>
    </row>
    <row r="4662" spans="1:8" x14ac:dyDescent="0.2">
      <c r="A4662" s="106">
        <v>41671.416585648149</v>
      </c>
      <c r="B4662" s="110">
        <v>1365136.56</v>
      </c>
      <c r="C4662" s="100">
        <v>31.1953</v>
      </c>
      <c r="D4662">
        <v>4.6359999999999998E-2</v>
      </c>
      <c r="E4662" s="108">
        <v>3.5649600000000001</v>
      </c>
      <c r="F4662" s="102">
        <v>0</v>
      </c>
      <c r="G4662" s="98">
        <v>0.41</v>
      </c>
      <c r="H4662" s="115">
        <v>1260</v>
      </c>
    </row>
    <row r="4663" spans="1:8" x14ac:dyDescent="0.2">
      <c r="A4663" s="106">
        <v>41671.420057870368</v>
      </c>
      <c r="B4663" s="110">
        <v>1365436.56</v>
      </c>
      <c r="C4663" s="100">
        <v>31.19</v>
      </c>
      <c r="D4663">
        <v>-2.9850000000000002E-2</v>
      </c>
      <c r="E4663" s="108">
        <v>3.5650400000000002</v>
      </c>
      <c r="F4663" s="102">
        <v>0</v>
      </c>
      <c r="G4663" s="98">
        <v>0.41</v>
      </c>
      <c r="H4663" s="115">
        <v>1260</v>
      </c>
    </row>
    <row r="4664" spans="1:8" x14ac:dyDescent="0.2">
      <c r="A4664" s="106">
        <v>41671.423530092594</v>
      </c>
      <c r="B4664" s="110">
        <v>1365736.56</v>
      </c>
      <c r="C4664" s="100">
        <v>31.199100000000001</v>
      </c>
      <c r="D4664">
        <v>-9.5999999999999992E-3</v>
      </c>
      <c r="E4664" s="108">
        <v>3.56487</v>
      </c>
      <c r="F4664" s="102">
        <v>0</v>
      </c>
      <c r="G4664" s="98">
        <v>0.41</v>
      </c>
      <c r="H4664" s="115">
        <v>1260</v>
      </c>
    </row>
    <row r="4665" spans="1:8" x14ac:dyDescent="0.2">
      <c r="A4665" s="106">
        <v>41671.427002314813</v>
      </c>
      <c r="B4665" s="110">
        <v>1366036.56</v>
      </c>
      <c r="C4665" s="100">
        <v>31.198</v>
      </c>
      <c r="D4665">
        <v>4.3470000000000002E-2</v>
      </c>
      <c r="E4665" s="108">
        <v>3.5650499999999998</v>
      </c>
      <c r="F4665" s="102">
        <v>0</v>
      </c>
      <c r="G4665" s="98">
        <v>0.41</v>
      </c>
      <c r="H4665" s="115">
        <v>1260</v>
      </c>
    </row>
    <row r="4666" spans="1:8" x14ac:dyDescent="0.2">
      <c r="A4666" s="106">
        <v>41671.430474537039</v>
      </c>
      <c r="B4666" s="110">
        <v>1366336.56</v>
      </c>
      <c r="C4666" s="100">
        <v>31.192599999999999</v>
      </c>
      <c r="D4666">
        <v>3.6999999999999999E-4</v>
      </c>
      <c r="E4666" s="108">
        <v>3.5648599999999999</v>
      </c>
      <c r="F4666" s="102">
        <v>0</v>
      </c>
      <c r="G4666" s="98">
        <v>0.41</v>
      </c>
      <c r="H4666" s="115">
        <v>1260</v>
      </c>
    </row>
    <row r="4667" spans="1:8" x14ac:dyDescent="0.2">
      <c r="A4667" s="106">
        <v>41671.433946759258</v>
      </c>
      <c r="B4667" s="110">
        <v>1366636.56</v>
      </c>
      <c r="C4667" s="100">
        <v>31.193100000000001</v>
      </c>
      <c r="D4667">
        <v>-6.0699999999999997E-2</v>
      </c>
      <c r="E4667" s="108">
        <v>3.5649999999999999</v>
      </c>
      <c r="F4667" s="102">
        <v>0</v>
      </c>
      <c r="G4667" s="98">
        <v>0.41</v>
      </c>
      <c r="H4667" s="115">
        <v>1260</v>
      </c>
    </row>
    <row r="4668" spans="1:8" x14ac:dyDescent="0.2">
      <c r="A4668" s="106">
        <v>41671.437418981484</v>
      </c>
      <c r="B4668" s="110">
        <v>1366936.56</v>
      </c>
      <c r="C4668" s="100">
        <v>31.200099999999999</v>
      </c>
      <c r="D4668">
        <v>8.5699999999999995E-3</v>
      </c>
      <c r="E4668" s="108">
        <v>3.56487</v>
      </c>
      <c r="F4668" s="102">
        <v>0</v>
      </c>
      <c r="G4668" s="98">
        <v>0.41</v>
      </c>
      <c r="H4668" s="115">
        <v>1260</v>
      </c>
    </row>
    <row r="4669" spans="1:8" x14ac:dyDescent="0.2">
      <c r="A4669" s="106">
        <v>41671.440891203703</v>
      </c>
      <c r="B4669" s="110">
        <v>1367236.56</v>
      </c>
      <c r="C4669" s="100">
        <v>31.198599999999999</v>
      </c>
      <c r="D4669">
        <v>-6.4339999999999994E-2</v>
      </c>
      <c r="E4669" s="108">
        <v>3.5647099999999998</v>
      </c>
      <c r="F4669" s="102">
        <v>0</v>
      </c>
      <c r="G4669" s="98">
        <v>0.41</v>
      </c>
      <c r="H4669" s="115">
        <v>1260</v>
      </c>
    </row>
    <row r="4670" spans="1:8" x14ac:dyDescent="0.2">
      <c r="A4670" s="106">
        <v>41671.444363425922</v>
      </c>
      <c r="B4670" s="110">
        <v>1367536.56</v>
      </c>
      <c r="C4670" s="100">
        <v>31.2012</v>
      </c>
      <c r="D4670">
        <v>-9.9900000000000006E-3</v>
      </c>
      <c r="E4670" s="108">
        <v>3.5649600000000001</v>
      </c>
      <c r="F4670" s="102">
        <v>0</v>
      </c>
      <c r="G4670" s="98">
        <v>0.41</v>
      </c>
      <c r="H4670" s="115">
        <v>1260</v>
      </c>
    </row>
    <row r="4671" spans="1:8" x14ac:dyDescent="0.2">
      <c r="A4671" s="106">
        <v>41671.447835648149</v>
      </c>
      <c r="B4671" s="110">
        <v>1367836.56</v>
      </c>
      <c r="C4671" s="100">
        <v>31.203099999999999</v>
      </c>
      <c r="D4671">
        <v>6.012E-2</v>
      </c>
      <c r="E4671" s="108">
        <v>3.56488</v>
      </c>
      <c r="F4671" s="102">
        <v>0</v>
      </c>
      <c r="G4671" s="98">
        <v>0.41</v>
      </c>
      <c r="H4671" s="115">
        <v>1260</v>
      </c>
    </row>
    <row r="4672" spans="1:8" x14ac:dyDescent="0.2">
      <c r="A4672" s="106">
        <v>41671.451307870368</v>
      </c>
      <c r="B4672" s="110">
        <v>1368136.56</v>
      </c>
      <c r="C4672" s="100">
        <v>31.197700000000001</v>
      </c>
      <c r="D4672">
        <v>4.9970000000000001E-2</v>
      </c>
      <c r="E4672" s="108">
        <v>3.5649999999999999</v>
      </c>
      <c r="F4672" s="102">
        <v>0</v>
      </c>
      <c r="G4672" s="98">
        <v>0.41</v>
      </c>
      <c r="H4672" s="115">
        <v>1260</v>
      </c>
    </row>
    <row r="4673" spans="1:8" x14ac:dyDescent="0.2">
      <c r="A4673" s="106">
        <v>41671.454780092594</v>
      </c>
      <c r="B4673" s="110">
        <v>1368436.56</v>
      </c>
      <c r="C4673" s="100">
        <v>31.191299999999998</v>
      </c>
      <c r="D4673">
        <v>-1.7299999999999999E-2</v>
      </c>
      <c r="E4673" s="108">
        <v>3.5649899999999999</v>
      </c>
      <c r="F4673" s="102">
        <v>0</v>
      </c>
      <c r="G4673" s="98">
        <v>0.41</v>
      </c>
      <c r="H4673" s="115">
        <v>1260</v>
      </c>
    </row>
    <row r="4674" spans="1:8" x14ac:dyDescent="0.2">
      <c r="A4674" s="106">
        <v>41671.458252314813</v>
      </c>
      <c r="B4674" s="110">
        <v>1368736.56</v>
      </c>
      <c r="C4674" s="100">
        <v>31.197900000000001</v>
      </c>
      <c r="D4674">
        <v>-7.7999999999999996E-3</v>
      </c>
      <c r="E4674" s="108">
        <v>3.5649099999999998</v>
      </c>
      <c r="F4674" s="102">
        <v>0</v>
      </c>
      <c r="G4674" s="98">
        <v>0.41</v>
      </c>
      <c r="H4674" s="115">
        <v>1260</v>
      </c>
    </row>
    <row r="4675" spans="1:8" x14ac:dyDescent="0.2">
      <c r="A4675" s="106">
        <v>41671.461724537039</v>
      </c>
      <c r="B4675" s="110">
        <v>1369036.56</v>
      </c>
      <c r="C4675" s="100">
        <v>31.1907</v>
      </c>
      <c r="D4675">
        <v>-1.1990000000000001E-2</v>
      </c>
      <c r="E4675" s="108">
        <v>3.5647899999999999</v>
      </c>
      <c r="F4675" s="102">
        <v>0</v>
      </c>
      <c r="G4675" s="98">
        <v>0.41</v>
      </c>
      <c r="H4675" s="115">
        <v>1260</v>
      </c>
    </row>
    <row r="4676" spans="1:8" x14ac:dyDescent="0.2">
      <c r="A4676" s="106">
        <v>41671.465196759258</v>
      </c>
      <c r="B4676" s="110">
        <v>1369336.56</v>
      </c>
      <c r="C4676" s="100">
        <v>31.196300000000001</v>
      </c>
      <c r="D4676">
        <v>1.9650000000000001E-2</v>
      </c>
      <c r="E4676" s="108">
        <v>3.56487</v>
      </c>
      <c r="F4676" s="102">
        <v>0</v>
      </c>
      <c r="G4676" s="98">
        <v>0.41</v>
      </c>
      <c r="H4676" s="115">
        <v>1260</v>
      </c>
    </row>
    <row r="4677" spans="1:8" x14ac:dyDescent="0.2">
      <c r="A4677" s="106">
        <v>41671.468668981484</v>
      </c>
      <c r="B4677" s="110">
        <v>1369636.56</v>
      </c>
      <c r="C4677" s="100">
        <v>31.195399999999999</v>
      </c>
      <c r="D4677">
        <v>-7.6139999999999999E-2</v>
      </c>
      <c r="E4677" s="108">
        <v>3.5648200000000001</v>
      </c>
      <c r="F4677" s="102">
        <v>0</v>
      </c>
      <c r="G4677" s="98">
        <v>0.41</v>
      </c>
      <c r="H4677" s="115">
        <v>1260</v>
      </c>
    </row>
    <row r="4678" spans="1:8" x14ac:dyDescent="0.2">
      <c r="A4678" s="106">
        <v>41671.472141203703</v>
      </c>
      <c r="B4678" s="110">
        <v>1369936.56</v>
      </c>
      <c r="C4678" s="100">
        <v>31.199000000000002</v>
      </c>
      <c r="D4678">
        <v>-6.6930000000000003E-2</v>
      </c>
      <c r="E4678" s="108">
        <v>3.5646900000000001</v>
      </c>
      <c r="F4678" s="102">
        <v>0</v>
      </c>
      <c r="G4678" s="98">
        <v>0.41</v>
      </c>
      <c r="H4678" s="115">
        <v>1260</v>
      </c>
    </row>
    <row r="4679" spans="1:8" x14ac:dyDescent="0.2">
      <c r="A4679" s="106">
        <v>41671.475613425922</v>
      </c>
      <c r="B4679" s="110">
        <v>1370236.56</v>
      </c>
      <c r="C4679" s="100">
        <v>31.190999999999999</v>
      </c>
      <c r="D4679">
        <v>-3.6040000000000003E-2</v>
      </c>
      <c r="E4679" s="108">
        <v>3.56473</v>
      </c>
      <c r="F4679" s="102">
        <v>0</v>
      </c>
      <c r="G4679" s="98">
        <v>0.41</v>
      </c>
      <c r="H4679" s="115">
        <v>1260</v>
      </c>
    </row>
    <row r="4680" spans="1:8" x14ac:dyDescent="0.2">
      <c r="A4680" s="106">
        <v>41671.479085648149</v>
      </c>
      <c r="B4680" s="110">
        <v>1370536.56</v>
      </c>
      <c r="C4680" s="100">
        <v>31.192699999999999</v>
      </c>
      <c r="D4680">
        <v>-7.2109999999999994E-2</v>
      </c>
      <c r="E4680" s="108">
        <v>3.5648499999999999</v>
      </c>
      <c r="F4680" s="102">
        <v>0</v>
      </c>
      <c r="G4680" s="98">
        <v>0.41</v>
      </c>
      <c r="H4680" s="115">
        <v>1260</v>
      </c>
    </row>
    <row r="4681" spans="1:8" x14ac:dyDescent="0.2">
      <c r="A4681" s="106">
        <v>41671.482557870368</v>
      </c>
      <c r="B4681" s="110">
        <v>1370836.56</v>
      </c>
      <c r="C4681" s="100">
        <v>31.192900000000002</v>
      </c>
      <c r="D4681">
        <v>-5.3420000000000002E-2</v>
      </c>
      <c r="E4681" s="108">
        <v>3.5647899999999999</v>
      </c>
      <c r="F4681" s="102">
        <v>0</v>
      </c>
      <c r="G4681" s="98">
        <v>0.41</v>
      </c>
      <c r="H4681" s="115">
        <v>1260</v>
      </c>
    </row>
    <row r="4682" spans="1:8" x14ac:dyDescent="0.2">
      <c r="A4682" s="106">
        <v>41671.486030092594</v>
      </c>
      <c r="B4682" s="110">
        <v>1371136.56</v>
      </c>
      <c r="C4682" s="100">
        <v>31.196100000000001</v>
      </c>
      <c r="D4682">
        <v>-8.9349999999999999E-2</v>
      </c>
      <c r="E4682" s="108">
        <v>3.5647799999999998</v>
      </c>
      <c r="F4682" s="102">
        <v>0</v>
      </c>
      <c r="G4682" s="98">
        <v>0.41</v>
      </c>
      <c r="H4682" s="115">
        <v>1260</v>
      </c>
    </row>
    <row r="4683" spans="1:8" x14ac:dyDescent="0.2">
      <c r="A4683" s="106">
        <v>41671.489502314813</v>
      </c>
      <c r="B4683" s="110">
        <v>1371436.56</v>
      </c>
      <c r="C4683" s="100">
        <v>31.191700000000001</v>
      </c>
      <c r="D4683">
        <v>-3.6200000000000003E-2</v>
      </c>
      <c r="E4683" s="108">
        <v>3.56473</v>
      </c>
      <c r="F4683" s="102">
        <v>0</v>
      </c>
      <c r="G4683" s="98">
        <v>0.41</v>
      </c>
      <c r="H4683" s="115">
        <v>1260</v>
      </c>
    </row>
    <row r="4684" spans="1:8" x14ac:dyDescent="0.2">
      <c r="A4684" s="106">
        <v>41671.492974537039</v>
      </c>
      <c r="B4684" s="110">
        <v>1371736.56</v>
      </c>
      <c r="C4684" s="100">
        <v>31.1812</v>
      </c>
      <c r="D4684">
        <v>6.5659999999999996E-2</v>
      </c>
      <c r="E4684" s="108">
        <v>3.5648200000000001</v>
      </c>
      <c r="F4684" s="102">
        <v>0</v>
      </c>
      <c r="G4684" s="98">
        <v>0.41</v>
      </c>
      <c r="H4684" s="115">
        <v>1260</v>
      </c>
    </row>
    <row r="4685" spans="1:8" x14ac:dyDescent="0.2">
      <c r="A4685" s="106">
        <v>41671.496446759258</v>
      </c>
      <c r="B4685" s="110">
        <v>1372036.56</v>
      </c>
      <c r="C4685" s="100">
        <v>31.185099999999998</v>
      </c>
      <c r="D4685">
        <v>5.1819999999999998E-2</v>
      </c>
      <c r="E4685" s="108">
        <v>3.56487</v>
      </c>
      <c r="F4685" s="102">
        <v>0</v>
      </c>
      <c r="G4685" s="98">
        <v>0.41</v>
      </c>
      <c r="H4685" s="115">
        <v>1260</v>
      </c>
    </row>
    <row r="4686" spans="1:8" x14ac:dyDescent="0.2">
      <c r="A4686" s="106">
        <v>41671.499918981484</v>
      </c>
      <c r="B4686" s="110">
        <v>1372336.56</v>
      </c>
      <c r="C4686" s="100">
        <v>31.195799999999998</v>
      </c>
      <c r="D4686">
        <v>-1.1209999999999999E-2</v>
      </c>
      <c r="E4686" s="108">
        <v>3.5649099999999998</v>
      </c>
      <c r="F4686" s="102">
        <v>0</v>
      </c>
      <c r="G4686" s="98">
        <v>0.41</v>
      </c>
      <c r="H4686" s="115">
        <v>1260</v>
      </c>
    </row>
    <row r="4687" spans="1:8" x14ac:dyDescent="0.2">
      <c r="A4687" s="106">
        <v>41671.503391203703</v>
      </c>
      <c r="B4687" s="110">
        <v>1372636.56</v>
      </c>
      <c r="C4687" s="100">
        <v>31.198799999999999</v>
      </c>
      <c r="D4687">
        <v>-7.5329999999999994E-2</v>
      </c>
      <c r="E4687" s="108">
        <v>3.5648200000000001</v>
      </c>
      <c r="F4687" s="102">
        <v>0</v>
      </c>
      <c r="G4687" s="98">
        <v>0.41</v>
      </c>
      <c r="H4687" s="115">
        <v>1260</v>
      </c>
    </row>
    <row r="4688" spans="1:8" x14ac:dyDescent="0.2">
      <c r="A4688" s="106">
        <v>41671.506863425922</v>
      </c>
      <c r="B4688" s="110">
        <v>1372936.56</v>
      </c>
      <c r="C4688" s="100">
        <v>31.197500000000002</v>
      </c>
      <c r="D4688">
        <v>-8.0140000000000003E-2</v>
      </c>
      <c r="E4688" s="108">
        <v>3.5649199999999999</v>
      </c>
      <c r="F4688" s="102">
        <v>0</v>
      </c>
      <c r="G4688" s="98">
        <v>0.41</v>
      </c>
      <c r="H4688" s="115">
        <v>1260</v>
      </c>
    </row>
    <row r="4689" spans="1:8" x14ac:dyDescent="0.2">
      <c r="A4689" s="106">
        <v>41671.510335648149</v>
      </c>
      <c r="B4689" s="110">
        <v>1373236.56</v>
      </c>
      <c r="C4689" s="100">
        <v>31.2012</v>
      </c>
      <c r="D4689">
        <v>5.7189999999999998E-2</v>
      </c>
      <c r="E4689" s="108">
        <v>3.5649299999999999</v>
      </c>
      <c r="F4689" s="102">
        <v>0</v>
      </c>
      <c r="G4689" s="98">
        <v>0.41</v>
      </c>
      <c r="H4689" s="115">
        <v>1260</v>
      </c>
    </row>
    <row r="4690" spans="1:8" x14ac:dyDescent="0.2">
      <c r="A4690" s="106">
        <v>41671.513807870368</v>
      </c>
      <c r="B4690" s="110">
        <v>1373536.56</v>
      </c>
      <c r="C4690" s="100">
        <v>31.192900000000002</v>
      </c>
      <c r="D4690">
        <v>-8.4169999999999995E-2</v>
      </c>
      <c r="E4690" s="108">
        <v>3.56467</v>
      </c>
      <c r="F4690" s="102">
        <v>0</v>
      </c>
      <c r="G4690" s="98">
        <v>0.41</v>
      </c>
      <c r="H4690" s="115">
        <v>1260</v>
      </c>
    </row>
    <row r="4691" spans="1:8" x14ac:dyDescent="0.2">
      <c r="A4691" s="106">
        <v>41671.517280092594</v>
      </c>
      <c r="B4691" s="110">
        <v>1373836.56</v>
      </c>
      <c r="C4691" s="100">
        <v>31.198499999999999</v>
      </c>
      <c r="D4691">
        <v>-8.8700000000000001E-2</v>
      </c>
      <c r="E4691" s="108">
        <v>3.5648499999999999</v>
      </c>
      <c r="F4691" s="102">
        <v>0</v>
      </c>
      <c r="G4691" s="98">
        <v>0.41</v>
      </c>
      <c r="H4691" s="115">
        <v>1260</v>
      </c>
    </row>
    <row r="4692" spans="1:8" x14ac:dyDescent="0.2">
      <c r="A4692" s="106">
        <v>41671.520752314813</v>
      </c>
      <c r="B4692" s="110">
        <v>1374136.56</v>
      </c>
      <c r="C4692" s="100">
        <v>31.191500000000001</v>
      </c>
      <c r="D4692">
        <v>5.0229999999999997E-2</v>
      </c>
      <c r="E4692" s="108">
        <v>3.5646499999999999</v>
      </c>
      <c r="F4692" s="102">
        <v>0</v>
      </c>
      <c r="G4692" s="98">
        <v>0.41</v>
      </c>
      <c r="H4692" s="115">
        <v>1260</v>
      </c>
    </row>
    <row r="4693" spans="1:8" x14ac:dyDescent="0.2">
      <c r="A4693" s="106">
        <v>41671.524224537039</v>
      </c>
      <c r="B4693" s="110">
        <v>1374436.56</v>
      </c>
      <c r="C4693" s="100">
        <v>31.196899999999999</v>
      </c>
      <c r="D4693">
        <v>5.5710000000000003E-2</v>
      </c>
      <c r="E4693" s="108">
        <v>3.5649700000000002</v>
      </c>
      <c r="F4693" s="102">
        <v>0</v>
      </c>
      <c r="G4693" s="98">
        <v>0.41</v>
      </c>
      <c r="H4693" s="115">
        <v>1260</v>
      </c>
    </row>
    <row r="4694" spans="1:8" x14ac:dyDescent="0.2">
      <c r="A4694" s="106">
        <v>41671.527696759258</v>
      </c>
      <c r="B4694" s="110">
        <v>1374736.56</v>
      </c>
      <c r="C4694" s="100">
        <v>31.1934</v>
      </c>
      <c r="D4694">
        <v>5.5410000000000001E-2</v>
      </c>
      <c r="E4694" s="108">
        <v>3.5648399999999998</v>
      </c>
      <c r="F4694" s="102">
        <v>0</v>
      </c>
      <c r="G4694" s="98">
        <v>0.41</v>
      </c>
      <c r="H4694" s="115">
        <v>1260</v>
      </c>
    </row>
    <row r="4695" spans="1:8" x14ac:dyDescent="0.2">
      <c r="A4695" s="106">
        <v>41671.531168981484</v>
      </c>
      <c r="B4695" s="110">
        <v>1375036.56</v>
      </c>
      <c r="C4695" s="100">
        <v>31.1997</v>
      </c>
      <c r="D4695">
        <v>1.9439999999999999E-2</v>
      </c>
      <c r="E4695" s="108">
        <v>3.5648200000000001</v>
      </c>
      <c r="F4695" s="102">
        <v>0</v>
      </c>
      <c r="G4695" s="98">
        <v>0.41</v>
      </c>
      <c r="H4695" s="115">
        <v>1260</v>
      </c>
    </row>
    <row r="4696" spans="1:8" x14ac:dyDescent="0.2">
      <c r="A4696" s="106">
        <v>41671.534641203703</v>
      </c>
      <c r="B4696" s="110">
        <v>1375336.56</v>
      </c>
      <c r="C4696" s="100">
        <v>31.192499999999999</v>
      </c>
      <c r="D4696">
        <v>-2.6429999999999999E-2</v>
      </c>
      <c r="E4696" s="108">
        <v>3.5647199999999999</v>
      </c>
      <c r="F4696" s="102">
        <v>0</v>
      </c>
      <c r="G4696" s="98">
        <v>0.41</v>
      </c>
      <c r="H4696" s="115">
        <v>1260</v>
      </c>
    </row>
    <row r="4697" spans="1:8" x14ac:dyDescent="0.2">
      <c r="A4697" s="106">
        <v>41671.538113425922</v>
      </c>
      <c r="B4697" s="110">
        <v>1375636.56</v>
      </c>
      <c r="C4697" s="100">
        <v>31.188099999999999</v>
      </c>
      <c r="D4697">
        <v>-2.3040000000000001E-2</v>
      </c>
      <c r="E4697" s="108">
        <v>3.5647600000000002</v>
      </c>
      <c r="F4697" s="102">
        <v>0</v>
      </c>
      <c r="G4697" s="98">
        <v>0.41</v>
      </c>
      <c r="H4697" s="115">
        <v>1260</v>
      </c>
    </row>
    <row r="4698" spans="1:8" x14ac:dyDescent="0.2">
      <c r="A4698" s="106">
        <v>41671.541585648149</v>
      </c>
      <c r="B4698" s="110">
        <v>1375936.56</v>
      </c>
      <c r="C4698" s="100">
        <v>31.181699999999999</v>
      </c>
      <c r="D4698">
        <v>2.1090000000000001E-2</v>
      </c>
      <c r="E4698" s="108">
        <v>3.5647000000000002</v>
      </c>
      <c r="F4698" s="102">
        <v>0</v>
      </c>
      <c r="G4698" s="98">
        <v>0.41</v>
      </c>
      <c r="H4698" s="115">
        <v>1260</v>
      </c>
    </row>
    <row r="4699" spans="1:8" x14ac:dyDescent="0.2">
      <c r="A4699" s="106">
        <v>41671.545057870368</v>
      </c>
      <c r="B4699" s="110">
        <v>1376236.56</v>
      </c>
      <c r="C4699" s="100">
        <v>31.204799999999999</v>
      </c>
      <c r="D4699">
        <v>-1.5869999999999999E-2</v>
      </c>
      <c r="E4699" s="108">
        <v>3.5646399999999998</v>
      </c>
      <c r="F4699" s="102">
        <v>0</v>
      </c>
      <c r="G4699" s="98">
        <v>0.41</v>
      </c>
      <c r="H4699" s="115">
        <v>1260</v>
      </c>
    </row>
    <row r="4700" spans="1:8" x14ac:dyDescent="0.2">
      <c r="A4700" s="106">
        <v>41671.548530092594</v>
      </c>
      <c r="B4700" s="110">
        <v>1376536.56</v>
      </c>
      <c r="C4700" s="100">
        <v>31.183499999999999</v>
      </c>
      <c r="D4700">
        <v>-8.4260000000000002E-2</v>
      </c>
      <c r="E4700" s="108">
        <v>3.5647099999999998</v>
      </c>
      <c r="F4700" s="102">
        <v>0</v>
      </c>
      <c r="G4700" s="98">
        <v>0.41</v>
      </c>
      <c r="H4700" s="115">
        <v>1260</v>
      </c>
    </row>
    <row r="4701" spans="1:8" x14ac:dyDescent="0.2">
      <c r="A4701" s="106">
        <v>41671.552002314813</v>
      </c>
      <c r="B4701" s="110">
        <v>1376836.56</v>
      </c>
      <c r="C4701" s="100">
        <v>31.1783</v>
      </c>
      <c r="D4701">
        <v>4.7710000000000002E-2</v>
      </c>
      <c r="E4701" s="108">
        <v>3.56481</v>
      </c>
      <c r="F4701" s="102">
        <v>0</v>
      </c>
      <c r="G4701" s="98">
        <v>0.41</v>
      </c>
      <c r="H4701" s="115">
        <v>1260</v>
      </c>
    </row>
    <row r="4702" spans="1:8" x14ac:dyDescent="0.2">
      <c r="A4702" s="106">
        <v>41671.555474537039</v>
      </c>
      <c r="B4702" s="110">
        <v>1377136.56</v>
      </c>
      <c r="C4702" s="100">
        <v>31.182400000000001</v>
      </c>
      <c r="D4702">
        <v>5.8560000000000001E-2</v>
      </c>
      <c r="E4702" s="108">
        <v>3.5647799999999998</v>
      </c>
      <c r="F4702" s="102">
        <v>0</v>
      </c>
      <c r="G4702" s="98">
        <v>0.41</v>
      </c>
      <c r="H4702" s="115">
        <v>1260</v>
      </c>
    </row>
    <row r="4703" spans="1:8" x14ac:dyDescent="0.2">
      <c r="A4703" s="106">
        <v>41671.558946759258</v>
      </c>
      <c r="B4703" s="110">
        <v>1377436.56</v>
      </c>
      <c r="C4703" s="100">
        <v>31.183399999999999</v>
      </c>
      <c r="D4703">
        <v>-6.4979999999999996E-2</v>
      </c>
      <c r="E4703" s="108">
        <v>3.5646200000000001</v>
      </c>
      <c r="F4703" s="102">
        <v>0</v>
      </c>
      <c r="G4703" s="98">
        <v>0.41</v>
      </c>
      <c r="H4703" s="115">
        <v>1260</v>
      </c>
    </row>
    <row r="4704" spans="1:8" x14ac:dyDescent="0.2">
      <c r="A4704" s="106">
        <v>41671.562418981484</v>
      </c>
      <c r="B4704" s="110">
        <v>1377736.56</v>
      </c>
      <c r="C4704" s="100">
        <v>31.1953</v>
      </c>
      <c r="D4704">
        <v>-5.4399999999999997E-2</v>
      </c>
      <c r="E4704" s="108">
        <v>3.5646599999999999</v>
      </c>
      <c r="F4704" s="102">
        <v>0</v>
      </c>
      <c r="G4704" s="98">
        <v>0.41</v>
      </c>
      <c r="H4704" s="115">
        <v>1260</v>
      </c>
    </row>
    <row r="4705" spans="1:8" x14ac:dyDescent="0.2">
      <c r="A4705" s="106">
        <v>41671.565891203703</v>
      </c>
      <c r="B4705" s="110">
        <v>1378036.56</v>
      </c>
      <c r="C4705" s="100">
        <v>31.1799</v>
      </c>
      <c r="D4705">
        <v>-3.2140000000000002E-2</v>
      </c>
      <c r="E4705" s="108">
        <v>3.56481</v>
      </c>
      <c r="F4705" s="102">
        <v>0</v>
      </c>
      <c r="G4705" s="98">
        <v>0.41</v>
      </c>
      <c r="H4705" s="115">
        <v>1260</v>
      </c>
    </row>
    <row r="4706" spans="1:8" x14ac:dyDescent="0.2">
      <c r="A4706" s="106">
        <v>41671.569363425922</v>
      </c>
      <c r="B4706" s="110">
        <v>1378336.56</v>
      </c>
      <c r="C4706" s="100">
        <v>31.1951</v>
      </c>
      <c r="D4706">
        <v>-5.389E-2</v>
      </c>
      <c r="E4706" s="108">
        <v>3.5647700000000002</v>
      </c>
      <c r="F4706" s="102">
        <v>0</v>
      </c>
      <c r="G4706" s="98">
        <v>0.41</v>
      </c>
      <c r="H4706" s="115">
        <v>1260</v>
      </c>
    </row>
    <row r="4707" spans="1:8" x14ac:dyDescent="0.2">
      <c r="A4707" s="106">
        <v>41671.572835648149</v>
      </c>
      <c r="B4707" s="110">
        <v>1378636.56</v>
      </c>
      <c r="C4707" s="100">
        <v>31.194900000000001</v>
      </c>
      <c r="D4707">
        <v>-4.9419999999999999E-2</v>
      </c>
      <c r="E4707" s="108">
        <v>3.5648</v>
      </c>
      <c r="F4707" s="102">
        <v>0</v>
      </c>
      <c r="G4707" s="98">
        <v>0.41</v>
      </c>
      <c r="H4707" s="115">
        <v>1260</v>
      </c>
    </row>
    <row r="4708" spans="1:8" x14ac:dyDescent="0.2">
      <c r="A4708" s="106">
        <v>41671.576307870368</v>
      </c>
      <c r="B4708" s="110">
        <v>1378936.56</v>
      </c>
      <c r="C4708" s="100">
        <v>31.192900000000002</v>
      </c>
      <c r="D4708">
        <v>3.6540000000000003E-2</v>
      </c>
      <c r="E4708" s="108">
        <v>3.5647700000000002</v>
      </c>
      <c r="F4708" s="102">
        <v>0</v>
      </c>
      <c r="G4708" s="98">
        <v>0.41</v>
      </c>
      <c r="H4708" s="115">
        <v>1260</v>
      </c>
    </row>
    <row r="4709" spans="1:8" x14ac:dyDescent="0.2">
      <c r="A4709" s="106">
        <v>41671.579780092594</v>
      </c>
      <c r="B4709" s="110">
        <v>1379236.56</v>
      </c>
      <c r="C4709" s="100">
        <v>31.187200000000001</v>
      </c>
      <c r="D4709">
        <v>-7.5500000000000003E-3</v>
      </c>
      <c r="E4709" s="108">
        <v>3.5647799999999998</v>
      </c>
      <c r="F4709" s="102">
        <v>0</v>
      </c>
      <c r="G4709" s="98">
        <v>0.41</v>
      </c>
      <c r="H4709" s="115">
        <v>1260</v>
      </c>
    </row>
    <row r="4710" spans="1:8" x14ac:dyDescent="0.2">
      <c r="A4710" s="106">
        <v>41671.583252314813</v>
      </c>
      <c r="B4710" s="110">
        <v>1379536.56</v>
      </c>
      <c r="C4710" s="100">
        <v>31.179300000000001</v>
      </c>
      <c r="D4710">
        <v>-2.019E-2</v>
      </c>
      <c r="E4710" s="108">
        <v>3.5647500000000001</v>
      </c>
      <c r="F4710" s="102">
        <v>0</v>
      </c>
      <c r="G4710" s="98">
        <v>0.41</v>
      </c>
      <c r="H4710" s="115">
        <v>1260</v>
      </c>
    </row>
    <row r="4711" spans="1:8" x14ac:dyDescent="0.2">
      <c r="A4711" s="106">
        <v>41671.586724537039</v>
      </c>
      <c r="B4711" s="110">
        <v>1379836.56</v>
      </c>
      <c r="C4711" s="100">
        <v>31.1816</v>
      </c>
      <c r="D4711">
        <v>-7.4050000000000005E-2</v>
      </c>
      <c r="E4711" s="108">
        <v>3.5648200000000001</v>
      </c>
      <c r="F4711" s="102">
        <v>0</v>
      </c>
      <c r="G4711" s="98">
        <v>0.41</v>
      </c>
      <c r="H4711" s="115">
        <v>1260</v>
      </c>
    </row>
    <row r="4712" spans="1:8" x14ac:dyDescent="0.2">
      <c r="A4712" s="106">
        <v>41671.590196759258</v>
      </c>
      <c r="B4712" s="110">
        <v>1380136.56</v>
      </c>
      <c r="C4712" s="100">
        <v>31.1813</v>
      </c>
      <c r="D4712">
        <v>4.9849999999999998E-2</v>
      </c>
      <c r="E4712" s="108">
        <v>3.5646900000000001</v>
      </c>
      <c r="F4712" s="102">
        <v>0</v>
      </c>
      <c r="G4712" s="98">
        <v>0.41</v>
      </c>
      <c r="H4712" s="115">
        <v>1260</v>
      </c>
    </row>
    <row r="4713" spans="1:8" x14ac:dyDescent="0.2">
      <c r="A4713" s="106">
        <v>41671.593668981484</v>
      </c>
      <c r="B4713" s="110">
        <v>1380436.56</v>
      </c>
      <c r="C4713" s="100">
        <v>31.1829</v>
      </c>
      <c r="D4713">
        <v>-2.06E-2</v>
      </c>
      <c r="E4713" s="108">
        <v>3.5648200000000001</v>
      </c>
      <c r="F4713" s="102">
        <v>0</v>
      </c>
      <c r="G4713" s="98">
        <v>0.41</v>
      </c>
      <c r="H4713" s="115">
        <v>1260</v>
      </c>
    </row>
    <row r="4714" spans="1:8" x14ac:dyDescent="0.2">
      <c r="A4714" s="106">
        <v>41671.597141203703</v>
      </c>
      <c r="B4714" s="110">
        <v>1380736.56</v>
      </c>
      <c r="C4714" s="100">
        <v>31.1845</v>
      </c>
      <c r="D4714">
        <v>-1.661E-2</v>
      </c>
      <c r="E4714" s="108">
        <v>3.5647700000000002</v>
      </c>
      <c r="F4714" s="102">
        <v>0</v>
      </c>
      <c r="G4714" s="98">
        <v>0.41</v>
      </c>
      <c r="H4714" s="115">
        <v>1260</v>
      </c>
    </row>
    <row r="4715" spans="1:8" x14ac:dyDescent="0.2">
      <c r="A4715" s="106">
        <v>41671.600613425922</v>
      </c>
      <c r="B4715" s="110">
        <v>1381036.56</v>
      </c>
      <c r="C4715" s="100">
        <v>31.1816</v>
      </c>
      <c r="D4715">
        <v>3.875E-2</v>
      </c>
      <c r="E4715" s="108">
        <v>3.5648599999999999</v>
      </c>
      <c r="F4715" s="102">
        <v>0</v>
      </c>
      <c r="G4715" s="98">
        <v>0.41</v>
      </c>
      <c r="H4715" s="115">
        <v>1260</v>
      </c>
    </row>
    <row r="4716" spans="1:8" x14ac:dyDescent="0.2">
      <c r="A4716" s="106">
        <v>41671.604085648149</v>
      </c>
      <c r="B4716" s="110">
        <v>1381336.56</v>
      </c>
      <c r="C4716" s="100">
        <v>31.1814</v>
      </c>
      <c r="D4716">
        <v>-7.5160000000000005E-2</v>
      </c>
      <c r="E4716" s="108">
        <v>3.5646</v>
      </c>
      <c r="F4716" s="102">
        <v>0</v>
      </c>
      <c r="G4716" s="98">
        <v>0.41</v>
      </c>
      <c r="H4716" s="115">
        <v>1260</v>
      </c>
    </row>
    <row r="4717" spans="1:8" x14ac:dyDescent="0.2">
      <c r="A4717" s="106">
        <v>41671.607557870368</v>
      </c>
      <c r="B4717" s="110">
        <v>1381636.56</v>
      </c>
      <c r="C4717" s="100">
        <v>31.182700000000001</v>
      </c>
      <c r="D4717">
        <v>-9.4900000000000002E-3</v>
      </c>
      <c r="E4717" s="108">
        <v>3.5647600000000002</v>
      </c>
      <c r="F4717" s="102">
        <v>0</v>
      </c>
      <c r="G4717" s="98">
        <v>0.41</v>
      </c>
      <c r="H4717" s="115">
        <v>1260</v>
      </c>
    </row>
    <row r="4718" spans="1:8" x14ac:dyDescent="0.2">
      <c r="A4718" s="106">
        <v>41671.611030092594</v>
      </c>
      <c r="B4718" s="110">
        <v>1381936.56</v>
      </c>
      <c r="C4718" s="100">
        <v>31.182200000000002</v>
      </c>
      <c r="D4718">
        <v>-7.8289999999999998E-2</v>
      </c>
      <c r="E4718" s="108">
        <v>3.5649299999999999</v>
      </c>
      <c r="F4718" s="102">
        <v>0</v>
      </c>
      <c r="G4718" s="98">
        <v>0.41</v>
      </c>
      <c r="H4718" s="115">
        <v>1260</v>
      </c>
    </row>
    <row r="4719" spans="1:8" x14ac:dyDescent="0.2">
      <c r="A4719" s="106">
        <v>41671.614502314813</v>
      </c>
      <c r="B4719" s="110">
        <v>1382236.56</v>
      </c>
      <c r="C4719" s="100">
        <v>31.186800000000002</v>
      </c>
      <c r="D4719">
        <v>-2.6620000000000001E-2</v>
      </c>
      <c r="E4719" s="108">
        <v>3.56481</v>
      </c>
      <c r="F4719" s="102">
        <v>0</v>
      </c>
      <c r="G4719" s="98">
        <v>0.41</v>
      </c>
      <c r="H4719" s="115">
        <v>1260</v>
      </c>
    </row>
    <row r="4720" spans="1:8" x14ac:dyDescent="0.2">
      <c r="A4720" s="106">
        <v>41671.617974537039</v>
      </c>
      <c r="B4720" s="110">
        <v>1382536.56</v>
      </c>
      <c r="C4720" s="100">
        <v>31.189299999999999</v>
      </c>
      <c r="D4720">
        <v>-7.6679999999999998E-2</v>
      </c>
      <c r="E4720" s="108">
        <v>3.5649799999999998</v>
      </c>
      <c r="F4720" s="102">
        <v>0</v>
      </c>
      <c r="G4720" s="98">
        <v>0.41</v>
      </c>
      <c r="H4720" s="115">
        <v>1260</v>
      </c>
    </row>
    <row r="4721" spans="1:8" x14ac:dyDescent="0.2">
      <c r="A4721" s="106">
        <v>41671.621446759258</v>
      </c>
      <c r="B4721" s="110">
        <v>1382836.56</v>
      </c>
      <c r="C4721" s="100">
        <v>31.186800000000002</v>
      </c>
      <c r="D4721">
        <v>-4.6449999999999998E-2</v>
      </c>
      <c r="E4721" s="108">
        <v>3.5649700000000002</v>
      </c>
      <c r="F4721" s="102">
        <v>0</v>
      </c>
      <c r="G4721" s="98">
        <v>0.41</v>
      </c>
      <c r="H4721" s="115">
        <v>1260</v>
      </c>
    </row>
    <row r="4722" spans="1:8" x14ac:dyDescent="0.2">
      <c r="A4722" s="106">
        <v>41671.624918981484</v>
      </c>
      <c r="B4722" s="110">
        <v>1383136.56</v>
      </c>
      <c r="C4722" s="100">
        <v>31.191600000000001</v>
      </c>
      <c r="D4722">
        <v>-8.5010000000000002E-2</v>
      </c>
      <c r="E4722" s="108">
        <v>3.5649099999999998</v>
      </c>
      <c r="F4722" s="102">
        <v>0</v>
      </c>
      <c r="G4722" s="98">
        <v>0.41</v>
      </c>
      <c r="H4722" s="115">
        <v>1260</v>
      </c>
    </row>
    <row r="4723" spans="1:8" x14ac:dyDescent="0.2">
      <c r="A4723" s="106">
        <v>41671.628391203703</v>
      </c>
      <c r="B4723" s="110">
        <v>1383436.56</v>
      </c>
      <c r="C4723" s="100">
        <v>31.189800000000002</v>
      </c>
      <c r="D4723">
        <v>-3.6769999999999997E-2</v>
      </c>
      <c r="E4723" s="108">
        <v>3.5646800000000001</v>
      </c>
      <c r="F4723" s="102">
        <v>0</v>
      </c>
      <c r="G4723" s="98">
        <v>0.41</v>
      </c>
      <c r="H4723" s="115">
        <v>1260</v>
      </c>
    </row>
    <row r="4724" spans="1:8" x14ac:dyDescent="0.2">
      <c r="A4724" s="106">
        <v>41671.631863425922</v>
      </c>
      <c r="B4724" s="110">
        <v>1383736.56</v>
      </c>
      <c r="C4724" s="100">
        <v>31.190899999999999</v>
      </c>
      <c r="D4724">
        <v>-2.6790000000000001E-2</v>
      </c>
      <c r="E4724" s="108">
        <v>3.5649500000000001</v>
      </c>
      <c r="F4724" s="102">
        <v>0</v>
      </c>
      <c r="G4724" s="98">
        <v>0.41</v>
      </c>
      <c r="H4724" s="115">
        <v>1260</v>
      </c>
    </row>
    <row r="4725" spans="1:8" x14ac:dyDescent="0.2">
      <c r="A4725" s="106">
        <v>41671.635335648149</v>
      </c>
      <c r="B4725" s="110">
        <v>1384036.56</v>
      </c>
      <c r="C4725" s="100">
        <v>31.191299999999998</v>
      </c>
      <c r="D4725">
        <v>-1.069E-2</v>
      </c>
      <c r="E4725" s="108">
        <v>3.5648499999999999</v>
      </c>
      <c r="F4725" s="102">
        <v>0</v>
      </c>
      <c r="G4725" s="98">
        <v>0.41</v>
      </c>
      <c r="H4725" s="115">
        <v>1260</v>
      </c>
    </row>
    <row r="4726" spans="1:8" x14ac:dyDescent="0.2">
      <c r="A4726" s="106">
        <v>41671.638807870368</v>
      </c>
      <c r="B4726" s="110">
        <v>1384336.56</v>
      </c>
      <c r="C4726" s="100">
        <v>31.1935</v>
      </c>
      <c r="D4726">
        <v>6.2289999999999998E-2</v>
      </c>
      <c r="E4726" s="108">
        <v>3.56494</v>
      </c>
      <c r="F4726" s="102">
        <v>0</v>
      </c>
      <c r="G4726" s="98">
        <v>0.41</v>
      </c>
      <c r="H4726" s="115">
        <v>1260</v>
      </c>
    </row>
    <row r="4727" spans="1:8" x14ac:dyDescent="0.2">
      <c r="A4727" s="106">
        <v>41671.642280092594</v>
      </c>
      <c r="B4727" s="110">
        <v>1384636.56</v>
      </c>
      <c r="C4727" s="100">
        <v>31.194400000000002</v>
      </c>
      <c r="D4727">
        <v>6.3500000000000001E-2</v>
      </c>
      <c r="E4727" s="108">
        <v>3.5648499999999999</v>
      </c>
      <c r="F4727" s="102">
        <v>0</v>
      </c>
      <c r="G4727" s="98">
        <v>0.41</v>
      </c>
      <c r="H4727" s="115">
        <v>1260</v>
      </c>
    </row>
    <row r="4728" spans="1:8" x14ac:dyDescent="0.2">
      <c r="A4728" s="106">
        <v>41671.645752314813</v>
      </c>
      <c r="B4728" s="110">
        <v>1384936.56</v>
      </c>
      <c r="C4728" s="100">
        <v>31.192</v>
      </c>
      <c r="D4728">
        <v>-3.0810000000000001E-2</v>
      </c>
      <c r="E4728" s="108">
        <v>3.5648300000000002</v>
      </c>
      <c r="F4728" s="102">
        <v>0</v>
      </c>
      <c r="G4728" s="98">
        <v>0.41</v>
      </c>
      <c r="H4728" s="115">
        <v>1260</v>
      </c>
    </row>
    <row r="4729" spans="1:8" x14ac:dyDescent="0.2">
      <c r="A4729" s="106">
        <v>41671.649224537039</v>
      </c>
      <c r="B4729" s="110">
        <v>1385236.56</v>
      </c>
      <c r="C4729" s="100">
        <v>31.196999999999999</v>
      </c>
      <c r="D4729">
        <v>-2.8899999999999999E-2</v>
      </c>
      <c r="E4729" s="108">
        <v>3.56488</v>
      </c>
      <c r="F4729" s="102">
        <v>0</v>
      </c>
      <c r="G4729" s="98">
        <v>0.41</v>
      </c>
      <c r="H4729" s="115">
        <v>1260</v>
      </c>
    </row>
    <row r="4730" spans="1:8" x14ac:dyDescent="0.2">
      <c r="A4730" s="106">
        <v>41671.652696759258</v>
      </c>
      <c r="B4730" s="110">
        <v>1385536.56</v>
      </c>
      <c r="C4730" s="100">
        <v>31.195599999999999</v>
      </c>
      <c r="D4730">
        <v>-1.4030000000000001E-2</v>
      </c>
      <c r="E4730" s="108">
        <v>3.5648499999999999</v>
      </c>
      <c r="F4730" s="102">
        <v>0</v>
      </c>
      <c r="G4730" s="98">
        <v>0.41</v>
      </c>
      <c r="H4730" s="115">
        <v>1260</v>
      </c>
    </row>
    <row r="4731" spans="1:8" x14ac:dyDescent="0.2">
      <c r="A4731" s="106">
        <v>41671.656168981484</v>
      </c>
      <c r="B4731" s="110">
        <v>1385836.56</v>
      </c>
      <c r="C4731" s="100">
        <v>31.203800000000001</v>
      </c>
      <c r="D4731">
        <v>-4.2599999999999999E-2</v>
      </c>
      <c r="E4731" s="108">
        <v>3.5649099999999998</v>
      </c>
      <c r="F4731" s="102">
        <v>0</v>
      </c>
      <c r="G4731" s="98">
        <v>0.41</v>
      </c>
      <c r="H4731" s="115">
        <v>1260</v>
      </c>
    </row>
    <row r="4732" spans="1:8" x14ac:dyDescent="0.2">
      <c r="A4732" s="106">
        <v>41671.659641203703</v>
      </c>
      <c r="B4732" s="110">
        <v>1386136.56</v>
      </c>
      <c r="C4732" s="100">
        <v>31.2058</v>
      </c>
      <c r="D4732">
        <v>-3.4509999999999999E-2</v>
      </c>
      <c r="E4732" s="108">
        <v>3.56488</v>
      </c>
      <c r="F4732" s="102">
        <v>0</v>
      </c>
      <c r="G4732" s="98">
        <v>0.41</v>
      </c>
      <c r="H4732" s="115">
        <v>1260</v>
      </c>
    </row>
    <row r="4733" spans="1:8" x14ac:dyDescent="0.2">
      <c r="A4733" s="106">
        <v>41671.663113425922</v>
      </c>
      <c r="B4733" s="110">
        <v>1386436.56</v>
      </c>
      <c r="C4733" s="100">
        <v>31.202000000000002</v>
      </c>
      <c r="D4733">
        <v>-1.124E-2</v>
      </c>
      <c r="E4733" s="108">
        <v>3.56501</v>
      </c>
      <c r="F4733" s="102">
        <v>0</v>
      </c>
      <c r="G4733" s="98">
        <v>0.41</v>
      </c>
      <c r="H4733" s="115">
        <v>1260</v>
      </c>
    </row>
    <row r="4734" spans="1:8" x14ac:dyDescent="0.2">
      <c r="A4734" s="106">
        <v>41671.666585648149</v>
      </c>
      <c r="B4734" s="110">
        <v>1386736.56</v>
      </c>
      <c r="C4734" s="100">
        <v>31.202000000000002</v>
      </c>
      <c r="D4734">
        <v>-3.5909999999999997E-2</v>
      </c>
      <c r="E4734" s="108">
        <v>3.5648599999999999</v>
      </c>
      <c r="F4734" s="102">
        <v>0</v>
      </c>
      <c r="G4734" s="98">
        <v>0.41</v>
      </c>
      <c r="H4734" s="115">
        <v>1260</v>
      </c>
    </row>
    <row r="4735" spans="1:8" x14ac:dyDescent="0.2">
      <c r="A4735" s="106">
        <v>41671.670057870368</v>
      </c>
      <c r="B4735" s="110">
        <v>1387036.56</v>
      </c>
      <c r="C4735" s="100">
        <v>31.195499999999999</v>
      </c>
      <c r="D4735">
        <v>-2.9340000000000001E-2</v>
      </c>
      <c r="E4735" s="108">
        <v>3.56481</v>
      </c>
      <c r="F4735" s="102">
        <v>0</v>
      </c>
      <c r="G4735" s="98">
        <v>0.41</v>
      </c>
      <c r="H4735" s="115">
        <v>1260</v>
      </c>
    </row>
    <row r="4736" spans="1:8" x14ac:dyDescent="0.2">
      <c r="A4736" s="106">
        <v>41671.673530092594</v>
      </c>
      <c r="B4736" s="110">
        <v>1387336.56</v>
      </c>
      <c r="C4736" s="100">
        <v>31.209499999999998</v>
      </c>
      <c r="D4736">
        <v>-1.6E-2</v>
      </c>
      <c r="E4736" s="108">
        <v>3.5646900000000001</v>
      </c>
      <c r="F4736" s="102">
        <v>0</v>
      </c>
      <c r="G4736" s="98">
        <v>0.41</v>
      </c>
      <c r="H4736" s="115">
        <v>1260</v>
      </c>
    </row>
    <row r="4737" spans="1:8" x14ac:dyDescent="0.2">
      <c r="A4737" s="106">
        <v>41671.677002314813</v>
      </c>
      <c r="B4737" s="110">
        <v>1387636.56</v>
      </c>
      <c r="C4737" s="100">
        <v>31.1968</v>
      </c>
      <c r="D4737">
        <v>-3.2329999999999998E-2</v>
      </c>
      <c r="E4737" s="108">
        <v>3.5647199999999999</v>
      </c>
      <c r="F4737" s="102">
        <v>0</v>
      </c>
      <c r="G4737" s="98">
        <v>0.41</v>
      </c>
      <c r="H4737" s="115">
        <v>1260</v>
      </c>
    </row>
    <row r="4738" spans="1:8" x14ac:dyDescent="0.2">
      <c r="A4738" s="106">
        <v>41671.680474537039</v>
      </c>
      <c r="B4738" s="110">
        <v>1387936.56</v>
      </c>
      <c r="C4738" s="100">
        <v>31.192699999999999</v>
      </c>
      <c r="D4738">
        <v>5.1790000000000003E-2</v>
      </c>
      <c r="E4738" s="108">
        <v>3.5648300000000002</v>
      </c>
      <c r="F4738" s="102">
        <v>0</v>
      </c>
      <c r="G4738" s="98">
        <v>0.41</v>
      </c>
      <c r="H4738" s="115">
        <v>1260</v>
      </c>
    </row>
    <row r="4739" spans="1:8" x14ac:dyDescent="0.2">
      <c r="A4739" s="106">
        <v>41671.683946759258</v>
      </c>
      <c r="B4739" s="110">
        <v>1388236.56</v>
      </c>
      <c r="C4739" s="100">
        <v>31.191299999999998</v>
      </c>
      <c r="D4739">
        <v>-6.148E-2</v>
      </c>
      <c r="E4739" s="108">
        <v>3.5648900000000001</v>
      </c>
      <c r="F4739" s="102">
        <v>0</v>
      </c>
      <c r="G4739" s="98">
        <v>0.41</v>
      </c>
      <c r="H4739" s="115">
        <v>1260</v>
      </c>
    </row>
    <row r="4740" spans="1:8" x14ac:dyDescent="0.2">
      <c r="A4740" s="106">
        <v>41671.687418981484</v>
      </c>
      <c r="B4740" s="110">
        <v>1388536.56</v>
      </c>
      <c r="C4740" s="100">
        <v>31.1876</v>
      </c>
      <c r="D4740">
        <v>-4.7280000000000003E-2</v>
      </c>
      <c r="E4740" s="108">
        <v>3.5646900000000001</v>
      </c>
      <c r="F4740" s="102">
        <v>0</v>
      </c>
      <c r="G4740" s="98">
        <v>0.41</v>
      </c>
      <c r="H4740" s="115">
        <v>1260</v>
      </c>
    </row>
    <row r="4741" spans="1:8" x14ac:dyDescent="0.2">
      <c r="A4741" s="106">
        <v>41671.690891203703</v>
      </c>
      <c r="B4741" s="110">
        <v>1388836.56</v>
      </c>
      <c r="C4741" s="100">
        <v>31.197800000000001</v>
      </c>
      <c r="D4741">
        <v>-3.8490000000000003E-2</v>
      </c>
      <c r="E4741" s="108">
        <v>3.5646300000000002</v>
      </c>
      <c r="F4741" s="102">
        <v>0</v>
      </c>
      <c r="G4741" s="98">
        <v>0.41</v>
      </c>
      <c r="H4741" s="115">
        <v>1260</v>
      </c>
    </row>
    <row r="4742" spans="1:8" x14ac:dyDescent="0.2">
      <c r="A4742" s="106">
        <v>41671.694363425922</v>
      </c>
      <c r="B4742" s="110">
        <v>1389136.56</v>
      </c>
      <c r="C4742" s="100">
        <v>31.198599999999999</v>
      </c>
      <c r="D4742">
        <v>-4.8739999999999999E-2</v>
      </c>
      <c r="E4742" s="108">
        <v>3.56473</v>
      </c>
      <c r="F4742" s="102">
        <v>0</v>
      </c>
      <c r="G4742" s="98">
        <v>0.41</v>
      </c>
      <c r="H4742" s="115">
        <v>1260</v>
      </c>
    </row>
    <row r="4743" spans="1:8" x14ac:dyDescent="0.2">
      <c r="A4743" s="106">
        <v>41671.697835648149</v>
      </c>
      <c r="B4743" s="110">
        <v>1389436.56</v>
      </c>
      <c r="C4743" s="100">
        <v>31.1983</v>
      </c>
      <c r="D4743">
        <v>-8.1909999999999997E-2</v>
      </c>
      <c r="E4743" s="108">
        <v>3.5647000000000002</v>
      </c>
      <c r="F4743" s="102">
        <v>0</v>
      </c>
      <c r="G4743" s="98">
        <v>0.41</v>
      </c>
      <c r="H4743" s="115">
        <v>1260</v>
      </c>
    </row>
    <row r="4744" spans="1:8" x14ac:dyDescent="0.2">
      <c r="A4744" s="106">
        <v>41671.701307870368</v>
      </c>
      <c r="B4744" s="110">
        <v>1389736.56</v>
      </c>
      <c r="C4744" s="100">
        <v>31.1921</v>
      </c>
      <c r="D4744">
        <v>-2.2450000000000001E-2</v>
      </c>
      <c r="E4744" s="108">
        <v>3.56481</v>
      </c>
      <c r="F4744" s="102">
        <v>0</v>
      </c>
      <c r="G4744" s="98">
        <v>0.41</v>
      </c>
      <c r="H4744" s="115">
        <v>1260</v>
      </c>
    </row>
    <row r="4745" spans="1:8" x14ac:dyDescent="0.2">
      <c r="A4745" s="106">
        <v>41671.704780092594</v>
      </c>
      <c r="B4745" s="110">
        <v>1390036.56</v>
      </c>
      <c r="C4745" s="100">
        <v>31.199100000000001</v>
      </c>
      <c r="D4745">
        <v>-5.2789999999999997E-2</v>
      </c>
      <c r="E4745" s="108">
        <v>3.5646800000000001</v>
      </c>
      <c r="F4745" s="102">
        <v>0</v>
      </c>
      <c r="G4745" s="98">
        <v>0.41</v>
      </c>
      <c r="H4745" s="115">
        <v>1260</v>
      </c>
    </row>
    <row r="4746" spans="1:8" x14ac:dyDescent="0.2">
      <c r="A4746" s="106">
        <v>41671.708252314813</v>
      </c>
      <c r="B4746" s="110">
        <v>1390336.56</v>
      </c>
      <c r="C4746" s="100">
        <v>31.201799999999999</v>
      </c>
      <c r="D4746">
        <v>-9.017E-2</v>
      </c>
      <c r="E4746" s="108">
        <v>3.5648900000000001</v>
      </c>
      <c r="F4746" s="102">
        <v>0</v>
      </c>
      <c r="G4746" s="98">
        <v>0.41</v>
      </c>
      <c r="H4746" s="115">
        <v>1260</v>
      </c>
    </row>
    <row r="4747" spans="1:8" x14ac:dyDescent="0.2">
      <c r="A4747" s="106">
        <v>41671.711724537039</v>
      </c>
      <c r="B4747" s="110">
        <v>1390636.56</v>
      </c>
      <c r="C4747" s="100">
        <v>31.203700000000001</v>
      </c>
      <c r="D4747">
        <v>-7.8789999999999999E-2</v>
      </c>
      <c r="E4747" s="108">
        <v>3.5647500000000001</v>
      </c>
      <c r="F4747" s="102">
        <v>0</v>
      </c>
      <c r="G4747" s="98">
        <v>0.41</v>
      </c>
      <c r="H4747" s="115">
        <v>1260</v>
      </c>
    </row>
    <row r="4748" spans="1:8" x14ac:dyDescent="0.2">
      <c r="A4748" s="106">
        <v>41671.715196759258</v>
      </c>
      <c r="B4748" s="110">
        <v>1390936.56</v>
      </c>
      <c r="C4748" s="100">
        <v>31.2043</v>
      </c>
      <c r="D4748">
        <v>6.1019999999999998E-2</v>
      </c>
      <c r="E4748" s="108">
        <v>3.5648</v>
      </c>
      <c r="F4748" s="102">
        <v>0</v>
      </c>
      <c r="G4748" s="98">
        <v>0.41</v>
      </c>
      <c r="H4748" s="115">
        <v>1260</v>
      </c>
    </row>
    <row r="4749" spans="1:8" x14ac:dyDescent="0.2">
      <c r="A4749" s="106">
        <v>41671.718668981484</v>
      </c>
      <c r="B4749" s="110">
        <v>1391236.56</v>
      </c>
      <c r="C4749" s="100">
        <v>31.203499999999998</v>
      </c>
      <c r="D4749">
        <v>3.7490000000000002E-2</v>
      </c>
      <c r="E4749" s="108">
        <v>3.5648900000000001</v>
      </c>
      <c r="F4749" s="102">
        <v>0</v>
      </c>
      <c r="G4749" s="98">
        <v>0.41</v>
      </c>
      <c r="H4749" s="115">
        <v>1260</v>
      </c>
    </row>
    <row r="4750" spans="1:8" x14ac:dyDescent="0.2">
      <c r="A4750" s="106">
        <v>41671.722141203703</v>
      </c>
      <c r="B4750" s="110">
        <v>1391536.56</v>
      </c>
      <c r="C4750" s="100">
        <v>31.1982</v>
      </c>
      <c r="D4750">
        <v>5.0279999999999998E-2</v>
      </c>
      <c r="E4750" s="108">
        <v>3.5647799999999998</v>
      </c>
      <c r="F4750" s="102">
        <v>0</v>
      </c>
      <c r="G4750" s="98">
        <v>0.41</v>
      </c>
      <c r="H4750" s="115">
        <v>1260</v>
      </c>
    </row>
    <row r="4751" spans="1:8" x14ac:dyDescent="0.2">
      <c r="A4751" s="106">
        <v>41671.725613425922</v>
      </c>
      <c r="B4751" s="110">
        <v>1391836.56</v>
      </c>
      <c r="C4751" s="100">
        <v>31.205200000000001</v>
      </c>
      <c r="D4751">
        <v>1.2290000000000001E-2</v>
      </c>
      <c r="E4751" s="108">
        <v>3.56488</v>
      </c>
      <c r="F4751" s="102">
        <v>0</v>
      </c>
      <c r="G4751" s="98">
        <v>0.41</v>
      </c>
      <c r="H4751" s="115">
        <v>1260</v>
      </c>
    </row>
    <row r="4752" spans="1:8" x14ac:dyDescent="0.2">
      <c r="A4752" s="106">
        <v>41671.729085648149</v>
      </c>
      <c r="B4752" s="110">
        <v>1392136.56</v>
      </c>
      <c r="C4752" s="100">
        <v>31.2027</v>
      </c>
      <c r="D4752">
        <v>-1.4619999999999999E-2</v>
      </c>
      <c r="E4752" s="108">
        <v>3.5647500000000001</v>
      </c>
      <c r="F4752" s="102">
        <v>0</v>
      </c>
      <c r="G4752" s="98">
        <v>0.41</v>
      </c>
      <c r="H4752" s="115">
        <v>1260</v>
      </c>
    </row>
    <row r="4753" spans="1:8" x14ac:dyDescent="0.2">
      <c r="A4753" s="106">
        <v>41671.732557870368</v>
      </c>
      <c r="B4753" s="110">
        <v>1392436.56</v>
      </c>
      <c r="C4753" s="100">
        <v>31.195499999999999</v>
      </c>
      <c r="D4753">
        <v>2.1010000000000001E-2</v>
      </c>
      <c r="E4753" s="108">
        <v>3.5647099999999998</v>
      </c>
      <c r="F4753" s="102">
        <v>0</v>
      </c>
      <c r="G4753" s="98">
        <v>0.41</v>
      </c>
      <c r="H4753" s="115">
        <v>1260</v>
      </c>
    </row>
    <row r="4754" spans="1:8" x14ac:dyDescent="0.2">
      <c r="A4754" s="106">
        <v>41671.736030092594</v>
      </c>
      <c r="B4754" s="110">
        <v>1392736.56</v>
      </c>
      <c r="C4754" s="100">
        <v>31.199100000000001</v>
      </c>
      <c r="D4754">
        <v>-8.3099999999999997E-3</v>
      </c>
      <c r="E4754" s="108">
        <v>3.5647099999999998</v>
      </c>
      <c r="F4754" s="102">
        <v>0</v>
      </c>
      <c r="G4754" s="98">
        <v>0.41</v>
      </c>
      <c r="H4754" s="115">
        <v>1260</v>
      </c>
    </row>
    <row r="4755" spans="1:8" x14ac:dyDescent="0.2">
      <c r="A4755" s="106">
        <v>41671.739502314813</v>
      </c>
      <c r="B4755" s="110">
        <v>1393036.56</v>
      </c>
      <c r="C4755" s="100">
        <v>31.203299999999999</v>
      </c>
      <c r="D4755">
        <v>-4.8399999999999999E-2</v>
      </c>
      <c r="E4755" s="108">
        <v>3.56467</v>
      </c>
      <c r="F4755" s="102">
        <v>0</v>
      </c>
      <c r="G4755" s="98">
        <v>0.41</v>
      </c>
      <c r="H4755" s="115">
        <v>1260</v>
      </c>
    </row>
    <row r="4756" spans="1:8" x14ac:dyDescent="0.2">
      <c r="A4756" s="106">
        <v>41671.742974537039</v>
      </c>
      <c r="B4756" s="110">
        <v>1393336.56</v>
      </c>
      <c r="C4756" s="100">
        <v>31.202300000000001</v>
      </c>
      <c r="D4756">
        <v>-6.8150000000000002E-2</v>
      </c>
      <c r="E4756" s="108">
        <v>3.5646200000000001</v>
      </c>
      <c r="F4756" s="102">
        <v>0</v>
      </c>
      <c r="G4756" s="98">
        <v>0.41</v>
      </c>
      <c r="H4756" s="115">
        <v>1260</v>
      </c>
    </row>
    <row r="4757" spans="1:8" x14ac:dyDescent="0.2">
      <c r="A4757" s="106">
        <v>41671.746446759258</v>
      </c>
      <c r="B4757" s="110">
        <v>1393636.56</v>
      </c>
      <c r="C4757" s="100">
        <v>31.200399999999998</v>
      </c>
      <c r="D4757">
        <v>-2.3910000000000001E-2</v>
      </c>
      <c r="E4757" s="108">
        <v>3.56473</v>
      </c>
      <c r="F4757" s="102">
        <v>0</v>
      </c>
      <c r="G4757" s="98">
        <v>0.41</v>
      </c>
      <c r="H4757" s="115">
        <v>1260</v>
      </c>
    </row>
    <row r="4758" spans="1:8" x14ac:dyDescent="0.2">
      <c r="A4758" s="106">
        <v>41671.749918981484</v>
      </c>
      <c r="B4758" s="110">
        <v>1393936.56</v>
      </c>
      <c r="C4758" s="100">
        <v>31.198399999999999</v>
      </c>
      <c r="D4758">
        <v>-1.6160000000000001E-2</v>
      </c>
      <c r="E4758" s="108">
        <v>3.5645899999999999</v>
      </c>
      <c r="F4758" s="102">
        <v>0</v>
      </c>
      <c r="G4758" s="98">
        <v>0.41</v>
      </c>
      <c r="H4758" s="115">
        <v>1260</v>
      </c>
    </row>
    <row r="4759" spans="1:8" x14ac:dyDescent="0.2">
      <c r="A4759" s="106">
        <v>41671.753391203703</v>
      </c>
      <c r="B4759" s="110">
        <v>1394236.56</v>
      </c>
      <c r="C4759" s="100">
        <v>31.2028</v>
      </c>
      <c r="D4759">
        <v>-5.9200000000000003E-2</v>
      </c>
      <c r="E4759" s="108">
        <v>3.5648399999999998</v>
      </c>
      <c r="F4759" s="102">
        <v>0</v>
      </c>
      <c r="G4759" s="98">
        <v>0.41</v>
      </c>
      <c r="H4759" s="115">
        <v>1260</v>
      </c>
    </row>
    <row r="4760" spans="1:8" x14ac:dyDescent="0.2">
      <c r="A4760" s="106">
        <v>41671.756863425922</v>
      </c>
      <c r="B4760" s="110">
        <v>1394536.56</v>
      </c>
      <c r="C4760" s="100">
        <v>31.203600000000002</v>
      </c>
      <c r="D4760">
        <v>1.206E-2</v>
      </c>
      <c r="E4760" s="108">
        <v>3.5647700000000002</v>
      </c>
      <c r="F4760" s="102">
        <v>0</v>
      </c>
      <c r="G4760" s="98">
        <v>0.41</v>
      </c>
      <c r="H4760" s="115">
        <v>1260</v>
      </c>
    </row>
    <row r="4761" spans="1:8" x14ac:dyDescent="0.2">
      <c r="A4761" s="106">
        <v>41671.760335648149</v>
      </c>
      <c r="B4761" s="110">
        <v>1394836.56</v>
      </c>
      <c r="C4761" s="100">
        <v>31.1965</v>
      </c>
      <c r="D4761">
        <v>-7.6579999999999995E-2</v>
      </c>
      <c r="E4761" s="108">
        <v>3.5645699999999998</v>
      </c>
      <c r="F4761" s="102">
        <v>0</v>
      </c>
      <c r="G4761" s="98">
        <v>0.41</v>
      </c>
      <c r="H4761" s="115">
        <v>1260</v>
      </c>
    </row>
    <row r="4762" spans="1:8" x14ac:dyDescent="0.2">
      <c r="A4762" s="106">
        <v>41671.763807870368</v>
      </c>
      <c r="B4762" s="110">
        <v>1395136.56</v>
      </c>
      <c r="C4762" s="100">
        <v>31.208300000000001</v>
      </c>
      <c r="D4762">
        <v>-6.615E-2</v>
      </c>
      <c r="E4762" s="108">
        <v>3.5648300000000002</v>
      </c>
      <c r="F4762" s="102">
        <v>0</v>
      </c>
      <c r="G4762" s="98">
        <v>0.41</v>
      </c>
      <c r="H4762" s="115">
        <v>1260</v>
      </c>
    </row>
    <row r="4763" spans="1:8" x14ac:dyDescent="0.2">
      <c r="A4763" s="106">
        <v>41671.767280092594</v>
      </c>
      <c r="B4763" s="110">
        <v>1395436.56</v>
      </c>
      <c r="C4763" s="100">
        <v>31.207100000000001</v>
      </c>
      <c r="D4763">
        <v>3.4979999999999997E-2</v>
      </c>
      <c r="E4763" s="108">
        <v>3.5646599999999999</v>
      </c>
      <c r="F4763" s="102">
        <v>0</v>
      </c>
      <c r="G4763" s="98">
        <v>0.41</v>
      </c>
      <c r="H4763" s="115">
        <v>1260</v>
      </c>
    </row>
    <row r="4764" spans="1:8" x14ac:dyDescent="0.2">
      <c r="A4764" s="106">
        <v>41671.770752314813</v>
      </c>
      <c r="B4764" s="110">
        <v>1395736.56</v>
      </c>
      <c r="C4764" s="100">
        <v>31.2117</v>
      </c>
      <c r="D4764">
        <v>3.9350000000000003E-2</v>
      </c>
      <c r="E4764" s="108">
        <v>3.5647700000000002</v>
      </c>
      <c r="F4764" s="102">
        <v>0</v>
      </c>
      <c r="G4764" s="98">
        <v>0.41</v>
      </c>
      <c r="H4764" s="115">
        <v>1260</v>
      </c>
    </row>
    <row r="4765" spans="1:8" x14ac:dyDescent="0.2">
      <c r="A4765" s="106">
        <v>41671.774224537039</v>
      </c>
      <c r="B4765" s="110">
        <v>1396036.56</v>
      </c>
      <c r="C4765" s="100">
        <v>31.217199999999998</v>
      </c>
      <c r="D4765">
        <v>6.2829999999999997E-2</v>
      </c>
      <c r="E4765" s="108">
        <v>3.5649099999999998</v>
      </c>
      <c r="F4765" s="102">
        <v>0</v>
      </c>
      <c r="G4765" s="98">
        <v>0.41</v>
      </c>
      <c r="H4765" s="115">
        <v>1260</v>
      </c>
    </row>
    <row r="4766" spans="1:8" x14ac:dyDescent="0.2">
      <c r="A4766" s="106">
        <v>41671.777696759258</v>
      </c>
      <c r="B4766" s="110">
        <v>1396336.56</v>
      </c>
      <c r="C4766" s="100">
        <v>31.197600000000001</v>
      </c>
      <c r="D4766">
        <v>8.7899999999999992E-3</v>
      </c>
      <c r="E4766" s="108">
        <v>3.5647000000000002</v>
      </c>
      <c r="F4766" s="102">
        <v>0</v>
      </c>
      <c r="G4766" s="98">
        <v>0.41</v>
      </c>
      <c r="H4766" s="115">
        <v>1260</v>
      </c>
    </row>
    <row r="4767" spans="1:8" x14ac:dyDescent="0.2">
      <c r="A4767" s="106">
        <v>41671.781168981484</v>
      </c>
      <c r="B4767" s="110">
        <v>1396636.56</v>
      </c>
      <c r="C4767" s="100">
        <v>31.209499999999998</v>
      </c>
      <c r="D4767">
        <v>5.0029999999999998E-2</v>
      </c>
      <c r="E4767" s="108">
        <v>3.5646800000000001</v>
      </c>
      <c r="F4767" s="102">
        <v>0</v>
      </c>
      <c r="G4767" s="98">
        <v>0.41</v>
      </c>
      <c r="H4767" s="115">
        <v>1260</v>
      </c>
    </row>
    <row r="4768" spans="1:8" x14ac:dyDescent="0.2">
      <c r="A4768" s="106">
        <v>41671.784641203703</v>
      </c>
      <c r="B4768" s="110">
        <v>1396936.56</v>
      </c>
      <c r="C4768" s="100">
        <v>31.1983</v>
      </c>
      <c r="D4768">
        <v>7.1429999999999993E-2</v>
      </c>
      <c r="E4768" s="108">
        <v>3.56473</v>
      </c>
      <c r="F4768" s="102">
        <v>0</v>
      </c>
      <c r="G4768" s="98">
        <v>0.41</v>
      </c>
      <c r="H4768" s="115">
        <v>1260</v>
      </c>
    </row>
    <row r="4769" spans="1:8" x14ac:dyDescent="0.2">
      <c r="A4769" s="106">
        <v>41671.788113425922</v>
      </c>
      <c r="B4769" s="110">
        <v>1397236.56</v>
      </c>
      <c r="C4769" s="100">
        <v>31.204000000000001</v>
      </c>
      <c r="D4769">
        <v>-5.144E-2</v>
      </c>
      <c r="E4769" s="108">
        <v>3.5646900000000001</v>
      </c>
      <c r="F4769" s="102">
        <v>0</v>
      </c>
      <c r="G4769" s="98">
        <v>0.41</v>
      </c>
      <c r="H4769" s="115">
        <v>1260</v>
      </c>
    </row>
    <row r="4770" spans="1:8" x14ac:dyDescent="0.2">
      <c r="A4770" s="106">
        <v>41671.791585648149</v>
      </c>
      <c r="B4770" s="110">
        <v>1397536.56</v>
      </c>
      <c r="C4770" s="100">
        <v>31.203299999999999</v>
      </c>
      <c r="D4770">
        <v>-5.2389999999999999E-2</v>
      </c>
      <c r="E4770" s="108">
        <v>3.5647799999999998</v>
      </c>
      <c r="F4770" s="102">
        <v>0</v>
      </c>
      <c r="G4770" s="98">
        <v>0.41</v>
      </c>
      <c r="H4770" s="115">
        <v>1260</v>
      </c>
    </row>
    <row r="4771" spans="1:8" x14ac:dyDescent="0.2">
      <c r="A4771" s="106">
        <v>41671.795057870368</v>
      </c>
      <c r="B4771" s="110">
        <v>1397836.56</v>
      </c>
      <c r="C4771" s="100">
        <v>31.201499999999999</v>
      </c>
      <c r="D4771">
        <v>-1.6070000000000001E-2</v>
      </c>
      <c r="E4771" s="108">
        <v>3.56473</v>
      </c>
      <c r="F4771" s="102">
        <v>0</v>
      </c>
      <c r="G4771" s="98">
        <v>0.41</v>
      </c>
      <c r="H4771" s="115">
        <v>1260</v>
      </c>
    </row>
    <row r="4772" spans="1:8" x14ac:dyDescent="0.2">
      <c r="A4772" s="106">
        <v>41671.798530092594</v>
      </c>
      <c r="B4772" s="110">
        <v>1398136.56</v>
      </c>
      <c r="C4772" s="100">
        <v>31.206499999999998</v>
      </c>
      <c r="D4772">
        <v>2.8760000000000001E-2</v>
      </c>
      <c r="E4772" s="108">
        <v>3.5646200000000001</v>
      </c>
      <c r="F4772" s="102">
        <v>0</v>
      </c>
      <c r="G4772" s="98">
        <v>0.41</v>
      </c>
      <c r="H4772" s="115">
        <v>1260</v>
      </c>
    </row>
    <row r="4773" spans="1:8" x14ac:dyDescent="0.2">
      <c r="A4773" s="106">
        <v>41671.802002314813</v>
      </c>
      <c r="B4773" s="110">
        <v>1398436.56</v>
      </c>
      <c r="C4773" s="100">
        <v>31.203900000000001</v>
      </c>
      <c r="D4773">
        <v>-2.8800000000000002E-3</v>
      </c>
      <c r="E4773" s="108">
        <v>3.5646900000000001</v>
      </c>
      <c r="F4773" s="102">
        <v>0</v>
      </c>
      <c r="G4773" s="98">
        <v>0.41</v>
      </c>
      <c r="H4773" s="115">
        <v>1260</v>
      </c>
    </row>
    <row r="4774" spans="1:8" x14ac:dyDescent="0.2">
      <c r="A4774" s="106">
        <v>41671.805474537039</v>
      </c>
      <c r="B4774" s="110">
        <v>1398736.56</v>
      </c>
      <c r="C4774" s="100">
        <v>31.198499999999999</v>
      </c>
      <c r="D4774">
        <v>-7.2700000000000001E-2</v>
      </c>
      <c r="E4774" s="108">
        <v>3.5647099999999998</v>
      </c>
      <c r="F4774" s="102">
        <v>0</v>
      </c>
      <c r="G4774" s="98">
        <v>0.41</v>
      </c>
      <c r="H4774" s="115">
        <v>1260</v>
      </c>
    </row>
    <row r="4775" spans="1:8" x14ac:dyDescent="0.2">
      <c r="A4775" s="106">
        <v>41671.808946759258</v>
      </c>
      <c r="B4775" s="110">
        <v>1399036.56</v>
      </c>
      <c r="C4775" s="100">
        <v>31.197199999999999</v>
      </c>
      <c r="D4775">
        <v>5.2150000000000002E-2</v>
      </c>
      <c r="E4775" s="108">
        <v>3.5646</v>
      </c>
      <c r="F4775" s="102">
        <v>0</v>
      </c>
      <c r="G4775" s="98">
        <v>0.41</v>
      </c>
      <c r="H4775" s="115">
        <v>1260</v>
      </c>
    </row>
    <row r="4776" spans="1:8" x14ac:dyDescent="0.2">
      <c r="A4776" s="106">
        <v>41671.812418981484</v>
      </c>
      <c r="B4776" s="110">
        <v>1399336.56</v>
      </c>
      <c r="C4776" s="100">
        <v>31.2026</v>
      </c>
      <c r="D4776">
        <v>-2.0889999999999999E-2</v>
      </c>
      <c r="E4776" s="108">
        <v>3.5646300000000002</v>
      </c>
      <c r="F4776" s="102">
        <v>0</v>
      </c>
      <c r="G4776" s="98">
        <v>0.41</v>
      </c>
      <c r="H4776" s="115">
        <v>1260</v>
      </c>
    </row>
    <row r="4777" spans="1:8" x14ac:dyDescent="0.2">
      <c r="A4777" s="106">
        <v>41671.815891203703</v>
      </c>
      <c r="B4777" s="110">
        <v>1399636.56</v>
      </c>
      <c r="C4777" s="100">
        <v>31.201799999999999</v>
      </c>
      <c r="D4777">
        <v>3.7310000000000003E-2</v>
      </c>
      <c r="E4777" s="108">
        <v>3.5647500000000001</v>
      </c>
      <c r="F4777" s="102">
        <v>0</v>
      </c>
      <c r="G4777" s="98">
        <v>0.41</v>
      </c>
      <c r="H4777" s="115">
        <v>1260</v>
      </c>
    </row>
    <row r="4778" spans="1:8" x14ac:dyDescent="0.2">
      <c r="A4778" s="106">
        <v>41671.819363425922</v>
      </c>
      <c r="B4778" s="110">
        <v>1399936.56</v>
      </c>
      <c r="C4778" s="100">
        <v>31.201699999999999</v>
      </c>
      <c r="D4778">
        <v>-2.7320000000000001E-2</v>
      </c>
      <c r="E4778" s="108">
        <v>3.5648300000000002</v>
      </c>
      <c r="F4778" s="102">
        <v>0</v>
      </c>
      <c r="G4778" s="98">
        <v>0.41</v>
      </c>
      <c r="H4778" s="115">
        <v>1260</v>
      </c>
    </row>
    <row r="4779" spans="1:8" x14ac:dyDescent="0.2">
      <c r="A4779" s="106">
        <v>41671.822835648149</v>
      </c>
      <c r="B4779" s="110">
        <v>1400236.56</v>
      </c>
      <c r="C4779" s="100">
        <v>31.210999999999999</v>
      </c>
      <c r="D4779">
        <v>-1.7250000000000001E-2</v>
      </c>
      <c r="E4779" s="108">
        <v>3.5647600000000002</v>
      </c>
      <c r="F4779" s="102">
        <v>0</v>
      </c>
      <c r="G4779" s="98">
        <v>0.41</v>
      </c>
      <c r="H4779" s="115">
        <v>1260</v>
      </c>
    </row>
    <row r="4780" spans="1:8" x14ac:dyDescent="0.2">
      <c r="A4780" s="106">
        <v>41671.826307870368</v>
      </c>
      <c r="B4780" s="110">
        <v>1400536.56</v>
      </c>
      <c r="C4780" s="100">
        <v>31.208100000000002</v>
      </c>
      <c r="D4780">
        <v>-1.951E-2</v>
      </c>
      <c r="E4780" s="108">
        <v>3.5647799999999998</v>
      </c>
      <c r="F4780" s="102">
        <v>0</v>
      </c>
      <c r="G4780" s="98">
        <v>0.41</v>
      </c>
      <c r="H4780" s="115">
        <v>1260</v>
      </c>
    </row>
    <row r="4781" spans="1:8" x14ac:dyDescent="0.2">
      <c r="A4781" s="106">
        <v>41671.829780092594</v>
      </c>
      <c r="B4781" s="110">
        <v>1400836.56</v>
      </c>
      <c r="C4781" s="100">
        <v>31.21</v>
      </c>
      <c r="D4781">
        <v>2.164E-2</v>
      </c>
      <c r="E4781" s="108">
        <v>3.5646499999999999</v>
      </c>
      <c r="F4781" s="102">
        <v>0</v>
      </c>
      <c r="G4781" s="98">
        <v>0.41</v>
      </c>
      <c r="H4781" s="115">
        <v>1260</v>
      </c>
    </row>
    <row r="4782" spans="1:8" x14ac:dyDescent="0.2">
      <c r="A4782" s="106">
        <v>41671.833252314813</v>
      </c>
      <c r="B4782" s="110">
        <v>1401136.56</v>
      </c>
      <c r="C4782" s="100">
        <v>31.220800000000001</v>
      </c>
      <c r="D4782">
        <v>-8.9719999999999994E-2</v>
      </c>
      <c r="E4782" s="108">
        <v>3.56473</v>
      </c>
      <c r="F4782" s="102">
        <v>0</v>
      </c>
      <c r="G4782" s="98">
        <v>0.41</v>
      </c>
      <c r="H4782" s="115">
        <v>1260</v>
      </c>
    </row>
    <row r="4783" spans="1:8" x14ac:dyDescent="0.2">
      <c r="A4783" s="106">
        <v>41671.836724537039</v>
      </c>
      <c r="B4783" s="110">
        <v>1401436.56</v>
      </c>
      <c r="C4783" s="100">
        <v>31.215199999999999</v>
      </c>
      <c r="D4783">
        <v>5.4210000000000001E-2</v>
      </c>
      <c r="E4783" s="108">
        <v>3.5647500000000001</v>
      </c>
      <c r="F4783" s="102">
        <v>0</v>
      </c>
      <c r="G4783" s="98">
        <v>0.41</v>
      </c>
      <c r="H4783" s="115">
        <v>1260</v>
      </c>
    </row>
    <row r="4784" spans="1:8" x14ac:dyDescent="0.2">
      <c r="A4784" s="106">
        <v>41671.840196759258</v>
      </c>
      <c r="B4784" s="110">
        <v>1401736.56</v>
      </c>
      <c r="C4784" s="100">
        <v>31.2181</v>
      </c>
      <c r="D4784">
        <v>6.164E-2</v>
      </c>
      <c r="E4784" s="108">
        <v>3.5647600000000002</v>
      </c>
      <c r="F4784" s="102">
        <v>0</v>
      </c>
      <c r="G4784" s="98">
        <v>0.41</v>
      </c>
      <c r="H4784" s="115">
        <v>1260</v>
      </c>
    </row>
    <row r="4785" spans="1:8" x14ac:dyDescent="0.2">
      <c r="A4785" s="106">
        <v>41671.843668981484</v>
      </c>
      <c r="B4785" s="110">
        <v>1402036.56</v>
      </c>
      <c r="C4785" s="100">
        <v>31.2011</v>
      </c>
      <c r="D4785">
        <v>5.919E-2</v>
      </c>
      <c r="E4785" s="108">
        <v>3.5646599999999999</v>
      </c>
      <c r="F4785" s="102">
        <v>0</v>
      </c>
      <c r="G4785" s="98">
        <v>0.41</v>
      </c>
      <c r="H4785" s="115">
        <v>1260</v>
      </c>
    </row>
    <row r="4786" spans="1:8" x14ac:dyDescent="0.2">
      <c r="A4786" s="106">
        <v>41671.847141203703</v>
      </c>
      <c r="B4786" s="110">
        <v>1402336.56</v>
      </c>
      <c r="C4786" s="100">
        <v>31.206399999999999</v>
      </c>
      <c r="D4786">
        <v>5.9220000000000002E-2</v>
      </c>
      <c r="E4786" s="108">
        <v>3.5646</v>
      </c>
      <c r="F4786" s="102">
        <v>0</v>
      </c>
      <c r="G4786" s="98">
        <v>0.41</v>
      </c>
      <c r="H4786" s="115">
        <v>1260</v>
      </c>
    </row>
    <row r="4787" spans="1:8" x14ac:dyDescent="0.2">
      <c r="A4787" s="106">
        <v>41671.850613425922</v>
      </c>
      <c r="B4787" s="110">
        <v>1402636.56</v>
      </c>
      <c r="C4787" s="100">
        <v>31.198499999999999</v>
      </c>
      <c r="D4787">
        <v>-1.9140000000000001E-2</v>
      </c>
      <c r="E4787" s="108">
        <v>3.5647799999999998</v>
      </c>
      <c r="F4787" s="102">
        <v>0</v>
      </c>
      <c r="G4787" s="98">
        <v>0.41</v>
      </c>
      <c r="H4787" s="115">
        <v>1260</v>
      </c>
    </row>
    <row r="4788" spans="1:8" x14ac:dyDescent="0.2">
      <c r="A4788" s="106">
        <v>41671.854085648149</v>
      </c>
      <c r="B4788" s="110">
        <v>1402936.56</v>
      </c>
      <c r="C4788" s="100">
        <v>31.2073</v>
      </c>
      <c r="D4788">
        <v>2.2290000000000001E-2</v>
      </c>
      <c r="E4788" s="108">
        <v>3.56453</v>
      </c>
      <c r="F4788" s="102">
        <v>0</v>
      </c>
      <c r="G4788" s="98">
        <v>0.41</v>
      </c>
      <c r="H4788" s="115">
        <v>1260</v>
      </c>
    </row>
    <row r="4789" spans="1:8" x14ac:dyDescent="0.2">
      <c r="A4789" s="106">
        <v>41671.857557870368</v>
      </c>
      <c r="B4789" s="110">
        <v>1403236.56</v>
      </c>
      <c r="C4789" s="100">
        <v>31.212399999999999</v>
      </c>
      <c r="D4789">
        <v>-8.6129999999999998E-2</v>
      </c>
      <c r="E4789" s="108">
        <v>3.5647000000000002</v>
      </c>
      <c r="F4789" s="102">
        <v>0</v>
      </c>
      <c r="G4789" s="98">
        <v>0.41</v>
      </c>
      <c r="H4789" s="115">
        <v>1260</v>
      </c>
    </row>
    <row r="4790" spans="1:8" x14ac:dyDescent="0.2">
      <c r="A4790" s="106">
        <v>41671.861030092594</v>
      </c>
      <c r="B4790" s="110">
        <v>1403536.56</v>
      </c>
      <c r="C4790" s="100">
        <v>31.215800000000002</v>
      </c>
      <c r="D4790">
        <v>-2.0459999999999999E-2</v>
      </c>
      <c r="E4790" s="108">
        <v>3.5646499999999999</v>
      </c>
      <c r="F4790" s="102">
        <v>0</v>
      </c>
      <c r="G4790" s="98">
        <v>0.41</v>
      </c>
      <c r="H4790" s="115">
        <v>1260</v>
      </c>
    </row>
    <row r="4791" spans="1:8" x14ac:dyDescent="0.2">
      <c r="A4791" s="106">
        <v>41671.864502314813</v>
      </c>
      <c r="B4791" s="110">
        <v>1403836.56</v>
      </c>
      <c r="C4791" s="100">
        <v>31.209</v>
      </c>
      <c r="D4791">
        <v>-7.0849999999999996E-2</v>
      </c>
      <c r="E4791" s="108">
        <v>3.5647099999999998</v>
      </c>
      <c r="F4791" s="102">
        <v>0</v>
      </c>
      <c r="G4791" s="98">
        <v>0.41</v>
      </c>
      <c r="H4791" s="115">
        <v>1260</v>
      </c>
    </row>
    <row r="4792" spans="1:8" x14ac:dyDescent="0.2">
      <c r="A4792" s="106">
        <v>41671.867974537039</v>
      </c>
      <c r="B4792" s="110">
        <v>1404136.56</v>
      </c>
      <c r="C4792" s="100">
        <v>31.209399999999999</v>
      </c>
      <c r="D4792">
        <v>6.1060000000000003E-2</v>
      </c>
      <c r="E4792" s="108">
        <v>3.56488</v>
      </c>
      <c r="F4792" s="102">
        <v>0</v>
      </c>
      <c r="G4792" s="98">
        <v>0.41</v>
      </c>
      <c r="H4792" s="115">
        <v>1260</v>
      </c>
    </row>
    <row r="4793" spans="1:8" x14ac:dyDescent="0.2">
      <c r="A4793" s="106">
        <v>41671.871446759258</v>
      </c>
      <c r="B4793" s="110">
        <v>1404436.56</v>
      </c>
      <c r="C4793" s="100">
        <v>31.2195</v>
      </c>
      <c r="D4793">
        <v>2.7779999999999999E-2</v>
      </c>
      <c r="E4793" s="108">
        <v>3.5645799999999999</v>
      </c>
      <c r="F4793" s="102">
        <v>0</v>
      </c>
      <c r="G4793" s="98">
        <v>0.41</v>
      </c>
      <c r="H4793" s="115">
        <v>1260</v>
      </c>
    </row>
    <row r="4794" spans="1:8" x14ac:dyDescent="0.2">
      <c r="A4794" s="106">
        <v>41671.874918981484</v>
      </c>
      <c r="B4794" s="110">
        <v>1404736.56</v>
      </c>
      <c r="C4794" s="100">
        <v>31.201799999999999</v>
      </c>
      <c r="D4794">
        <v>-7.4770000000000003E-2</v>
      </c>
      <c r="E4794" s="108">
        <v>3.5645899999999999</v>
      </c>
      <c r="F4794" s="102">
        <v>0</v>
      </c>
      <c r="G4794" s="98">
        <v>0.41</v>
      </c>
      <c r="H4794" s="115">
        <v>1260</v>
      </c>
    </row>
    <row r="4795" spans="1:8" x14ac:dyDescent="0.2">
      <c r="A4795" s="106">
        <v>41671.878391203703</v>
      </c>
      <c r="B4795" s="110">
        <v>1405036.56</v>
      </c>
      <c r="C4795" s="100">
        <v>31.208100000000002</v>
      </c>
      <c r="D4795">
        <v>5.0029999999999998E-2</v>
      </c>
      <c r="E4795" s="108">
        <v>3.5645899999999999</v>
      </c>
      <c r="F4795" s="102">
        <v>0</v>
      </c>
      <c r="G4795" s="98">
        <v>0.41</v>
      </c>
      <c r="H4795" s="115">
        <v>1260</v>
      </c>
    </row>
    <row r="4796" spans="1:8" x14ac:dyDescent="0.2">
      <c r="A4796" s="106">
        <v>41671.881863425922</v>
      </c>
      <c r="B4796" s="110">
        <v>1405336.56</v>
      </c>
      <c r="C4796" s="100">
        <v>31.203499999999998</v>
      </c>
      <c r="D4796">
        <v>3.9890000000000002E-2</v>
      </c>
      <c r="E4796" s="108">
        <v>3.5646399999999998</v>
      </c>
      <c r="F4796" s="102">
        <v>0</v>
      </c>
      <c r="G4796" s="98">
        <v>0.41</v>
      </c>
      <c r="H4796" s="115">
        <v>1260</v>
      </c>
    </row>
    <row r="4797" spans="1:8" x14ac:dyDescent="0.2">
      <c r="A4797" s="106">
        <v>41671.885335648149</v>
      </c>
      <c r="B4797" s="110">
        <v>1405636.56</v>
      </c>
      <c r="C4797" s="100">
        <v>31.233499999999999</v>
      </c>
      <c r="D4797">
        <v>-1.5789999999999998E-2</v>
      </c>
      <c r="E4797" s="108">
        <v>3.5647099999999998</v>
      </c>
      <c r="F4797" s="102">
        <v>0</v>
      </c>
      <c r="G4797" s="98">
        <v>0.41</v>
      </c>
      <c r="H4797" s="115">
        <v>1260</v>
      </c>
    </row>
    <row r="4798" spans="1:8" x14ac:dyDescent="0.2">
      <c r="A4798" s="106">
        <v>41671.888807870368</v>
      </c>
      <c r="B4798" s="110">
        <v>1405936.56</v>
      </c>
      <c r="C4798" s="100">
        <v>31.212800000000001</v>
      </c>
      <c r="D4798">
        <v>-7.3620000000000005E-2</v>
      </c>
      <c r="E4798" s="108">
        <v>3.56481</v>
      </c>
      <c r="F4798" s="102">
        <v>0</v>
      </c>
      <c r="G4798" s="98">
        <v>0.41</v>
      </c>
      <c r="H4798" s="115">
        <v>1260</v>
      </c>
    </row>
    <row r="4799" spans="1:8" x14ac:dyDescent="0.2">
      <c r="A4799" s="106">
        <v>41671.892280092594</v>
      </c>
      <c r="B4799" s="110">
        <v>1406236.56</v>
      </c>
      <c r="C4799" s="100">
        <v>31.206600000000002</v>
      </c>
      <c r="D4799">
        <v>-1.7469999999999999E-2</v>
      </c>
      <c r="E4799" s="108">
        <v>3.5648399999999998</v>
      </c>
      <c r="F4799" s="102">
        <v>0</v>
      </c>
      <c r="G4799" s="98">
        <v>0.41</v>
      </c>
      <c r="H4799" s="115">
        <v>1260</v>
      </c>
    </row>
    <row r="4800" spans="1:8" x14ac:dyDescent="0.2">
      <c r="A4800" s="106">
        <v>41671.895752314813</v>
      </c>
      <c r="B4800" s="110">
        <v>1406536.56</v>
      </c>
      <c r="C4800" s="100">
        <v>31.2117</v>
      </c>
      <c r="D4800">
        <v>6.1969999999999997E-2</v>
      </c>
      <c r="E4800" s="108">
        <v>3.5647799999999998</v>
      </c>
      <c r="F4800" s="102">
        <v>0</v>
      </c>
      <c r="G4800" s="98">
        <v>0.41</v>
      </c>
      <c r="H4800" s="115">
        <v>1260</v>
      </c>
    </row>
    <row r="4801" spans="1:8" x14ac:dyDescent="0.2">
      <c r="A4801" s="106">
        <v>41671.899224537039</v>
      </c>
      <c r="B4801" s="110">
        <v>1406836.56</v>
      </c>
      <c r="C4801" s="100">
        <v>31.208200000000001</v>
      </c>
      <c r="D4801">
        <v>-8.4260000000000002E-2</v>
      </c>
      <c r="E4801" s="108">
        <v>3.56467</v>
      </c>
      <c r="F4801" s="102">
        <v>0</v>
      </c>
      <c r="G4801" s="98">
        <v>0.41</v>
      </c>
      <c r="H4801" s="115">
        <v>1260</v>
      </c>
    </row>
    <row r="4802" spans="1:8" x14ac:dyDescent="0.2">
      <c r="A4802" s="106">
        <v>41671.902696759258</v>
      </c>
      <c r="B4802" s="110">
        <v>1407136.56</v>
      </c>
      <c r="C4802" s="100">
        <v>31.2087</v>
      </c>
      <c r="D4802">
        <v>4.1889999999999997E-2</v>
      </c>
      <c r="E4802" s="108">
        <v>3.5647899999999999</v>
      </c>
      <c r="F4802" s="102">
        <v>0</v>
      </c>
      <c r="G4802" s="98">
        <v>0.41</v>
      </c>
      <c r="H4802" s="115">
        <v>1260</v>
      </c>
    </row>
    <row r="4803" spans="1:8" x14ac:dyDescent="0.2">
      <c r="A4803" s="106">
        <v>41671.906168981484</v>
      </c>
      <c r="B4803" s="110">
        <v>1407436.56</v>
      </c>
      <c r="C4803" s="100">
        <v>31.207000000000001</v>
      </c>
      <c r="D4803">
        <v>4.6100000000000004E-3</v>
      </c>
      <c r="E4803" s="108">
        <v>3.5648900000000001</v>
      </c>
      <c r="F4803" s="102">
        <v>0</v>
      </c>
      <c r="G4803" s="98">
        <v>0.41</v>
      </c>
      <c r="H4803" s="115">
        <v>1260</v>
      </c>
    </row>
    <row r="4804" spans="1:8" x14ac:dyDescent="0.2">
      <c r="A4804" s="106">
        <v>41671.909641203703</v>
      </c>
      <c r="B4804" s="110">
        <v>1407736.56</v>
      </c>
      <c r="C4804" s="100">
        <v>31.213899999999999</v>
      </c>
      <c r="D4804">
        <v>-7.7999999999999996E-3</v>
      </c>
      <c r="E4804" s="108">
        <v>3.56488</v>
      </c>
      <c r="F4804" s="102">
        <v>0</v>
      </c>
      <c r="G4804" s="98">
        <v>0.41</v>
      </c>
      <c r="H4804" s="115">
        <v>1260</v>
      </c>
    </row>
    <row r="4805" spans="1:8" x14ac:dyDescent="0.2">
      <c r="A4805" s="106">
        <v>41671.913113425922</v>
      </c>
      <c r="B4805" s="110">
        <v>1408036.56</v>
      </c>
      <c r="C4805" s="100">
        <v>31.212900000000001</v>
      </c>
      <c r="D4805">
        <v>-2.2280000000000001E-2</v>
      </c>
      <c r="E4805" s="108">
        <v>3.5647799999999998</v>
      </c>
      <c r="F4805" s="102">
        <v>0</v>
      </c>
      <c r="G4805" s="98">
        <v>0.41</v>
      </c>
      <c r="H4805" s="115">
        <v>1260</v>
      </c>
    </row>
    <row r="4806" spans="1:8" x14ac:dyDescent="0.2">
      <c r="A4806" s="106">
        <v>41671.916585648149</v>
      </c>
      <c r="B4806" s="110">
        <v>1408336.56</v>
      </c>
      <c r="C4806" s="100">
        <v>31.226700000000001</v>
      </c>
      <c r="D4806">
        <v>1.6389999999999998E-2</v>
      </c>
      <c r="E4806" s="108">
        <v>3.5649799999999998</v>
      </c>
      <c r="F4806" s="102">
        <v>0</v>
      </c>
      <c r="G4806" s="98">
        <v>0.41</v>
      </c>
      <c r="H4806" s="115">
        <v>1260</v>
      </c>
    </row>
    <row r="4807" spans="1:8" x14ac:dyDescent="0.2">
      <c r="A4807" s="106">
        <v>41671.920057870368</v>
      </c>
      <c r="B4807" s="110">
        <v>1408636.56</v>
      </c>
      <c r="C4807" s="100">
        <v>31.2315</v>
      </c>
      <c r="D4807">
        <v>-1.8849999999999999E-2</v>
      </c>
      <c r="E4807" s="108">
        <v>3.5648599999999999</v>
      </c>
      <c r="F4807" s="102">
        <v>0</v>
      </c>
      <c r="G4807" s="98">
        <v>0.41</v>
      </c>
      <c r="H4807" s="115">
        <v>1260</v>
      </c>
    </row>
    <row r="4808" spans="1:8" x14ac:dyDescent="0.2">
      <c r="A4808" s="106">
        <v>41671.923530092594</v>
      </c>
      <c r="B4808" s="110">
        <v>1408936.56</v>
      </c>
      <c r="C4808" s="100">
        <v>31.228100000000001</v>
      </c>
      <c r="D4808">
        <v>-2.8899999999999999E-2</v>
      </c>
      <c r="E4808" s="108">
        <v>3.5648200000000001</v>
      </c>
      <c r="F4808" s="102">
        <v>0</v>
      </c>
      <c r="G4808" s="98">
        <v>0.41</v>
      </c>
      <c r="H4808" s="115">
        <v>1260</v>
      </c>
    </row>
    <row r="4809" spans="1:8" x14ac:dyDescent="0.2">
      <c r="A4809" s="106">
        <v>41671.927002314813</v>
      </c>
      <c r="B4809" s="110">
        <v>1409236.56</v>
      </c>
      <c r="C4809" s="100">
        <v>31.235099999999999</v>
      </c>
      <c r="D4809">
        <v>1.9609999999999999E-2</v>
      </c>
      <c r="E4809" s="108">
        <v>3.5648599999999999</v>
      </c>
      <c r="F4809" s="102">
        <v>0</v>
      </c>
      <c r="G4809" s="98">
        <v>0.41</v>
      </c>
      <c r="H4809" s="115">
        <v>1260</v>
      </c>
    </row>
    <row r="4810" spans="1:8" x14ac:dyDescent="0.2">
      <c r="A4810" s="106">
        <v>41671.930474537039</v>
      </c>
      <c r="B4810" s="110">
        <v>1409536.56</v>
      </c>
      <c r="C4810" s="100">
        <v>31.2317</v>
      </c>
      <c r="D4810">
        <v>-1.848E-2</v>
      </c>
      <c r="E4810" s="108">
        <v>3.5649799999999998</v>
      </c>
      <c r="F4810" s="102">
        <v>0</v>
      </c>
      <c r="G4810" s="98">
        <v>0.41</v>
      </c>
      <c r="H4810" s="115">
        <v>1260</v>
      </c>
    </row>
    <row r="4811" spans="1:8" x14ac:dyDescent="0.2">
      <c r="A4811" s="106">
        <v>41671.933946759258</v>
      </c>
      <c r="B4811" s="110">
        <v>1409836.56</v>
      </c>
      <c r="C4811" s="100">
        <v>31.235800000000001</v>
      </c>
      <c r="D4811">
        <v>-7.9670000000000005E-2</v>
      </c>
      <c r="E4811" s="108">
        <v>3.5648200000000001</v>
      </c>
      <c r="F4811" s="102">
        <v>0</v>
      </c>
      <c r="G4811" s="98">
        <v>0.41</v>
      </c>
      <c r="H4811" s="115">
        <v>1260</v>
      </c>
    </row>
    <row r="4812" spans="1:8" x14ac:dyDescent="0.2">
      <c r="A4812" s="106">
        <v>41671.937418981484</v>
      </c>
      <c r="B4812" s="110">
        <v>1410136.56</v>
      </c>
      <c r="C4812" s="100">
        <v>31.245799999999999</v>
      </c>
      <c r="D4812">
        <v>-3.2530000000000003E-2</v>
      </c>
      <c r="E4812" s="108">
        <v>3.56467</v>
      </c>
      <c r="F4812" s="102">
        <v>0</v>
      </c>
      <c r="G4812" s="98">
        <v>0.41</v>
      </c>
      <c r="H4812" s="115">
        <v>1260</v>
      </c>
    </row>
    <row r="4813" spans="1:8" x14ac:dyDescent="0.2">
      <c r="A4813" s="106">
        <v>41671.940891203703</v>
      </c>
      <c r="B4813" s="110">
        <v>1410436.56</v>
      </c>
      <c r="C4813" s="100">
        <v>31.249099999999999</v>
      </c>
      <c r="D4813">
        <v>-8.6309999999999998E-2</v>
      </c>
      <c r="E4813" s="108">
        <v>3.5648200000000001</v>
      </c>
      <c r="F4813" s="102">
        <v>0</v>
      </c>
      <c r="G4813" s="98">
        <v>0.41</v>
      </c>
      <c r="H4813" s="115">
        <v>1260</v>
      </c>
    </row>
    <row r="4814" spans="1:8" x14ac:dyDescent="0.2">
      <c r="A4814" s="106">
        <v>41671.944363425922</v>
      </c>
      <c r="B4814" s="110">
        <v>1410736.56</v>
      </c>
      <c r="C4814" s="100">
        <v>31.230899999999998</v>
      </c>
      <c r="D4814">
        <v>6.1420000000000002E-2</v>
      </c>
      <c r="E4814" s="108">
        <v>3.5647899999999999</v>
      </c>
      <c r="F4814" s="102">
        <v>0</v>
      </c>
      <c r="G4814" s="98">
        <v>0.41</v>
      </c>
      <c r="H4814" s="115">
        <v>1260</v>
      </c>
    </row>
    <row r="4815" spans="1:8" x14ac:dyDescent="0.2">
      <c r="A4815" s="106">
        <v>41671.947835648149</v>
      </c>
      <c r="B4815" s="110">
        <v>1411036.56</v>
      </c>
      <c r="C4815" s="100">
        <v>31.242899999999999</v>
      </c>
      <c r="D4815">
        <v>-8.8620000000000004E-2</v>
      </c>
      <c r="E4815" s="108">
        <v>3.5647799999999998</v>
      </c>
      <c r="F4815" s="102">
        <v>0</v>
      </c>
      <c r="G4815" s="98">
        <v>0.41</v>
      </c>
      <c r="H4815" s="115">
        <v>1260</v>
      </c>
    </row>
    <row r="4816" spans="1:8" x14ac:dyDescent="0.2">
      <c r="A4816" s="106">
        <v>41671.951307870368</v>
      </c>
      <c r="B4816" s="110">
        <v>1411336.56</v>
      </c>
      <c r="C4816" s="100">
        <v>31.2544</v>
      </c>
      <c r="D4816">
        <v>-6.4649999999999999E-2</v>
      </c>
      <c r="E4816" s="108">
        <v>3.56473</v>
      </c>
      <c r="F4816" s="102">
        <v>0</v>
      </c>
      <c r="G4816" s="98">
        <v>0.41</v>
      </c>
      <c r="H4816" s="115">
        <v>1260</v>
      </c>
    </row>
    <row r="4817" spans="1:8" x14ac:dyDescent="0.2">
      <c r="A4817" s="106">
        <v>41671.954780092594</v>
      </c>
      <c r="B4817" s="110">
        <v>1411636.56</v>
      </c>
      <c r="C4817" s="100">
        <v>31.2193</v>
      </c>
      <c r="D4817">
        <v>5.7020000000000001E-2</v>
      </c>
      <c r="E4817" s="108">
        <v>3.5646599999999999</v>
      </c>
      <c r="F4817" s="102">
        <v>0</v>
      </c>
      <c r="G4817" s="98">
        <v>0.41</v>
      </c>
      <c r="H4817" s="115">
        <v>1260</v>
      </c>
    </row>
    <row r="4818" spans="1:8" x14ac:dyDescent="0.2">
      <c r="A4818" s="106">
        <v>41671.958252314813</v>
      </c>
      <c r="B4818" s="110">
        <v>1411936.56</v>
      </c>
      <c r="C4818" s="100">
        <v>31.226299999999998</v>
      </c>
      <c r="D4818">
        <v>-6.8930000000000005E-2</v>
      </c>
      <c r="E4818" s="108">
        <v>3.5646499999999999</v>
      </c>
      <c r="F4818" s="102">
        <v>0</v>
      </c>
      <c r="G4818" s="98">
        <v>0.41</v>
      </c>
      <c r="H4818" s="115">
        <v>1260</v>
      </c>
    </row>
    <row r="4819" spans="1:8" x14ac:dyDescent="0.2">
      <c r="A4819" s="106">
        <v>41671.961724537039</v>
      </c>
      <c r="B4819" s="110">
        <v>1412236.56</v>
      </c>
      <c r="C4819" s="100">
        <v>31.227599999999999</v>
      </c>
      <c r="D4819">
        <v>-7.2020000000000001E-2</v>
      </c>
      <c r="E4819" s="108">
        <v>3.5648399999999998</v>
      </c>
      <c r="F4819" s="102">
        <v>0</v>
      </c>
      <c r="G4819" s="98">
        <v>0.41</v>
      </c>
      <c r="H4819" s="115">
        <v>1260</v>
      </c>
    </row>
    <row r="4820" spans="1:8" x14ac:dyDescent="0.2">
      <c r="A4820" s="106">
        <v>41671.965196759258</v>
      </c>
      <c r="B4820" s="110">
        <v>1412536.56</v>
      </c>
      <c r="C4820" s="100">
        <v>31.221900000000002</v>
      </c>
      <c r="D4820">
        <v>-2.3949999999999999E-2</v>
      </c>
      <c r="E4820" s="108">
        <v>3.5648900000000001</v>
      </c>
      <c r="F4820" s="102">
        <v>0</v>
      </c>
      <c r="G4820" s="98">
        <v>0.41</v>
      </c>
      <c r="H4820" s="115">
        <v>1260</v>
      </c>
    </row>
    <row r="4821" spans="1:8" x14ac:dyDescent="0.2">
      <c r="A4821" s="106">
        <v>41671.968668981484</v>
      </c>
      <c r="B4821" s="110">
        <v>1412836.56</v>
      </c>
      <c r="C4821" s="100">
        <v>31.224399999999999</v>
      </c>
      <c r="D4821">
        <v>-4.795E-2</v>
      </c>
      <c r="E4821" s="108">
        <v>3.56481</v>
      </c>
      <c r="F4821" s="102">
        <v>0</v>
      </c>
      <c r="G4821" s="98">
        <v>0.41</v>
      </c>
      <c r="H4821" s="115">
        <v>1260</v>
      </c>
    </row>
    <row r="4822" spans="1:8" x14ac:dyDescent="0.2">
      <c r="A4822" s="106">
        <v>41671.972141203703</v>
      </c>
      <c r="B4822" s="110">
        <v>1413136.56</v>
      </c>
      <c r="C4822" s="100">
        <v>31.2255</v>
      </c>
      <c r="D4822">
        <v>-7.3980000000000004E-2</v>
      </c>
      <c r="E4822" s="108">
        <v>3.5647199999999999</v>
      </c>
      <c r="F4822" s="102">
        <v>0</v>
      </c>
      <c r="G4822" s="98">
        <v>0.41</v>
      </c>
      <c r="H4822" s="115">
        <v>1260</v>
      </c>
    </row>
    <row r="4823" spans="1:8" x14ac:dyDescent="0.2">
      <c r="A4823" s="106">
        <v>41671.975613425922</v>
      </c>
      <c r="B4823" s="110">
        <v>1413436.56</v>
      </c>
      <c r="C4823" s="100">
        <v>31.227900000000002</v>
      </c>
      <c r="D4823">
        <v>-3.8339999999999999E-2</v>
      </c>
      <c r="E4823" s="108">
        <v>3.5647799999999998</v>
      </c>
      <c r="F4823" s="102">
        <v>0</v>
      </c>
      <c r="G4823" s="98">
        <v>0.41</v>
      </c>
      <c r="H4823" s="115">
        <v>1260</v>
      </c>
    </row>
    <row r="4824" spans="1:8" x14ac:dyDescent="0.2">
      <c r="A4824" s="106">
        <v>41671.979085648149</v>
      </c>
      <c r="B4824" s="110">
        <v>1413736.56</v>
      </c>
      <c r="C4824" s="100">
        <v>31.224399999999999</v>
      </c>
      <c r="D4824">
        <v>-8.7830000000000005E-2</v>
      </c>
      <c r="E4824" s="108">
        <v>3.5646800000000001</v>
      </c>
      <c r="F4824" s="102">
        <v>0</v>
      </c>
      <c r="G4824" s="98">
        <v>0.41</v>
      </c>
      <c r="H4824" s="115">
        <v>1260</v>
      </c>
    </row>
    <row r="4825" spans="1:8" x14ac:dyDescent="0.2">
      <c r="A4825" s="106">
        <v>41671.982557870368</v>
      </c>
      <c r="B4825" s="110">
        <v>1414036.56</v>
      </c>
      <c r="C4825" s="100">
        <v>31.2209</v>
      </c>
      <c r="D4825">
        <v>5.5500000000000001E-2</v>
      </c>
      <c r="E4825" s="108">
        <v>3.5648900000000001</v>
      </c>
      <c r="F4825" s="102">
        <v>0</v>
      </c>
      <c r="G4825" s="98">
        <v>0.41</v>
      </c>
      <c r="H4825" s="115">
        <v>1260</v>
      </c>
    </row>
    <row r="4826" spans="1:8" x14ac:dyDescent="0.2">
      <c r="A4826" s="106">
        <v>41671.986030092594</v>
      </c>
      <c r="B4826" s="110">
        <v>1414336.56</v>
      </c>
      <c r="C4826" s="100">
        <v>31.2211</v>
      </c>
      <c r="D4826">
        <v>4.0219999999999999E-2</v>
      </c>
      <c r="E4826" s="108">
        <v>3.5647000000000002</v>
      </c>
      <c r="F4826" s="102">
        <v>0</v>
      </c>
      <c r="G4826" s="98">
        <v>0.41</v>
      </c>
      <c r="H4826" s="115">
        <v>1260</v>
      </c>
    </row>
    <row r="4827" spans="1:8" x14ac:dyDescent="0.2">
      <c r="A4827" s="106">
        <v>41671.989502314813</v>
      </c>
      <c r="B4827" s="110">
        <v>1414636.56</v>
      </c>
      <c r="C4827" s="100">
        <v>31.206800000000001</v>
      </c>
      <c r="D4827">
        <v>-4.7120000000000002E-2</v>
      </c>
      <c r="E4827" s="108">
        <v>3.5647700000000002</v>
      </c>
      <c r="F4827" s="102">
        <v>0</v>
      </c>
      <c r="G4827" s="98">
        <v>0.41</v>
      </c>
      <c r="H4827" s="115">
        <v>1260</v>
      </c>
    </row>
    <row r="4828" spans="1:8" x14ac:dyDescent="0.2">
      <c r="A4828" s="106">
        <v>41671.992974537039</v>
      </c>
      <c r="B4828" s="110">
        <v>1414936.56</v>
      </c>
      <c r="C4828" s="100">
        <v>31.208400000000001</v>
      </c>
      <c r="D4828">
        <v>6.4689999999999998E-2</v>
      </c>
      <c r="E4828" s="108">
        <v>3.5646599999999999</v>
      </c>
      <c r="F4828" s="102">
        <v>0</v>
      </c>
      <c r="G4828" s="98">
        <v>0.41</v>
      </c>
      <c r="H4828" s="115">
        <v>1260</v>
      </c>
    </row>
    <row r="4829" spans="1:8" x14ac:dyDescent="0.2">
      <c r="A4829" s="106">
        <v>41671.996446759258</v>
      </c>
      <c r="B4829" s="110">
        <v>1415236.56</v>
      </c>
      <c r="C4829" s="100">
        <v>31.2149</v>
      </c>
      <c r="D4829">
        <v>5.8599999999999999E-2</v>
      </c>
      <c r="E4829" s="108">
        <v>3.5647799999999998</v>
      </c>
      <c r="F4829" s="102">
        <v>0</v>
      </c>
      <c r="G4829" s="98">
        <v>0.41</v>
      </c>
      <c r="H4829" s="115">
        <v>1260</v>
      </c>
    </row>
    <row r="4830" spans="1:8" x14ac:dyDescent="0.2">
      <c r="A4830" s="106">
        <v>41671.999918981484</v>
      </c>
      <c r="B4830" s="110">
        <v>1415536.56</v>
      </c>
      <c r="C4830" s="100">
        <v>31.212199999999999</v>
      </c>
      <c r="D4830">
        <v>-2.911E-2</v>
      </c>
      <c r="E4830" s="108">
        <v>3.5648200000000001</v>
      </c>
      <c r="F4830" s="102">
        <v>0</v>
      </c>
      <c r="G4830" s="98">
        <v>0.41</v>
      </c>
      <c r="H4830" s="115">
        <v>1260</v>
      </c>
    </row>
    <row r="4831" spans="1:8" x14ac:dyDescent="0.2">
      <c r="A4831" s="106">
        <v>41672.003391203703</v>
      </c>
      <c r="B4831" s="110">
        <v>1415836.56</v>
      </c>
      <c r="C4831" s="100">
        <v>31.2209</v>
      </c>
      <c r="D4831">
        <v>5.432E-2</v>
      </c>
      <c r="E4831" s="108">
        <v>3.5647199999999999</v>
      </c>
      <c r="F4831" s="102">
        <v>0</v>
      </c>
      <c r="G4831" s="98">
        <v>0.41</v>
      </c>
      <c r="H4831" s="115">
        <v>1260</v>
      </c>
    </row>
    <row r="4832" spans="1:8" x14ac:dyDescent="0.2">
      <c r="A4832" s="106">
        <v>41672.006863425922</v>
      </c>
      <c r="B4832" s="110">
        <v>1416136.56</v>
      </c>
      <c r="C4832" s="100">
        <v>31.213899999999999</v>
      </c>
      <c r="D4832">
        <v>-8.6900000000000005E-2</v>
      </c>
      <c r="E4832" s="108">
        <v>3.56473</v>
      </c>
      <c r="F4832" s="102">
        <v>0</v>
      </c>
      <c r="G4832" s="98">
        <v>0.41</v>
      </c>
      <c r="H4832" s="115">
        <v>1260</v>
      </c>
    </row>
    <row r="4833" spans="1:8" x14ac:dyDescent="0.2">
      <c r="A4833" s="106">
        <v>41672.010335648149</v>
      </c>
      <c r="B4833" s="110">
        <v>1416436.56</v>
      </c>
      <c r="C4833" s="100">
        <v>31.211200000000002</v>
      </c>
      <c r="D4833">
        <v>-9.2599999999999991E-3</v>
      </c>
      <c r="E4833" s="108">
        <v>3.5647799999999998</v>
      </c>
      <c r="F4833" s="102">
        <v>0</v>
      </c>
      <c r="G4833" s="98">
        <v>0.41</v>
      </c>
      <c r="H4833" s="115">
        <v>1260</v>
      </c>
    </row>
    <row r="4834" spans="1:8" x14ac:dyDescent="0.2">
      <c r="A4834" s="106">
        <v>41672.013807870368</v>
      </c>
      <c r="B4834" s="110">
        <v>1416736.56</v>
      </c>
      <c r="C4834" s="100">
        <v>31.219000000000001</v>
      </c>
      <c r="D4834">
        <v>4.2430000000000002E-2</v>
      </c>
      <c r="E4834" s="108">
        <v>3.56487</v>
      </c>
      <c r="F4834" s="102">
        <v>0</v>
      </c>
      <c r="G4834" s="98">
        <v>0.41</v>
      </c>
      <c r="H4834" s="115">
        <v>1260</v>
      </c>
    </row>
    <row r="4835" spans="1:8" x14ac:dyDescent="0.2">
      <c r="A4835" s="106">
        <v>41672.017280092594</v>
      </c>
      <c r="B4835" s="110">
        <v>1417036.56</v>
      </c>
      <c r="C4835" s="100">
        <v>31.215699999999998</v>
      </c>
      <c r="D4835">
        <v>2.8160000000000001E-2</v>
      </c>
      <c r="E4835" s="108">
        <v>3.5647700000000002</v>
      </c>
      <c r="F4835" s="102">
        <v>0</v>
      </c>
      <c r="G4835" s="98">
        <v>0.41</v>
      </c>
      <c r="H4835" s="115">
        <v>1260</v>
      </c>
    </row>
    <row r="4836" spans="1:8" x14ac:dyDescent="0.2">
      <c r="A4836" s="106">
        <v>41672.020752314813</v>
      </c>
      <c r="B4836" s="110">
        <v>1417336.56</v>
      </c>
      <c r="C4836" s="100">
        <v>31.220400000000001</v>
      </c>
      <c r="D4836">
        <v>-3.9949999999999999E-2</v>
      </c>
      <c r="E4836" s="108">
        <v>3.5648300000000002</v>
      </c>
      <c r="F4836" s="102">
        <v>0</v>
      </c>
      <c r="G4836" s="98">
        <v>0.41</v>
      </c>
      <c r="H4836" s="115">
        <v>1260</v>
      </c>
    </row>
    <row r="4837" spans="1:8" x14ac:dyDescent="0.2">
      <c r="A4837" s="106">
        <v>41672.024224537039</v>
      </c>
      <c r="B4837" s="110">
        <v>1417636.56</v>
      </c>
      <c r="C4837" s="100">
        <v>31.220099999999999</v>
      </c>
      <c r="D4837">
        <v>6.0600000000000001E-2</v>
      </c>
      <c r="E4837" s="108">
        <v>3.5648900000000001</v>
      </c>
      <c r="F4837" s="102">
        <v>0</v>
      </c>
      <c r="G4837" s="98">
        <v>0.41</v>
      </c>
      <c r="H4837" s="115">
        <v>1260</v>
      </c>
    </row>
    <row r="4838" spans="1:8" x14ac:dyDescent="0.2">
      <c r="A4838" s="106">
        <v>41672.027696759258</v>
      </c>
      <c r="B4838" s="110">
        <v>1417936.56</v>
      </c>
      <c r="C4838" s="100">
        <v>31.218</v>
      </c>
      <c r="D4838">
        <v>-8.0869999999999997E-2</v>
      </c>
      <c r="E4838" s="108">
        <v>3.5649299999999999</v>
      </c>
      <c r="F4838" s="102">
        <v>0</v>
      </c>
      <c r="G4838" s="98">
        <v>0.41</v>
      </c>
      <c r="H4838" s="115">
        <v>1260</v>
      </c>
    </row>
    <row r="4839" spans="1:8" x14ac:dyDescent="0.2">
      <c r="A4839" s="106">
        <v>41672.031168981484</v>
      </c>
      <c r="B4839" s="110">
        <v>1418236.56</v>
      </c>
      <c r="C4839" s="100">
        <v>31.216100000000001</v>
      </c>
      <c r="D4839">
        <v>-3.8539999999999998E-2</v>
      </c>
      <c r="E4839" s="108">
        <v>3.56494</v>
      </c>
      <c r="F4839" s="102">
        <v>0</v>
      </c>
      <c r="G4839" s="98">
        <v>0.41</v>
      </c>
      <c r="H4839" s="115">
        <v>1260</v>
      </c>
    </row>
    <row r="4840" spans="1:8" x14ac:dyDescent="0.2">
      <c r="A4840" s="106">
        <v>41672.034641203703</v>
      </c>
      <c r="B4840" s="110">
        <v>1418536.56</v>
      </c>
      <c r="C4840" s="100">
        <v>31.218699999999998</v>
      </c>
      <c r="D4840">
        <v>-1.8950000000000002E-2</v>
      </c>
      <c r="E4840" s="108">
        <v>3.5647899999999999</v>
      </c>
      <c r="F4840" s="102">
        <v>0</v>
      </c>
      <c r="G4840" s="98">
        <v>0.41</v>
      </c>
      <c r="H4840" s="115">
        <v>1260</v>
      </c>
    </row>
    <row r="4841" spans="1:8" x14ac:dyDescent="0.2">
      <c r="A4841" s="106">
        <v>41672.038113425922</v>
      </c>
      <c r="B4841" s="110">
        <v>1418836.56</v>
      </c>
      <c r="C4841" s="100">
        <v>31.220400000000001</v>
      </c>
      <c r="D4841">
        <v>-5.4000000000000001E-4</v>
      </c>
      <c r="E4841" s="108">
        <v>3.5647899999999999</v>
      </c>
      <c r="F4841" s="102">
        <v>0</v>
      </c>
      <c r="G4841" s="98">
        <v>0.41</v>
      </c>
      <c r="H4841" s="115">
        <v>1260</v>
      </c>
    </row>
    <row r="4842" spans="1:8" x14ac:dyDescent="0.2">
      <c r="A4842" s="106">
        <v>41672.041585648149</v>
      </c>
      <c r="B4842" s="110">
        <v>1419136.56</v>
      </c>
      <c r="C4842" s="100">
        <v>31.213000000000001</v>
      </c>
      <c r="D4842">
        <v>-8.3260000000000001E-2</v>
      </c>
      <c r="E4842" s="108">
        <v>3.5647799999999998</v>
      </c>
      <c r="F4842" s="102">
        <v>0</v>
      </c>
      <c r="G4842" s="98">
        <v>0.41</v>
      </c>
      <c r="H4842" s="115">
        <v>1260</v>
      </c>
    </row>
    <row r="4843" spans="1:8" x14ac:dyDescent="0.2">
      <c r="A4843" s="106">
        <v>41672.045057870368</v>
      </c>
      <c r="B4843" s="110">
        <v>1419436.56</v>
      </c>
      <c r="C4843" s="100">
        <v>31.2151</v>
      </c>
      <c r="D4843">
        <v>6.1890000000000001E-2</v>
      </c>
      <c r="E4843" s="108">
        <v>3.56488</v>
      </c>
      <c r="F4843" s="102">
        <v>0</v>
      </c>
      <c r="G4843" s="98">
        <v>0.41</v>
      </c>
      <c r="H4843" s="115">
        <v>1260</v>
      </c>
    </row>
    <row r="4844" spans="1:8" x14ac:dyDescent="0.2">
      <c r="A4844" s="106">
        <v>41672.048530092594</v>
      </c>
      <c r="B4844" s="110">
        <v>1419736.56</v>
      </c>
      <c r="C4844" s="100">
        <v>31.212299999999999</v>
      </c>
      <c r="D4844">
        <v>-2.7980000000000001E-2</v>
      </c>
      <c r="E4844" s="108">
        <v>3.5648</v>
      </c>
      <c r="F4844" s="102">
        <v>0</v>
      </c>
      <c r="G4844" s="98">
        <v>0.41</v>
      </c>
      <c r="H4844" s="115">
        <v>1260</v>
      </c>
    </row>
    <row r="4845" spans="1:8" x14ac:dyDescent="0.2">
      <c r="A4845" s="106">
        <v>41672.052002314813</v>
      </c>
      <c r="B4845" s="110">
        <v>1420036.56</v>
      </c>
      <c r="C4845" s="100">
        <v>31.218900000000001</v>
      </c>
      <c r="D4845">
        <v>-2.4240000000000001E-2</v>
      </c>
      <c r="E4845" s="108">
        <v>3.5648499999999999</v>
      </c>
      <c r="F4845" s="102">
        <v>0</v>
      </c>
      <c r="G4845" s="98">
        <v>0.41</v>
      </c>
      <c r="H4845" s="115">
        <v>1260</v>
      </c>
    </row>
    <row r="4846" spans="1:8" x14ac:dyDescent="0.2">
      <c r="A4846" s="106">
        <v>41672.055474537039</v>
      </c>
      <c r="B4846" s="110">
        <v>1420336.56</v>
      </c>
      <c r="C4846" s="100">
        <v>31.215299999999999</v>
      </c>
      <c r="D4846">
        <v>-3.7920000000000002E-2</v>
      </c>
      <c r="E4846" s="108">
        <v>3.5647799999999998</v>
      </c>
      <c r="F4846" s="102">
        <v>0</v>
      </c>
      <c r="G4846" s="98">
        <v>0.41</v>
      </c>
      <c r="H4846" s="115">
        <v>1260</v>
      </c>
    </row>
    <row r="4847" spans="1:8" x14ac:dyDescent="0.2">
      <c r="A4847" s="106">
        <v>41672.058946759258</v>
      </c>
      <c r="B4847" s="110">
        <v>1420636.56</v>
      </c>
      <c r="C4847" s="100">
        <v>31.221399999999999</v>
      </c>
      <c r="D4847">
        <v>5.9300000000000004E-3</v>
      </c>
      <c r="E4847" s="108">
        <v>3.56487</v>
      </c>
      <c r="F4847" s="102">
        <v>0</v>
      </c>
      <c r="G4847" s="98">
        <v>0.41</v>
      </c>
      <c r="H4847" s="115">
        <v>1260</v>
      </c>
    </row>
    <row r="4848" spans="1:8" x14ac:dyDescent="0.2">
      <c r="A4848" s="106">
        <v>41672.062418981484</v>
      </c>
      <c r="B4848" s="110">
        <v>1420936.56</v>
      </c>
      <c r="C4848" s="100">
        <v>31.217500000000001</v>
      </c>
      <c r="D4848">
        <v>-6.9449999999999998E-2</v>
      </c>
      <c r="E4848" s="108">
        <v>3.56474</v>
      </c>
      <c r="F4848" s="102">
        <v>0</v>
      </c>
      <c r="G4848" s="98">
        <v>0.41</v>
      </c>
      <c r="H4848" s="115">
        <v>1260</v>
      </c>
    </row>
    <row r="4849" spans="1:8" x14ac:dyDescent="0.2">
      <c r="A4849" s="106">
        <v>41672.065891203703</v>
      </c>
      <c r="B4849" s="110">
        <v>1421236.56</v>
      </c>
      <c r="C4849" s="100">
        <v>31.2258</v>
      </c>
      <c r="D4849">
        <v>2.4420000000000001E-2</v>
      </c>
      <c r="E4849" s="108">
        <v>3.56473</v>
      </c>
      <c r="F4849" s="102">
        <v>0</v>
      </c>
      <c r="G4849" s="98">
        <v>0.41</v>
      </c>
      <c r="H4849" s="115">
        <v>1260</v>
      </c>
    </row>
    <row r="4850" spans="1:8" x14ac:dyDescent="0.2">
      <c r="A4850" s="106">
        <v>41672.069363425922</v>
      </c>
      <c r="B4850" s="110">
        <v>1421536.56</v>
      </c>
      <c r="C4850" s="100">
        <v>31.212800000000001</v>
      </c>
      <c r="D4850">
        <v>-8.4750000000000006E-2</v>
      </c>
      <c r="E4850" s="108">
        <v>3.56481</v>
      </c>
      <c r="F4850" s="102">
        <v>0</v>
      </c>
      <c r="G4850" s="98">
        <v>0.41</v>
      </c>
      <c r="H4850" s="115">
        <v>1260</v>
      </c>
    </row>
    <row r="4851" spans="1:8" x14ac:dyDescent="0.2">
      <c r="A4851" s="106">
        <v>41672.072835648149</v>
      </c>
      <c r="B4851" s="110">
        <v>1421836.56</v>
      </c>
      <c r="C4851" s="100">
        <v>31.222000000000001</v>
      </c>
      <c r="D4851">
        <v>-3.6650000000000002E-2</v>
      </c>
      <c r="E4851" s="108">
        <v>3.5648200000000001</v>
      </c>
      <c r="F4851" s="102">
        <v>0</v>
      </c>
      <c r="G4851" s="98">
        <v>0.41</v>
      </c>
      <c r="H4851" s="115">
        <v>1260</v>
      </c>
    </row>
    <row r="4852" spans="1:8" x14ac:dyDescent="0.2">
      <c r="A4852" s="106">
        <v>41672.076307870368</v>
      </c>
      <c r="B4852" s="110">
        <v>1422136.56</v>
      </c>
      <c r="C4852" s="100">
        <v>31.218699999999998</v>
      </c>
      <c r="D4852">
        <v>3.168E-2</v>
      </c>
      <c r="E4852" s="108">
        <v>3.5648200000000001</v>
      </c>
      <c r="F4852" s="102">
        <v>0</v>
      </c>
      <c r="G4852" s="98">
        <v>0.41</v>
      </c>
      <c r="H4852" s="115">
        <v>1260</v>
      </c>
    </row>
    <row r="4853" spans="1:8" x14ac:dyDescent="0.2">
      <c r="A4853" s="106">
        <v>41672.079780092594</v>
      </c>
      <c r="B4853" s="110">
        <v>1422436.56</v>
      </c>
      <c r="C4853" s="100">
        <v>31.221399999999999</v>
      </c>
      <c r="D4853">
        <v>-8.8699999999999994E-3</v>
      </c>
      <c r="E4853" s="108">
        <v>3.5647700000000002</v>
      </c>
      <c r="F4853" s="102">
        <v>0</v>
      </c>
      <c r="G4853" s="98">
        <v>0.41</v>
      </c>
      <c r="H4853" s="115">
        <v>1260</v>
      </c>
    </row>
    <row r="4854" spans="1:8" x14ac:dyDescent="0.2">
      <c r="A4854" s="106">
        <v>41672.083252314813</v>
      </c>
      <c r="B4854" s="110">
        <v>1422736.56</v>
      </c>
      <c r="C4854" s="100">
        <v>31.218699999999998</v>
      </c>
      <c r="D4854">
        <v>-8.899E-2</v>
      </c>
      <c r="E4854" s="108">
        <v>3.5649099999999998</v>
      </c>
      <c r="F4854" s="102">
        <v>0</v>
      </c>
      <c r="G4854" s="98">
        <v>0.41</v>
      </c>
      <c r="H4854" s="115">
        <v>1260</v>
      </c>
    </row>
    <row r="4855" spans="1:8" x14ac:dyDescent="0.2">
      <c r="A4855" s="106">
        <v>41672.086724537039</v>
      </c>
      <c r="B4855" s="110">
        <v>1423036.56</v>
      </c>
      <c r="C4855" s="100">
        <v>31.223199999999999</v>
      </c>
      <c r="D4855">
        <v>-6.6210000000000005E-2</v>
      </c>
      <c r="E4855" s="108">
        <v>3.5649600000000001</v>
      </c>
      <c r="F4855" s="102">
        <v>0</v>
      </c>
      <c r="G4855" s="98">
        <v>0.41</v>
      </c>
      <c r="H4855" s="115">
        <v>1260</v>
      </c>
    </row>
    <row r="4856" spans="1:8" x14ac:dyDescent="0.2">
      <c r="A4856" s="106">
        <v>41672.090196759258</v>
      </c>
      <c r="B4856" s="110">
        <v>1423336.56</v>
      </c>
      <c r="C4856" s="100">
        <v>31.2239</v>
      </c>
      <c r="D4856">
        <v>-2.988E-2</v>
      </c>
      <c r="E4856" s="108">
        <v>3.5648499999999999</v>
      </c>
      <c r="F4856" s="102">
        <v>0</v>
      </c>
      <c r="G4856" s="98">
        <v>0.41</v>
      </c>
      <c r="H4856" s="115">
        <v>1260</v>
      </c>
    </row>
    <row r="4857" spans="1:8" x14ac:dyDescent="0.2">
      <c r="A4857" s="106">
        <v>41672.093668981484</v>
      </c>
      <c r="B4857" s="110">
        <v>1423636.56</v>
      </c>
      <c r="C4857" s="100">
        <v>31.220400000000001</v>
      </c>
      <c r="D4857">
        <v>-5.0509999999999999E-2</v>
      </c>
      <c r="E4857" s="108">
        <v>3.5648</v>
      </c>
      <c r="F4857" s="102">
        <v>0</v>
      </c>
      <c r="G4857" s="98">
        <v>0.41</v>
      </c>
      <c r="H4857" s="115">
        <v>1260</v>
      </c>
    </row>
    <row r="4858" spans="1:8" x14ac:dyDescent="0.2">
      <c r="A4858" s="106">
        <v>41672.097141203703</v>
      </c>
      <c r="B4858" s="110">
        <v>1423936.56</v>
      </c>
      <c r="C4858" s="100">
        <v>31.221699999999998</v>
      </c>
      <c r="D4858">
        <v>-1.6289999999999999E-2</v>
      </c>
      <c r="E4858" s="108">
        <v>3.5646499999999999</v>
      </c>
      <c r="F4858" s="102">
        <v>0</v>
      </c>
      <c r="G4858" s="98">
        <v>0.41</v>
      </c>
      <c r="H4858" s="115">
        <v>1260</v>
      </c>
    </row>
    <row r="4859" spans="1:8" x14ac:dyDescent="0.2">
      <c r="A4859" s="106">
        <v>41672.100613425922</v>
      </c>
      <c r="B4859" s="110">
        <v>1424236.56</v>
      </c>
      <c r="C4859" s="100">
        <v>31.2303</v>
      </c>
      <c r="D4859">
        <v>-3.8080000000000003E-2</v>
      </c>
      <c r="E4859" s="108">
        <v>3.5645799999999999</v>
      </c>
      <c r="F4859" s="102">
        <v>0</v>
      </c>
      <c r="G4859" s="98">
        <v>0.41</v>
      </c>
      <c r="H4859" s="115">
        <v>1260</v>
      </c>
    </row>
    <row r="4860" spans="1:8" x14ac:dyDescent="0.2">
      <c r="A4860" s="106">
        <v>41672.104085648149</v>
      </c>
      <c r="B4860" s="110">
        <v>1424536.56</v>
      </c>
      <c r="C4860" s="100">
        <v>31.2254</v>
      </c>
      <c r="D4860">
        <v>-9.1990000000000002E-2</v>
      </c>
      <c r="E4860" s="108">
        <v>3.5648599999999999</v>
      </c>
      <c r="F4860" s="102">
        <v>0</v>
      </c>
      <c r="G4860" s="98">
        <v>0.41</v>
      </c>
      <c r="H4860" s="115">
        <v>1260</v>
      </c>
    </row>
    <row r="4861" spans="1:8" x14ac:dyDescent="0.2">
      <c r="A4861" s="106">
        <v>41672.107557870368</v>
      </c>
      <c r="B4861" s="110">
        <v>1424836.56</v>
      </c>
      <c r="C4861" s="100">
        <v>31.232299999999999</v>
      </c>
      <c r="D4861">
        <v>-2.494E-2</v>
      </c>
      <c r="E4861" s="108">
        <v>3.5649099999999998</v>
      </c>
      <c r="F4861" s="102">
        <v>0</v>
      </c>
      <c r="G4861" s="98">
        <v>0.41</v>
      </c>
      <c r="H4861" s="115">
        <v>1260</v>
      </c>
    </row>
    <row r="4862" spans="1:8" x14ac:dyDescent="0.2">
      <c r="A4862" s="106">
        <v>41672.111030092594</v>
      </c>
      <c r="B4862" s="110">
        <v>1425136.56</v>
      </c>
      <c r="C4862" s="100">
        <v>31.227499999999999</v>
      </c>
      <c r="D4862">
        <v>4.8700000000000002E-3</v>
      </c>
      <c r="E4862" s="108">
        <v>3.5647500000000001</v>
      </c>
      <c r="F4862" s="102">
        <v>0</v>
      </c>
      <c r="G4862" s="98">
        <v>0.41</v>
      </c>
      <c r="H4862" s="115">
        <v>1260</v>
      </c>
    </row>
    <row r="4863" spans="1:8" x14ac:dyDescent="0.2">
      <c r="A4863" s="106">
        <v>41672.114502314813</v>
      </c>
      <c r="B4863" s="110">
        <v>1425436.56</v>
      </c>
      <c r="C4863" s="100">
        <v>31.228000000000002</v>
      </c>
      <c r="D4863">
        <v>5.4870000000000002E-2</v>
      </c>
      <c r="E4863" s="108">
        <v>3.5646599999999999</v>
      </c>
      <c r="F4863" s="102">
        <v>0</v>
      </c>
      <c r="G4863" s="98">
        <v>0.41</v>
      </c>
      <c r="H4863" s="115">
        <v>1260</v>
      </c>
    </row>
    <row r="4864" spans="1:8" x14ac:dyDescent="0.2">
      <c r="A4864" s="106">
        <v>41672.117974537039</v>
      </c>
      <c r="B4864" s="110">
        <v>1425736.56</v>
      </c>
      <c r="C4864" s="100">
        <v>31.2272</v>
      </c>
      <c r="D4864">
        <v>2.102E-2</v>
      </c>
      <c r="E4864" s="108">
        <v>3.5649099999999998</v>
      </c>
      <c r="F4864" s="102">
        <v>0</v>
      </c>
      <c r="G4864" s="98">
        <v>0.41</v>
      </c>
      <c r="H4864" s="115">
        <v>1260</v>
      </c>
    </row>
    <row r="4865" spans="1:8" x14ac:dyDescent="0.2">
      <c r="A4865" s="106">
        <v>41672.121446759258</v>
      </c>
      <c r="B4865" s="110">
        <v>1426036.56</v>
      </c>
      <c r="C4865" s="100">
        <v>31.226600000000001</v>
      </c>
      <c r="D4865">
        <v>6.1400000000000003E-2</v>
      </c>
      <c r="E4865" s="108">
        <v>3.56481</v>
      </c>
      <c r="F4865" s="102">
        <v>0</v>
      </c>
      <c r="G4865" s="98">
        <v>0.41</v>
      </c>
      <c r="H4865" s="115">
        <v>1260</v>
      </c>
    </row>
    <row r="4866" spans="1:8" x14ac:dyDescent="0.2">
      <c r="A4866" s="106">
        <v>41672.124918981484</v>
      </c>
      <c r="B4866" s="110">
        <v>1426336.56</v>
      </c>
      <c r="C4866" s="100">
        <v>31.240600000000001</v>
      </c>
      <c r="D4866">
        <v>-3.4090000000000002E-2</v>
      </c>
      <c r="E4866" s="108">
        <v>3.56481</v>
      </c>
      <c r="F4866" s="102">
        <v>0</v>
      </c>
      <c r="G4866" s="98">
        <v>0.41</v>
      </c>
      <c r="H4866" s="115">
        <v>1260</v>
      </c>
    </row>
    <row r="4867" spans="1:8" x14ac:dyDescent="0.2">
      <c r="A4867" s="106">
        <v>41672.128391203703</v>
      </c>
      <c r="B4867" s="110">
        <v>1426636.56</v>
      </c>
      <c r="C4867" s="100">
        <v>31.241900000000001</v>
      </c>
      <c r="D4867">
        <v>-8.566E-2</v>
      </c>
      <c r="E4867" s="108">
        <v>3.56473</v>
      </c>
      <c r="F4867" s="102">
        <v>0</v>
      </c>
      <c r="G4867" s="98">
        <v>0.41</v>
      </c>
      <c r="H4867" s="115">
        <v>1260</v>
      </c>
    </row>
    <row r="4868" spans="1:8" x14ac:dyDescent="0.2">
      <c r="A4868" s="106">
        <v>41672.131863425922</v>
      </c>
      <c r="B4868" s="110">
        <v>1426936.56</v>
      </c>
      <c r="C4868" s="100">
        <v>31.223500000000001</v>
      </c>
      <c r="D4868">
        <v>-8.2790000000000002E-2</v>
      </c>
      <c r="E4868" s="108">
        <v>3.56488</v>
      </c>
      <c r="F4868" s="102">
        <v>0</v>
      </c>
      <c r="G4868" s="98">
        <v>0.41</v>
      </c>
      <c r="H4868" s="115">
        <v>1260</v>
      </c>
    </row>
    <row r="4869" spans="1:8" x14ac:dyDescent="0.2">
      <c r="A4869" s="106">
        <v>41672.135335648149</v>
      </c>
      <c r="B4869" s="110">
        <v>1427236.56</v>
      </c>
      <c r="C4869" s="100">
        <v>31.222300000000001</v>
      </c>
      <c r="D4869">
        <v>5.3969999999999997E-2</v>
      </c>
      <c r="E4869" s="108">
        <v>3.5646800000000001</v>
      </c>
      <c r="F4869" s="102">
        <v>0</v>
      </c>
      <c r="G4869" s="98">
        <v>0.41</v>
      </c>
      <c r="H4869" s="115">
        <v>1260</v>
      </c>
    </row>
    <row r="4870" spans="1:8" x14ac:dyDescent="0.2">
      <c r="A4870" s="106">
        <v>41672.138807870368</v>
      </c>
      <c r="B4870" s="110">
        <v>1427536.56</v>
      </c>
      <c r="C4870" s="100">
        <v>31.241299999999999</v>
      </c>
      <c r="D4870">
        <v>-3.4799999999999998E-2</v>
      </c>
      <c r="E4870" s="108">
        <v>3.56481</v>
      </c>
      <c r="F4870" s="102">
        <v>0</v>
      </c>
      <c r="G4870" s="98">
        <v>0.41</v>
      </c>
      <c r="H4870" s="115">
        <v>1260</v>
      </c>
    </row>
    <row r="4871" spans="1:8" x14ac:dyDescent="0.2">
      <c r="A4871" s="106">
        <v>41672.142280092594</v>
      </c>
      <c r="B4871" s="110">
        <v>1427836.56</v>
      </c>
      <c r="C4871" s="100">
        <v>31.230899999999998</v>
      </c>
      <c r="D4871">
        <v>1.7670000000000002E-2</v>
      </c>
      <c r="E4871" s="108">
        <v>3.5649700000000002</v>
      </c>
      <c r="F4871" s="102">
        <v>0</v>
      </c>
      <c r="G4871" s="98">
        <v>0.41</v>
      </c>
      <c r="H4871" s="115">
        <v>1260</v>
      </c>
    </row>
    <row r="4872" spans="1:8" x14ac:dyDescent="0.2">
      <c r="A4872" s="106">
        <v>41672.145752314813</v>
      </c>
      <c r="B4872" s="110">
        <v>1428136.56</v>
      </c>
      <c r="C4872" s="100">
        <v>31.2454</v>
      </c>
      <c r="D4872">
        <v>3.1699999999999999E-2</v>
      </c>
      <c r="E4872" s="108">
        <v>3.5650300000000001</v>
      </c>
      <c r="F4872" s="102">
        <v>0</v>
      </c>
      <c r="G4872" s="98">
        <v>0.41</v>
      </c>
      <c r="H4872" s="115">
        <v>1260</v>
      </c>
    </row>
    <row r="4873" spans="1:8" x14ac:dyDescent="0.2">
      <c r="A4873" s="106">
        <v>41672.149224537039</v>
      </c>
      <c r="B4873" s="110">
        <v>1428436.56</v>
      </c>
      <c r="C4873" s="100">
        <v>31.255099999999999</v>
      </c>
      <c r="D4873">
        <v>-1.9390000000000001E-2</v>
      </c>
      <c r="E4873" s="108">
        <v>3.56474</v>
      </c>
      <c r="F4873" s="102">
        <v>0</v>
      </c>
      <c r="G4873" s="98">
        <v>0.41</v>
      </c>
      <c r="H4873" s="115">
        <v>1260</v>
      </c>
    </row>
    <row r="4874" spans="1:8" x14ac:dyDescent="0.2">
      <c r="A4874" s="106">
        <v>41672.152696759258</v>
      </c>
      <c r="B4874" s="110">
        <v>1428736.56</v>
      </c>
      <c r="C4874" s="100">
        <v>31.229500000000002</v>
      </c>
      <c r="D4874">
        <v>5.3839999999999999E-2</v>
      </c>
      <c r="E4874" s="108">
        <v>3.56474</v>
      </c>
      <c r="F4874" s="102">
        <v>0</v>
      </c>
      <c r="G4874" s="98">
        <v>0.41</v>
      </c>
      <c r="H4874" s="115">
        <v>1260</v>
      </c>
    </row>
    <row r="4875" spans="1:8" x14ac:dyDescent="0.2">
      <c r="A4875" s="106">
        <v>41672.156168981484</v>
      </c>
      <c r="B4875" s="110">
        <v>1429036.56</v>
      </c>
      <c r="C4875" s="100">
        <v>31.230599999999999</v>
      </c>
      <c r="D4875">
        <v>-1.0330000000000001E-2</v>
      </c>
      <c r="E4875" s="108">
        <v>3.5648200000000001</v>
      </c>
      <c r="F4875" s="102">
        <v>0</v>
      </c>
      <c r="G4875" s="98">
        <v>0.41</v>
      </c>
      <c r="H4875" s="115">
        <v>1260</v>
      </c>
    </row>
    <row r="4876" spans="1:8" x14ac:dyDescent="0.2">
      <c r="A4876" s="106">
        <v>41672.159641203703</v>
      </c>
      <c r="B4876" s="110">
        <v>1429336.56</v>
      </c>
      <c r="C4876" s="100">
        <v>31.2242</v>
      </c>
      <c r="D4876">
        <v>-8.1809999999999994E-2</v>
      </c>
      <c r="E4876" s="108">
        <v>3.5647899999999999</v>
      </c>
      <c r="F4876" s="102">
        <v>0</v>
      </c>
      <c r="G4876" s="98">
        <v>0.41</v>
      </c>
      <c r="H4876" s="115">
        <v>1260</v>
      </c>
    </row>
    <row r="4877" spans="1:8" x14ac:dyDescent="0.2">
      <c r="A4877" s="106">
        <v>41672.163113425922</v>
      </c>
      <c r="B4877" s="110">
        <v>1429636.56</v>
      </c>
      <c r="C4877" s="100">
        <v>31.2286</v>
      </c>
      <c r="D4877">
        <v>-4.7800000000000004E-3</v>
      </c>
      <c r="E4877" s="108">
        <v>3.56473</v>
      </c>
      <c r="F4877" s="102">
        <v>0</v>
      </c>
      <c r="G4877" s="98">
        <v>0.41</v>
      </c>
      <c r="H4877" s="115">
        <v>1260</v>
      </c>
    </row>
    <row r="4878" spans="1:8" x14ac:dyDescent="0.2">
      <c r="A4878" s="106">
        <v>41672.166585648149</v>
      </c>
      <c r="B4878" s="110">
        <v>1429936.56</v>
      </c>
      <c r="C4878" s="100">
        <v>31.2287</v>
      </c>
      <c r="D4878">
        <v>-8.0259999999999998E-2</v>
      </c>
      <c r="E4878" s="108">
        <v>3.56467</v>
      </c>
      <c r="F4878" s="102">
        <v>0</v>
      </c>
      <c r="G4878" s="98">
        <v>0.41</v>
      </c>
      <c r="H4878" s="115">
        <v>1260</v>
      </c>
    </row>
    <row r="4879" spans="1:8" x14ac:dyDescent="0.2">
      <c r="A4879" s="106">
        <v>41672.170057870368</v>
      </c>
      <c r="B4879" s="110">
        <v>1430236.56</v>
      </c>
      <c r="C4879" s="100">
        <v>31.234400000000001</v>
      </c>
      <c r="D4879">
        <v>-4.224E-2</v>
      </c>
      <c r="E4879" s="108">
        <v>3.5647799999999998</v>
      </c>
      <c r="F4879" s="102">
        <v>0</v>
      </c>
      <c r="G4879" s="98">
        <v>0.41</v>
      </c>
      <c r="H4879" s="115">
        <v>1260</v>
      </c>
    </row>
    <row r="4880" spans="1:8" x14ac:dyDescent="0.2">
      <c r="A4880" s="106">
        <v>41672.173530092594</v>
      </c>
      <c r="B4880" s="110">
        <v>1430536.56</v>
      </c>
      <c r="C4880" s="100">
        <v>31.227799999999998</v>
      </c>
      <c r="D4880">
        <v>-6.0089999999999998E-2</v>
      </c>
      <c r="E4880" s="108">
        <v>3.5648900000000001</v>
      </c>
      <c r="F4880" s="102">
        <v>0</v>
      </c>
      <c r="G4880" s="98">
        <v>0.41</v>
      </c>
      <c r="H4880" s="115">
        <v>1260</v>
      </c>
    </row>
    <row r="4881" spans="1:8" x14ac:dyDescent="0.2">
      <c r="A4881" s="106">
        <v>41672.177002314813</v>
      </c>
      <c r="B4881" s="110">
        <v>1430836.56</v>
      </c>
      <c r="C4881" s="100">
        <v>31.2422</v>
      </c>
      <c r="D4881">
        <v>-1.238E-2</v>
      </c>
      <c r="E4881" s="108">
        <v>3.5646599999999999</v>
      </c>
      <c r="F4881" s="102">
        <v>0</v>
      </c>
      <c r="G4881" s="98">
        <v>0.41</v>
      </c>
      <c r="H4881" s="115">
        <v>1260</v>
      </c>
    </row>
    <row r="4882" spans="1:8" x14ac:dyDescent="0.2">
      <c r="A4882" s="106">
        <v>41672.180474537039</v>
      </c>
      <c r="B4882" s="110">
        <v>1431136.56</v>
      </c>
      <c r="C4882" s="100">
        <v>31.223700000000001</v>
      </c>
      <c r="D4882">
        <v>6.5199999999999998E-3</v>
      </c>
      <c r="E4882" s="108">
        <v>3.56481</v>
      </c>
      <c r="F4882" s="102">
        <v>0</v>
      </c>
      <c r="G4882" s="98">
        <v>0.41</v>
      </c>
      <c r="H4882" s="115">
        <v>1260</v>
      </c>
    </row>
    <row r="4883" spans="1:8" x14ac:dyDescent="0.2">
      <c r="A4883" s="106">
        <v>41672.183946759258</v>
      </c>
      <c r="B4883" s="110">
        <v>1431436.56</v>
      </c>
      <c r="C4883" s="100">
        <v>31.231300000000001</v>
      </c>
      <c r="D4883">
        <v>-9.2960000000000001E-2</v>
      </c>
      <c r="E4883" s="108">
        <v>3.5649000000000002</v>
      </c>
      <c r="F4883" s="102">
        <v>0</v>
      </c>
      <c r="G4883" s="98">
        <v>0.41</v>
      </c>
      <c r="H4883" s="115">
        <v>1260</v>
      </c>
    </row>
    <row r="4884" spans="1:8" x14ac:dyDescent="0.2">
      <c r="A4884" s="106">
        <v>41672.187418981484</v>
      </c>
      <c r="B4884" s="110">
        <v>1431736.56</v>
      </c>
      <c r="C4884" s="100">
        <v>31.233599999999999</v>
      </c>
      <c r="D4884">
        <v>-1.2290000000000001E-2</v>
      </c>
      <c r="E4884" s="108">
        <v>3.5647700000000002</v>
      </c>
      <c r="F4884" s="102">
        <v>0</v>
      </c>
      <c r="G4884" s="98">
        <v>0.41</v>
      </c>
      <c r="H4884" s="115">
        <v>1260</v>
      </c>
    </row>
    <row r="4885" spans="1:8" x14ac:dyDescent="0.2">
      <c r="A4885" s="106">
        <v>41672.190891203703</v>
      </c>
      <c r="B4885" s="110">
        <v>1432036.56</v>
      </c>
      <c r="C4885" s="100">
        <v>31.238399999999999</v>
      </c>
      <c r="D4885">
        <v>-7.7099999999999998E-3</v>
      </c>
      <c r="E4885" s="108">
        <v>3.56481</v>
      </c>
      <c r="F4885" s="102">
        <v>0</v>
      </c>
      <c r="G4885" s="98">
        <v>0.41</v>
      </c>
      <c r="H4885" s="115">
        <v>1260</v>
      </c>
    </row>
    <row r="4886" spans="1:8" x14ac:dyDescent="0.2">
      <c r="A4886" s="106">
        <v>41672.194363425922</v>
      </c>
      <c r="B4886" s="110">
        <v>1432336.56</v>
      </c>
      <c r="C4886" s="100">
        <v>31.230699999999999</v>
      </c>
      <c r="D4886">
        <v>-6.5300000000000002E-3</v>
      </c>
      <c r="E4886" s="108">
        <v>3.5647199999999999</v>
      </c>
      <c r="F4886" s="102">
        <v>0</v>
      </c>
      <c r="G4886" s="98">
        <v>0.41</v>
      </c>
      <c r="H4886" s="115">
        <v>1260</v>
      </c>
    </row>
    <row r="4887" spans="1:8" x14ac:dyDescent="0.2">
      <c r="A4887" s="106">
        <v>41672.197835648149</v>
      </c>
      <c r="B4887" s="110">
        <v>1432636.56</v>
      </c>
      <c r="C4887" s="100">
        <v>31.2363</v>
      </c>
      <c r="D4887">
        <v>3.3590000000000002E-2</v>
      </c>
      <c r="E4887" s="108">
        <v>3.5647899999999999</v>
      </c>
      <c r="F4887" s="102">
        <v>0</v>
      </c>
      <c r="G4887" s="98">
        <v>0.41</v>
      </c>
      <c r="H4887" s="115">
        <v>1260</v>
      </c>
    </row>
    <row r="4888" spans="1:8" x14ac:dyDescent="0.2">
      <c r="A4888" s="106">
        <v>41672.201307870368</v>
      </c>
      <c r="B4888" s="110">
        <v>1432936.56</v>
      </c>
      <c r="C4888" s="100">
        <v>31.250299999999999</v>
      </c>
      <c r="D4888">
        <v>-1.738E-2</v>
      </c>
      <c r="E4888" s="108">
        <v>3.5648</v>
      </c>
      <c r="F4888" s="102">
        <v>0</v>
      </c>
      <c r="G4888" s="98">
        <v>0.41</v>
      </c>
      <c r="H4888" s="115">
        <v>1260</v>
      </c>
    </row>
    <row r="4889" spans="1:8" x14ac:dyDescent="0.2">
      <c r="A4889" s="106">
        <v>41672.204780092594</v>
      </c>
      <c r="B4889" s="110">
        <v>1433236.56</v>
      </c>
      <c r="C4889" s="100">
        <v>31.2317</v>
      </c>
      <c r="D4889">
        <v>-3.56E-2</v>
      </c>
      <c r="E4889" s="108">
        <v>3.5648599999999999</v>
      </c>
      <c r="F4889" s="102">
        <v>0</v>
      </c>
      <c r="G4889" s="98">
        <v>0.41</v>
      </c>
      <c r="H4889" s="115">
        <v>1260</v>
      </c>
    </row>
    <row r="4890" spans="1:8" x14ac:dyDescent="0.2">
      <c r="A4890" s="106">
        <v>41672.208252314813</v>
      </c>
      <c r="B4890" s="110">
        <v>1433536.56</v>
      </c>
      <c r="C4890" s="100">
        <v>31.260200000000001</v>
      </c>
      <c r="D4890">
        <v>-1.231E-2</v>
      </c>
      <c r="E4890" s="108">
        <v>3.5648300000000002</v>
      </c>
      <c r="F4890" s="102">
        <v>0</v>
      </c>
      <c r="G4890" s="98">
        <v>0.41</v>
      </c>
      <c r="H4890" s="115">
        <v>1260</v>
      </c>
    </row>
    <row r="4891" spans="1:8" x14ac:dyDescent="0.2">
      <c r="A4891" s="106">
        <v>41672.211724537039</v>
      </c>
      <c r="B4891" s="110">
        <v>1433836.56</v>
      </c>
      <c r="C4891" s="100">
        <v>31.2529</v>
      </c>
      <c r="D4891">
        <v>-5.8199999999999997E-3</v>
      </c>
      <c r="E4891" s="108">
        <v>3.5648900000000001</v>
      </c>
      <c r="F4891" s="102">
        <v>0</v>
      </c>
      <c r="G4891" s="98">
        <v>0.41</v>
      </c>
      <c r="H4891" s="115">
        <v>1260</v>
      </c>
    </row>
    <row r="4892" spans="1:8" x14ac:dyDescent="0.2">
      <c r="A4892" s="106">
        <v>41672.215196759258</v>
      </c>
      <c r="B4892" s="110">
        <v>1434136.56</v>
      </c>
      <c r="C4892" s="100">
        <v>31.250699999999998</v>
      </c>
      <c r="D4892">
        <v>-2.6929999999999999E-2</v>
      </c>
      <c r="E4892" s="108">
        <v>3.5649099999999998</v>
      </c>
      <c r="F4892" s="102">
        <v>0</v>
      </c>
      <c r="G4892" s="98">
        <v>0.41</v>
      </c>
      <c r="H4892" s="115">
        <v>1260</v>
      </c>
    </row>
    <row r="4893" spans="1:8" x14ac:dyDescent="0.2">
      <c r="A4893" s="106">
        <v>41672.218668981484</v>
      </c>
      <c r="B4893" s="110">
        <v>1434436.56</v>
      </c>
      <c r="C4893" s="100">
        <v>31.249600000000001</v>
      </c>
      <c r="D4893">
        <v>-4.0829999999999998E-2</v>
      </c>
      <c r="E4893" s="108">
        <v>3.5648200000000001</v>
      </c>
      <c r="F4893" s="102">
        <v>0</v>
      </c>
      <c r="G4893" s="98">
        <v>0.41</v>
      </c>
      <c r="H4893" s="115">
        <v>1260</v>
      </c>
    </row>
    <row r="4894" spans="1:8" x14ac:dyDescent="0.2">
      <c r="A4894" s="106">
        <v>41672.222141203703</v>
      </c>
      <c r="B4894" s="110">
        <v>1434736.56</v>
      </c>
      <c r="C4894" s="100">
        <v>31.246600000000001</v>
      </c>
      <c r="D4894">
        <v>-1.4069999999999999E-2</v>
      </c>
      <c r="E4894" s="108">
        <v>3.5647899999999999</v>
      </c>
      <c r="F4894" s="102">
        <v>0</v>
      </c>
      <c r="G4894" s="98">
        <v>0.41</v>
      </c>
      <c r="H4894" s="115">
        <v>1260</v>
      </c>
    </row>
    <row r="4895" spans="1:8" x14ac:dyDescent="0.2">
      <c r="A4895" s="106">
        <v>41672.225613425922</v>
      </c>
      <c r="B4895" s="110">
        <v>1435036.56</v>
      </c>
      <c r="C4895" s="100">
        <v>31.2544</v>
      </c>
      <c r="D4895">
        <v>-8.8249999999999995E-2</v>
      </c>
      <c r="E4895" s="108">
        <v>3.5646</v>
      </c>
      <c r="F4895" s="102">
        <v>0</v>
      </c>
      <c r="G4895" s="98">
        <v>0.41</v>
      </c>
      <c r="H4895" s="115">
        <v>1260</v>
      </c>
    </row>
    <row r="4896" spans="1:8" x14ac:dyDescent="0.2">
      <c r="A4896" s="106">
        <v>41672.229085648149</v>
      </c>
      <c r="B4896" s="110">
        <v>1435336.56</v>
      </c>
      <c r="C4896" s="100">
        <v>31.236699999999999</v>
      </c>
      <c r="D4896">
        <v>-4.4889999999999999E-2</v>
      </c>
      <c r="E4896" s="108">
        <v>3.5647500000000001</v>
      </c>
      <c r="F4896" s="102">
        <v>0</v>
      </c>
      <c r="G4896" s="98">
        <v>0.41</v>
      </c>
      <c r="H4896" s="115">
        <v>1260</v>
      </c>
    </row>
    <row r="4897" spans="1:8" x14ac:dyDescent="0.2">
      <c r="A4897" s="106">
        <v>41672.232557870368</v>
      </c>
      <c r="B4897" s="110">
        <v>1435636.56</v>
      </c>
      <c r="C4897" s="100">
        <v>31.232700000000001</v>
      </c>
      <c r="D4897">
        <v>-8.6800000000000002E-3</v>
      </c>
      <c r="E4897" s="108">
        <v>3.5648200000000001</v>
      </c>
      <c r="F4897" s="102">
        <v>0</v>
      </c>
      <c r="G4897" s="98">
        <v>0.41</v>
      </c>
      <c r="H4897" s="115">
        <v>1260</v>
      </c>
    </row>
    <row r="4898" spans="1:8" x14ac:dyDescent="0.2">
      <c r="A4898" s="106">
        <v>41672.236030092594</v>
      </c>
      <c r="B4898" s="110">
        <v>1435936.56</v>
      </c>
      <c r="C4898" s="100">
        <v>31.248799999999999</v>
      </c>
      <c r="D4898">
        <v>-9.4900000000000002E-3</v>
      </c>
      <c r="E4898" s="108">
        <v>3.5649000000000002</v>
      </c>
      <c r="F4898" s="102">
        <v>0</v>
      </c>
      <c r="G4898" s="98">
        <v>0.41</v>
      </c>
      <c r="H4898" s="115">
        <v>1260</v>
      </c>
    </row>
    <row r="4899" spans="1:8" x14ac:dyDescent="0.2">
      <c r="A4899" s="106">
        <v>41672.239502314813</v>
      </c>
      <c r="B4899" s="110">
        <v>1436236.56</v>
      </c>
      <c r="C4899" s="100">
        <v>31.2332</v>
      </c>
      <c r="D4899">
        <v>-1.294E-2</v>
      </c>
      <c r="E4899" s="108">
        <v>3.5647199999999999</v>
      </c>
      <c r="F4899" s="102">
        <v>0</v>
      </c>
      <c r="G4899" s="98">
        <v>0.41</v>
      </c>
      <c r="H4899" s="115">
        <v>1260</v>
      </c>
    </row>
    <row r="4900" spans="1:8" x14ac:dyDescent="0.2">
      <c r="A4900" s="106">
        <v>41672.242974537039</v>
      </c>
      <c r="B4900" s="110">
        <v>1436536.56</v>
      </c>
      <c r="C4900" s="100">
        <v>31.237100000000002</v>
      </c>
      <c r="D4900">
        <v>-5.2449999999999997E-2</v>
      </c>
      <c r="E4900" s="108">
        <v>3.5647700000000002</v>
      </c>
      <c r="F4900" s="102">
        <v>0</v>
      </c>
      <c r="G4900" s="98">
        <v>0.41</v>
      </c>
      <c r="H4900" s="115">
        <v>1260</v>
      </c>
    </row>
    <row r="4901" spans="1:8" x14ac:dyDescent="0.2">
      <c r="A4901" s="106">
        <v>41672.246446759258</v>
      </c>
      <c r="B4901" s="110">
        <v>1436836.56</v>
      </c>
      <c r="C4901" s="100">
        <v>31.2407</v>
      </c>
      <c r="D4901">
        <v>-2.4289999999999999E-2</v>
      </c>
      <c r="E4901" s="108">
        <v>3.5646100000000001</v>
      </c>
      <c r="F4901" s="102">
        <v>0</v>
      </c>
      <c r="G4901" s="98">
        <v>0.41</v>
      </c>
      <c r="H4901" s="115">
        <v>1260</v>
      </c>
    </row>
    <row r="4902" spans="1:8" x14ac:dyDescent="0.2">
      <c r="A4902" s="106">
        <v>41672.249918981484</v>
      </c>
      <c r="B4902" s="110">
        <v>1437136.56</v>
      </c>
      <c r="C4902" s="100">
        <v>31.234000000000002</v>
      </c>
      <c r="D4902">
        <v>-1.3820000000000001E-2</v>
      </c>
      <c r="E4902" s="108">
        <v>3.5648499999999999</v>
      </c>
      <c r="F4902" s="102">
        <v>0</v>
      </c>
      <c r="G4902" s="98">
        <v>0.41</v>
      </c>
      <c r="H4902" s="115">
        <v>1260</v>
      </c>
    </row>
    <row r="4903" spans="1:8" x14ac:dyDescent="0.2">
      <c r="A4903" s="106">
        <v>41672.253391203703</v>
      </c>
      <c r="B4903" s="110">
        <v>1437436.56</v>
      </c>
      <c r="C4903" s="100">
        <v>31.2286</v>
      </c>
      <c r="D4903">
        <v>-7.9250000000000001E-2</v>
      </c>
      <c r="E4903" s="108">
        <v>3.5647700000000002</v>
      </c>
      <c r="F4903" s="102">
        <v>0</v>
      </c>
      <c r="G4903" s="98">
        <v>0.41</v>
      </c>
      <c r="H4903" s="115">
        <v>1260</v>
      </c>
    </row>
    <row r="4904" spans="1:8" x14ac:dyDescent="0.2">
      <c r="A4904" s="106">
        <v>41672.256863425922</v>
      </c>
      <c r="B4904" s="110">
        <v>1437736.56</v>
      </c>
      <c r="C4904" s="100">
        <v>31.240100000000002</v>
      </c>
      <c r="D4904">
        <v>-1.4030000000000001E-2</v>
      </c>
      <c r="E4904" s="108">
        <v>3.5649000000000002</v>
      </c>
      <c r="F4904" s="102">
        <v>0</v>
      </c>
      <c r="G4904" s="98">
        <v>0.41</v>
      </c>
      <c r="H4904" s="115">
        <v>1260</v>
      </c>
    </row>
    <row r="4905" spans="1:8" x14ac:dyDescent="0.2">
      <c r="A4905" s="106">
        <v>41672.260335648149</v>
      </c>
      <c r="B4905" s="110">
        <v>1438036.56</v>
      </c>
      <c r="C4905" s="100">
        <v>31.238800000000001</v>
      </c>
      <c r="D4905">
        <v>5.7209999999999997E-2</v>
      </c>
      <c r="E4905" s="108">
        <v>3.5648</v>
      </c>
      <c r="F4905" s="102">
        <v>0</v>
      </c>
      <c r="G4905" s="98">
        <v>0.41</v>
      </c>
      <c r="H4905" s="115">
        <v>1260</v>
      </c>
    </row>
    <row r="4906" spans="1:8" x14ac:dyDescent="0.2">
      <c r="A4906" s="106">
        <v>41672.263807870368</v>
      </c>
      <c r="B4906" s="110">
        <v>1438336.56</v>
      </c>
      <c r="C4906" s="100">
        <v>31.229500000000002</v>
      </c>
      <c r="D4906">
        <v>3.3180000000000001E-2</v>
      </c>
      <c r="E4906" s="108">
        <v>3.5648499999999999</v>
      </c>
      <c r="F4906" s="102">
        <v>0</v>
      </c>
      <c r="G4906" s="98">
        <v>0.41</v>
      </c>
      <c r="H4906" s="115">
        <v>1260</v>
      </c>
    </row>
    <row r="4907" spans="1:8" x14ac:dyDescent="0.2">
      <c r="A4907" s="106">
        <v>41672.267280092594</v>
      </c>
      <c r="B4907" s="110">
        <v>1438636.56</v>
      </c>
      <c r="C4907" s="100">
        <v>31.238399999999999</v>
      </c>
      <c r="D4907">
        <v>-7.7369999999999994E-2</v>
      </c>
      <c r="E4907" s="108">
        <v>3.56487</v>
      </c>
      <c r="F4907" s="102">
        <v>0</v>
      </c>
      <c r="G4907" s="98">
        <v>0.41</v>
      </c>
      <c r="H4907" s="115">
        <v>1260</v>
      </c>
    </row>
    <row r="4908" spans="1:8" x14ac:dyDescent="0.2">
      <c r="A4908" s="106">
        <v>41672.270752314813</v>
      </c>
      <c r="B4908" s="110">
        <v>1438936.56</v>
      </c>
      <c r="C4908" s="100">
        <v>31.235099999999999</v>
      </c>
      <c r="D4908">
        <v>-8.09E-2</v>
      </c>
      <c r="E4908" s="108">
        <v>3.5647600000000002</v>
      </c>
      <c r="F4908" s="102">
        <v>0</v>
      </c>
      <c r="G4908" s="98">
        <v>0.41</v>
      </c>
      <c r="H4908" s="115">
        <v>1260</v>
      </c>
    </row>
    <row r="4909" spans="1:8" x14ac:dyDescent="0.2">
      <c r="A4909" s="106">
        <v>41672.274224537039</v>
      </c>
      <c r="B4909" s="110">
        <v>1439236.56</v>
      </c>
      <c r="C4909" s="100">
        <v>31.233000000000001</v>
      </c>
      <c r="D4909">
        <v>-7.8259999999999996E-2</v>
      </c>
      <c r="E4909" s="108">
        <v>3.5647500000000001</v>
      </c>
      <c r="F4909" s="102">
        <v>0</v>
      </c>
      <c r="G4909" s="98">
        <v>0.41</v>
      </c>
      <c r="H4909" s="115">
        <v>1260</v>
      </c>
    </row>
    <row r="4910" spans="1:8" x14ac:dyDescent="0.2">
      <c r="A4910" s="106">
        <v>41672.277696759258</v>
      </c>
      <c r="B4910" s="110">
        <v>1439536.56</v>
      </c>
      <c r="C4910" s="100">
        <v>31.249500000000001</v>
      </c>
      <c r="D4910">
        <v>-1.8550000000000001E-2</v>
      </c>
      <c r="E4910" s="108">
        <v>3.56467</v>
      </c>
      <c r="F4910" s="102">
        <v>0</v>
      </c>
      <c r="G4910" s="98">
        <v>0.41</v>
      </c>
      <c r="H4910" s="115">
        <v>1260</v>
      </c>
    </row>
    <row r="4911" spans="1:8" x14ac:dyDescent="0.2">
      <c r="A4911" s="106">
        <v>41672.281168981484</v>
      </c>
      <c r="B4911" s="110">
        <v>1439836.56</v>
      </c>
      <c r="C4911" s="100">
        <v>31.236799999999999</v>
      </c>
      <c r="D4911">
        <v>-7.7099999999999998E-3</v>
      </c>
      <c r="E4911" s="108">
        <v>3.5649500000000001</v>
      </c>
      <c r="F4911" s="102">
        <v>0</v>
      </c>
      <c r="G4911" s="98">
        <v>0.41</v>
      </c>
      <c r="H4911" s="115">
        <v>1260</v>
      </c>
    </row>
    <row r="4912" spans="1:8" x14ac:dyDescent="0.2">
      <c r="A4912" s="106">
        <v>41672.284641203703</v>
      </c>
      <c r="B4912" s="110">
        <v>1440136.56</v>
      </c>
      <c r="C4912" s="100">
        <v>31.247199999999999</v>
      </c>
      <c r="D4912">
        <v>-4.7289999999999999E-2</v>
      </c>
      <c r="E4912" s="108">
        <v>3.5648200000000001</v>
      </c>
      <c r="F4912" s="102">
        <v>0</v>
      </c>
      <c r="G4912" s="98">
        <v>0.41</v>
      </c>
      <c r="H4912" s="115">
        <v>1260</v>
      </c>
    </row>
    <row r="4913" spans="1:8" x14ac:dyDescent="0.2">
      <c r="A4913" s="106">
        <v>41672.288113425922</v>
      </c>
      <c r="B4913" s="110">
        <v>1440436.56</v>
      </c>
      <c r="C4913" s="100">
        <v>31.230899999999998</v>
      </c>
      <c r="D4913">
        <v>-3.1119999999999998E-2</v>
      </c>
      <c r="E4913" s="108">
        <v>3.56474</v>
      </c>
      <c r="F4913" s="102">
        <v>0</v>
      </c>
      <c r="G4913" s="98">
        <v>0.41</v>
      </c>
      <c r="H4913" s="115">
        <v>1260</v>
      </c>
    </row>
    <row r="4914" spans="1:8" x14ac:dyDescent="0.2">
      <c r="A4914" s="106">
        <v>41672.291585648149</v>
      </c>
      <c r="B4914" s="110">
        <v>1440736.56</v>
      </c>
      <c r="C4914" s="100">
        <v>31.2333</v>
      </c>
      <c r="D4914">
        <v>-1.558E-2</v>
      </c>
      <c r="E4914" s="108">
        <v>3.5649299999999999</v>
      </c>
      <c r="F4914" s="102">
        <v>0</v>
      </c>
      <c r="G4914" s="98">
        <v>0.41</v>
      </c>
      <c r="H4914" s="115">
        <v>1260</v>
      </c>
    </row>
    <row r="4915" spans="1:8" x14ac:dyDescent="0.2">
      <c r="A4915" s="106">
        <v>41672.295057870368</v>
      </c>
      <c r="B4915" s="110">
        <v>1441036.56</v>
      </c>
      <c r="C4915" s="100">
        <v>31.234400000000001</v>
      </c>
      <c r="D4915">
        <v>-9.1199999999999996E-3</v>
      </c>
      <c r="E4915" s="108">
        <v>3.5648300000000002</v>
      </c>
      <c r="F4915" s="102">
        <v>0</v>
      </c>
      <c r="G4915" s="98">
        <v>0.41</v>
      </c>
      <c r="H4915" s="115">
        <v>1260</v>
      </c>
    </row>
    <row r="4916" spans="1:8" x14ac:dyDescent="0.2">
      <c r="A4916" s="106">
        <v>41672.298530092594</v>
      </c>
      <c r="B4916" s="110">
        <v>1441336.56</v>
      </c>
      <c r="C4916" s="100">
        <v>31.239100000000001</v>
      </c>
      <c r="D4916">
        <v>-6.1870000000000001E-2</v>
      </c>
      <c r="E4916" s="108">
        <v>3.56474</v>
      </c>
      <c r="F4916" s="102">
        <v>0</v>
      </c>
      <c r="G4916" s="98">
        <v>0.41</v>
      </c>
      <c r="H4916" s="115">
        <v>1260</v>
      </c>
    </row>
    <row r="4917" spans="1:8" x14ac:dyDescent="0.2">
      <c r="A4917" s="106">
        <v>41672.302002314813</v>
      </c>
      <c r="B4917" s="110">
        <v>1441636.56</v>
      </c>
      <c r="C4917" s="100">
        <v>31.241900000000001</v>
      </c>
      <c r="D4917">
        <v>-2.342E-2</v>
      </c>
      <c r="E4917" s="108">
        <v>3.5648399999999998</v>
      </c>
      <c r="F4917" s="102">
        <v>0</v>
      </c>
      <c r="G4917" s="98">
        <v>0.41</v>
      </c>
      <c r="H4917" s="115">
        <v>1260</v>
      </c>
    </row>
    <row r="4918" spans="1:8" x14ac:dyDescent="0.2">
      <c r="A4918" s="106">
        <v>41672.305474537039</v>
      </c>
      <c r="B4918" s="110">
        <v>1441936.56</v>
      </c>
      <c r="C4918" s="100">
        <v>31.2441</v>
      </c>
      <c r="D4918">
        <v>-8.1750000000000003E-2</v>
      </c>
      <c r="E4918" s="108">
        <v>3.5649099999999998</v>
      </c>
      <c r="F4918" s="102">
        <v>0</v>
      </c>
      <c r="G4918" s="98">
        <v>0.41</v>
      </c>
      <c r="H4918" s="115">
        <v>1260</v>
      </c>
    </row>
    <row r="4919" spans="1:8" x14ac:dyDescent="0.2">
      <c r="A4919" s="106">
        <v>41672.308946759258</v>
      </c>
      <c r="B4919" s="110">
        <v>1442236.56</v>
      </c>
      <c r="C4919" s="100">
        <v>31.238399999999999</v>
      </c>
      <c r="D4919">
        <v>5.7910000000000003E-2</v>
      </c>
      <c r="E4919" s="108">
        <v>3.5648399999999998</v>
      </c>
      <c r="F4919" s="102">
        <v>0</v>
      </c>
      <c r="G4919" s="98">
        <v>0.41</v>
      </c>
      <c r="H4919" s="115">
        <v>1260</v>
      </c>
    </row>
    <row r="4920" spans="1:8" x14ac:dyDescent="0.2">
      <c r="A4920" s="106">
        <v>41672.312418981484</v>
      </c>
      <c r="B4920" s="110">
        <v>1442536.56</v>
      </c>
      <c r="C4920" s="100">
        <v>31.248799999999999</v>
      </c>
      <c r="D4920">
        <v>-2.1860000000000001E-2</v>
      </c>
      <c r="E4920" s="108">
        <v>3.5648499999999999</v>
      </c>
      <c r="F4920" s="102">
        <v>0</v>
      </c>
      <c r="G4920" s="98">
        <v>0.41</v>
      </c>
      <c r="H4920" s="115">
        <v>1260</v>
      </c>
    </row>
    <row r="4921" spans="1:8" x14ac:dyDescent="0.2">
      <c r="A4921" s="106">
        <v>41672.315891203703</v>
      </c>
      <c r="B4921" s="110">
        <v>1442836.56</v>
      </c>
      <c r="C4921" s="100">
        <v>31.251000000000001</v>
      </c>
      <c r="D4921">
        <v>-8.498E-2</v>
      </c>
      <c r="E4921" s="108">
        <v>3.5649000000000002</v>
      </c>
      <c r="F4921" s="102">
        <v>0</v>
      </c>
      <c r="G4921" s="98">
        <v>0.41</v>
      </c>
      <c r="H4921" s="115">
        <v>1260</v>
      </c>
    </row>
    <row r="4922" spans="1:8" x14ac:dyDescent="0.2">
      <c r="A4922" s="106">
        <v>41672.319363425922</v>
      </c>
      <c r="B4922" s="110">
        <v>1443136.56</v>
      </c>
      <c r="C4922" s="100">
        <v>31.2486</v>
      </c>
      <c r="D4922">
        <v>6.0740000000000002E-2</v>
      </c>
      <c r="E4922" s="108">
        <v>3.5649199999999999</v>
      </c>
      <c r="F4922" s="102">
        <v>0</v>
      </c>
      <c r="G4922" s="98">
        <v>0.41</v>
      </c>
      <c r="H4922" s="115">
        <v>1260</v>
      </c>
    </row>
    <row r="4923" spans="1:8" x14ac:dyDescent="0.2">
      <c r="A4923" s="106">
        <v>41672.322835648149</v>
      </c>
      <c r="B4923" s="110">
        <v>1443436.56</v>
      </c>
      <c r="C4923" s="100">
        <v>31.231000000000002</v>
      </c>
      <c r="D4923">
        <v>-1.866E-2</v>
      </c>
      <c r="E4923" s="108">
        <v>3.5648599999999999</v>
      </c>
      <c r="F4923" s="102">
        <v>0</v>
      </c>
      <c r="G4923" s="98">
        <v>0.41</v>
      </c>
      <c r="H4923" s="115">
        <v>1260</v>
      </c>
    </row>
    <row r="4924" spans="1:8" x14ac:dyDescent="0.2">
      <c r="A4924" s="106">
        <v>41672.326307870368</v>
      </c>
      <c r="B4924" s="110">
        <v>1443736.56</v>
      </c>
      <c r="C4924" s="100">
        <v>31.240300000000001</v>
      </c>
      <c r="D4924">
        <v>-3.125E-2</v>
      </c>
      <c r="E4924" s="108">
        <v>3.5649600000000001</v>
      </c>
      <c r="F4924" s="102">
        <v>0</v>
      </c>
      <c r="G4924" s="98">
        <v>0.41</v>
      </c>
      <c r="H4924" s="115">
        <v>1260</v>
      </c>
    </row>
    <row r="4925" spans="1:8" x14ac:dyDescent="0.2">
      <c r="A4925" s="106">
        <v>41672.329780092594</v>
      </c>
      <c r="B4925" s="110">
        <v>1444036.56</v>
      </c>
      <c r="C4925" s="100">
        <v>31.240100000000002</v>
      </c>
      <c r="D4925">
        <v>-4.2110000000000002E-2</v>
      </c>
      <c r="E4925" s="108">
        <v>3.5647899999999999</v>
      </c>
      <c r="F4925" s="102">
        <v>0</v>
      </c>
      <c r="G4925" s="98">
        <v>0.41</v>
      </c>
      <c r="H4925" s="115">
        <v>1260</v>
      </c>
    </row>
    <row r="4926" spans="1:8" x14ac:dyDescent="0.2">
      <c r="A4926" s="106">
        <v>41672.333252314813</v>
      </c>
      <c r="B4926" s="110">
        <v>1444336.56</v>
      </c>
      <c r="C4926" s="100">
        <v>31.246099999999998</v>
      </c>
      <c r="D4926">
        <v>-9.4229999999999994E-2</v>
      </c>
      <c r="E4926" s="108">
        <v>3.56494</v>
      </c>
      <c r="F4926" s="102">
        <v>0</v>
      </c>
      <c r="G4926" s="98">
        <v>0.41</v>
      </c>
      <c r="H4926" s="115">
        <v>1260</v>
      </c>
    </row>
    <row r="4927" spans="1:8" x14ac:dyDescent="0.2">
      <c r="A4927" s="106">
        <v>41672.336724537039</v>
      </c>
      <c r="B4927" s="110">
        <v>1444636.56</v>
      </c>
      <c r="C4927" s="100">
        <v>31.246200000000002</v>
      </c>
      <c r="D4927">
        <v>-0.01</v>
      </c>
      <c r="E4927" s="108">
        <v>3.5649899999999999</v>
      </c>
      <c r="F4927" s="102">
        <v>0</v>
      </c>
      <c r="G4927" s="98">
        <v>0.41</v>
      </c>
      <c r="H4927" s="115">
        <v>1260</v>
      </c>
    </row>
    <row r="4928" spans="1:8" x14ac:dyDescent="0.2">
      <c r="A4928" s="106">
        <v>41672.340196759258</v>
      </c>
      <c r="B4928" s="110">
        <v>1444936.56</v>
      </c>
      <c r="C4928" s="100">
        <v>31.264700000000001</v>
      </c>
      <c r="D4928">
        <v>-7.5950000000000004E-2</v>
      </c>
      <c r="E4928" s="108">
        <v>3.5648300000000002</v>
      </c>
      <c r="F4928" s="102">
        <v>0</v>
      </c>
      <c r="G4928" s="98">
        <v>0.41</v>
      </c>
      <c r="H4928" s="115">
        <v>1260</v>
      </c>
    </row>
    <row r="4929" spans="1:8" x14ac:dyDescent="0.2">
      <c r="A4929" s="106">
        <v>41672.343668981484</v>
      </c>
      <c r="B4929" s="110">
        <v>1445236.56</v>
      </c>
      <c r="C4929" s="100">
        <v>31.253799999999998</v>
      </c>
      <c r="D4929">
        <v>9.0100000000000006E-3</v>
      </c>
      <c r="E4929" s="108">
        <v>3.56487</v>
      </c>
      <c r="F4929" s="102">
        <v>0</v>
      </c>
      <c r="G4929" s="98">
        <v>0.41</v>
      </c>
      <c r="H4929" s="115">
        <v>1260</v>
      </c>
    </row>
    <row r="4930" spans="1:8" x14ac:dyDescent="0.2">
      <c r="A4930" s="106">
        <v>41672.347141203703</v>
      </c>
      <c r="B4930" s="110">
        <v>1445536.56</v>
      </c>
      <c r="C4930" s="100">
        <v>31.244599999999998</v>
      </c>
      <c r="D4930">
        <v>-3.3899999999999998E-3</v>
      </c>
      <c r="E4930" s="108">
        <v>3.56488</v>
      </c>
      <c r="F4930" s="102">
        <v>0</v>
      </c>
      <c r="G4930" s="98">
        <v>0.41</v>
      </c>
      <c r="H4930" s="115">
        <v>1260</v>
      </c>
    </row>
    <row r="4931" spans="1:8" x14ac:dyDescent="0.2">
      <c r="A4931" s="106">
        <v>41672.350613425922</v>
      </c>
      <c r="B4931" s="110">
        <v>1445836.56</v>
      </c>
      <c r="C4931" s="100">
        <v>31.251999999999999</v>
      </c>
      <c r="D4931">
        <v>-8.8999999999999995E-4</v>
      </c>
      <c r="E4931" s="108">
        <v>3.5647799999999998</v>
      </c>
      <c r="F4931" s="102">
        <v>0</v>
      </c>
      <c r="G4931" s="98">
        <v>0.41</v>
      </c>
      <c r="H4931" s="115">
        <v>1260</v>
      </c>
    </row>
    <row r="4932" spans="1:8" x14ac:dyDescent="0.2">
      <c r="A4932" s="106">
        <v>41672.354085648149</v>
      </c>
      <c r="B4932" s="110">
        <v>1446136.56</v>
      </c>
      <c r="C4932" s="100">
        <v>31.244499999999999</v>
      </c>
      <c r="D4932">
        <v>6.1400000000000003E-2</v>
      </c>
      <c r="E4932" s="108">
        <v>3.56454</v>
      </c>
      <c r="F4932" s="102">
        <v>0</v>
      </c>
      <c r="G4932" s="98">
        <v>0.41</v>
      </c>
      <c r="H4932" s="115">
        <v>1260</v>
      </c>
    </row>
    <row r="4933" spans="1:8" x14ac:dyDescent="0.2">
      <c r="A4933" s="106">
        <v>41672.357557870368</v>
      </c>
      <c r="B4933" s="110">
        <v>1446436.56</v>
      </c>
      <c r="C4933" s="100">
        <v>31.249300000000002</v>
      </c>
      <c r="D4933">
        <v>6.207E-2</v>
      </c>
      <c r="E4933" s="108">
        <v>3.5647000000000002</v>
      </c>
      <c r="F4933" s="102">
        <v>0</v>
      </c>
      <c r="G4933" s="98">
        <v>0.41</v>
      </c>
      <c r="H4933" s="115">
        <v>1260</v>
      </c>
    </row>
    <row r="4934" spans="1:8" x14ac:dyDescent="0.2">
      <c r="A4934" s="106">
        <v>41672.361030092594</v>
      </c>
      <c r="B4934" s="110">
        <v>1446736.56</v>
      </c>
      <c r="C4934" s="100">
        <v>31.227699999999999</v>
      </c>
      <c r="D4934">
        <v>-8.1350000000000006E-2</v>
      </c>
      <c r="E4934" s="108">
        <v>3.5645799999999999</v>
      </c>
      <c r="F4934" s="102">
        <v>0</v>
      </c>
      <c r="G4934" s="98">
        <v>0.41</v>
      </c>
      <c r="H4934" s="115">
        <v>1260</v>
      </c>
    </row>
    <row r="4935" spans="1:8" x14ac:dyDescent="0.2">
      <c r="A4935" s="106">
        <v>41672.364502314813</v>
      </c>
      <c r="B4935" s="110">
        <v>1447036.56</v>
      </c>
      <c r="C4935" s="100">
        <v>31.222899999999999</v>
      </c>
      <c r="D4935">
        <v>-2.104E-2</v>
      </c>
      <c r="E4935" s="108">
        <v>3.56454</v>
      </c>
      <c r="F4935" s="102">
        <v>0</v>
      </c>
      <c r="G4935" s="98">
        <v>0.41</v>
      </c>
      <c r="H4935" s="115">
        <v>1260</v>
      </c>
    </row>
    <row r="4936" spans="1:8" x14ac:dyDescent="0.2">
      <c r="A4936" s="106">
        <v>41672.367974537039</v>
      </c>
      <c r="B4936" s="110">
        <v>1447336.56</v>
      </c>
      <c r="C4936" s="100">
        <v>31.2317</v>
      </c>
      <c r="D4936">
        <v>5.3109999999999997E-2</v>
      </c>
      <c r="E4936" s="108">
        <v>3.5645699999999998</v>
      </c>
      <c r="F4936" s="102">
        <v>0</v>
      </c>
      <c r="G4936" s="98">
        <v>0.41</v>
      </c>
      <c r="H4936" s="115">
        <v>1260</v>
      </c>
    </row>
    <row r="4937" spans="1:8" x14ac:dyDescent="0.2">
      <c r="A4937" s="106">
        <v>41672.371446759258</v>
      </c>
      <c r="B4937" s="110">
        <v>1447636.56</v>
      </c>
      <c r="C4937" s="100">
        <v>31.219000000000001</v>
      </c>
      <c r="D4937">
        <v>3.1620000000000002E-2</v>
      </c>
      <c r="E4937" s="108">
        <v>3.5644900000000002</v>
      </c>
      <c r="F4937" s="102">
        <v>0</v>
      </c>
      <c r="G4937" s="98">
        <v>0.41</v>
      </c>
      <c r="H4937" s="115">
        <v>1260</v>
      </c>
    </row>
    <row r="4938" spans="1:8" x14ac:dyDescent="0.2">
      <c r="A4938" s="106">
        <v>41672.374918981484</v>
      </c>
      <c r="B4938" s="110">
        <v>1447936.56</v>
      </c>
      <c r="C4938" s="100">
        <v>31.2149</v>
      </c>
      <c r="D4938">
        <v>-2.384E-2</v>
      </c>
      <c r="E4938" s="108">
        <v>3.56453</v>
      </c>
      <c r="F4938" s="102">
        <v>0</v>
      </c>
      <c r="G4938" s="98">
        <v>0.41</v>
      </c>
      <c r="H4938" s="115">
        <v>1260</v>
      </c>
    </row>
    <row r="4939" spans="1:8" x14ac:dyDescent="0.2">
      <c r="A4939" s="106">
        <v>41672.378391203703</v>
      </c>
      <c r="B4939" s="110">
        <v>1448236.56</v>
      </c>
      <c r="C4939" s="100">
        <v>31.209299999999999</v>
      </c>
      <c r="D4939">
        <v>-2.3099999999999999E-2</v>
      </c>
      <c r="E4939" s="108">
        <v>3.5644399999999998</v>
      </c>
      <c r="F4939" s="102">
        <v>0</v>
      </c>
      <c r="G4939" s="98">
        <v>0.41</v>
      </c>
      <c r="H4939" s="115">
        <v>1260</v>
      </c>
    </row>
    <row r="4940" spans="1:8" x14ac:dyDescent="0.2">
      <c r="A4940" s="106">
        <v>41672.381863425922</v>
      </c>
      <c r="B4940" s="110">
        <v>1448536.56</v>
      </c>
      <c r="C4940" s="100">
        <v>31.204599999999999</v>
      </c>
      <c r="D4940">
        <v>-4.1669999999999999E-2</v>
      </c>
      <c r="E4940" s="108">
        <v>3.56454</v>
      </c>
      <c r="F4940" s="102">
        <v>0</v>
      </c>
      <c r="G4940" s="98">
        <v>0.41</v>
      </c>
      <c r="H4940" s="115">
        <v>1260</v>
      </c>
    </row>
    <row r="4941" spans="1:8" x14ac:dyDescent="0.2">
      <c r="A4941" s="106">
        <v>41672.385335648149</v>
      </c>
      <c r="B4941" s="110">
        <v>1448836.56</v>
      </c>
      <c r="C4941" s="100">
        <v>31.188700000000001</v>
      </c>
      <c r="D4941">
        <v>-2.7150000000000001E-2</v>
      </c>
      <c r="E4941" s="108">
        <v>3.5644499999999999</v>
      </c>
      <c r="F4941" s="102">
        <v>0</v>
      </c>
      <c r="G4941" s="98">
        <v>0.41</v>
      </c>
      <c r="H4941" s="115">
        <v>1260</v>
      </c>
    </row>
    <row r="4942" spans="1:8" x14ac:dyDescent="0.2">
      <c r="A4942" s="106">
        <v>41672.388807870368</v>
      </c>
      <c r="B4942" s="110">
        <v>1449136.56</v>
      </c>
      <c r="C4942" s="100">
        <v>31.2041</v>
      </c>
      <c r="D4942">
        <v>-8.3229999999999998E-2</v>
      </c>
      <c r="E4942" s="108">
        <v>3.5645199999999999</v>
      </c>
      <c r="F4942" s="102">
        <v>0</v>
      </c>
      <c r="G4942" s="98">
        <v>0.41</v>
      </c>
      <c r="H4942" s="115">
        <v>1260</v>
      </c>
    </row>
    <row r="4943" spans="1:8" x14ac:dyDescent="0.2">
      <c r="A4943" s="106">
        <v>41672.392280092594</v>
      </c>
      <c r="B4943" s="110">
        <v>1449436.56</v>
      </c>
      <c r="C4943" s="100">
        <v>31.1982</v>
      </c>
      <c r="D4943">
        <v>-6.4200000000000004E-3</v>
      </c>
      <c r="E4943" s="108">
        <v>3.5646</v>
      </c>
      <c r="F4943" s="102">
        <v>0</v>
      </c>
      <c r="G4943" s="98">
        <v>0.41</v>
      </c>
      <c r="H4943" s="115">
        <v>1260</v>
      </c>
    </row>
    <row r="4944" spans="1:8" x14ac:dyDescent="0.2">
      <c r="A4944" s="106">
        <v>41672.395752314813</v>
      </c>
      <c r="B4944" s="110">
        <v>1449736.56</v>
      </c>
      <c r="C4944" s="100">
        <v>31.203600000000002</v>
      </c>
      <c r="D4944">
        <v>-3.0790000000000001E-2</v>
      </c>
      <c r="E4944" s="108">
        <v>3.5643199999999999</v>
      </c>
      <c r="F4944" s="102">
        <v>0</v>
      </c>
      <c r="G4944" s="98">
        <v>0.41</v>
      </c>
      <c r="H4944" s="115">
        <v>1260</v>
      </c>
    </row>
    <row r="4945" spans="1:8" x14ac:dyDescent="0.2">
      <c r="A4945" s="106">
        <v>41672.399224537039</v>
      </c>
      <c r="B4945" s="110">
        <v>1450036.56</v>
      </c>
      <c r="C4945" s="100">
        <v>31.201899999999998</v>
      </c>
      <c r="D4945">
        <v>-7.7710000000000001E-2</v>
      </c>
      <c r="E4945" s="108">
        <v>3.5644900000000002</v>
      </c>
      <c r="F4945" s="102">
        <v>0</v>
      </c>
      <c r="G4945" s="98">
        <v>0.41</v>
      </c>
      <c r="H4945" s="115">
        <v>1260</v>
      </c>
    </row>
    <row r="4946" spans="1:8" x14ac:dyDescent="0.2">
      <c r="A4946" s="106">
        <v>41672.402696759258</v>
      </c>
      <c r="B4946" s="110">
        <v>1450336.56</v>
      </c>
      <c r="C4946" s="100">
        <v>31.2042</v>
      </c>
      <c r="D4946">
        <v>8.9599999999999992E-3</v>
      </c>
      <c r="E4946" s="108">
        <v>3.5644</v>
      </c>
      <c r="F4946" s="102">
        <v>0</v>
      </c>
      <c r="G4946" s="98">
        <v>0.41</v>
      </c>
      <c r="H4946" s="115">
        <v>1260</v>
      </c>
    </row>
    <row r="4947" spans="1:8" x14ac:dyDescent="0.2">
      <c r="A4947" s="106">
        <v>41672.406168981484</v>
      </c>
      <c r="B4947" s="110">
        <v>1450636.56</v>
      </c>
      <c r="C4947" s="100">
        <v>31.21</v>
      </c>
      <c r="D4947">
        <v>-8.3979999999999999E-2</v>
      </c>
      <c r="E4947" s="108">
        <v>3.56454</v>
      </c>
      <c r="F4947" s="102">
        <v>0</v>
      </c>
      <c r="G4947" s="98">
        <v>0.41</v>
      </c>
      <c r="H4947" s="115">
        <v>1260</v>
      </c>
    </row>
    <row r="4948" spans="1:8" x14ac:dyDescent="0.2">
      <c r="A4948" s="106">
        <v>41672.409641203703</v>
      </c>
      <c r="B4948" s="110">
        <v>1450936.56</v>
      </c>
      <c r="C4948" s="100">
        <v>31.212199999999999</v>
      </c>
      <c r="D4948">
        <v>1.763E-2</v>
      </c>
      <c r="E4948" s="108">
        <v>3.56454</v>
      </c>
      <c r="F4948" s="102">
        <v>0</v>
      </c>
      <c r="G4948" s="98">
        <v>0.41</v>
      </c>
      <c r="H4948" s="115">
        <v>1260</v>
      </c>
    </row>
    <row r="4949" spans="1:8" x14ac:dyDescent="0.2">
      <c r="A4949" s="106">
        <v>41672.413113425922</v>
      </c>
      <c r="B4949" s="110">
        <v>1451236.56</v>
      </c>
      <c r="C4949" s="100">
        <v>31.216899999999999</v>
      </c>
      <c r="D4949">
        <v>-1.8550000000000001E-2</v>
      </c>
      <c r="E4949" s="108">
        <v>3.56447</v>
      </c>
      <c r="F4949" s="102">
        <v>0</v>
      </c>
      <c r="G4949" s="98">
        <v>0.41</v>
      </c>
      <c r="H4949" s="115">
        <v>1260</v>
      </c>
    </row>
    <row r="4950" spans="1:8" x14ac:dyDescent="0.2">
      <c r="A4950" s="106">
        <v>41672.416585648149</v>
      </c>
      <c r="B4950" s="110">
        <v>1451536.56</v>
      </c>
      <c r="C4950" s="100">
        <v>31.2241</v>
      </c>
      <c r="D4950">
        <v>-5.8500000000000002E-3</v>
      </c>
      <c r="E4950" s="108">
        <v>3.56453</v>
      </c>
      <c r="F4950" s="102">
        <v>0</v>
      </c>
      <c r="G4950" s="98">
        <v>0.41</v>
      </c>
      <c r="H4950" s="115">
        <v>1260</v>
      </c>
    </row>
    <row r="4951" spans="1:8" x14ac:dyDescent="0.2">
      <c r="A4951" s="106">
        <v>41672.420057870368</v>
      </c>
      <c r="B4951" s="110">
        <v>1451836.56</v>
      </c>
      <c r="C4951" s="100">
        <v>31.213799999999999</v>
      </c>
      <c r="D4951">
        <v>-7.8649999999999998E-2</v>
      </c>
      <c r="E4951" s="108">
        <v>3.5644399999999998</v>
      </c>
      <c r="F4951" s="102">
        <v>0</v>
      </c>
      <c r="G4951" s="98">
        <v>0.41</v>
      </c>
      <c r="H4951" s="115">
        <v>1260</v>
      </c>
    </row>
    <row r="4952" spans="1:8" x14ac:dyDescent="0.2">
      <c r="A4952" s="106">
        <v>41672.423530092594</v>
      </c>
      <c r="B4952" s="110">
        <v>1452136.56</v>
      </c>
      <c r="C4952" s="100">
        <v>31.204899999999999</v>
      </c>
      <c r="D4952">
        <v>-3.63E-3</v>
      </c>
      <c r="E4952" s="108">
        <v>3.5645199999999999</v>
      </c>
      <c r="F4952" s="102">
        <v>0</v>
      </c>
      <c r="G4952" s="98">
        <v>0.41</v>
      </c>
      <c r="H4952" s="115">
        <v>1260</v>
      </c>
    </row>
    <row r="4953" spans="1:8" x14ac:dyDescent="0.2">
      <c r="A4953" s="106">
        <v>41672.427002314813</v>
      </c>
      <c r="B4953" s="110">
        <v>1452436.56</v>
      </c>
      <c r="C4953" s="100">
        <v>31.202400000000001</v>
      </c>
      <c r="D4953">
        <v>-6.62E-3</v>
      </c>
      <c r="E4953" s="108">
        <v>3.5646100000000001</v>
      </c>
      <c r="F4953" s="102">
        <v>0</v>
      </c>
      <c r="G4953" s="98">
        <v>0.41</v>
      </c>
      <c r="H4953" s="115">
        <v>1260</v>
      </c>
    </row>
    <row r="4954" spans="1:8" x14ac:dyDescent="0.2">
      <c r="A4954" s="106">
        <v>41672.430474537039</v>
      </c>
      <c r="B4954" s="110">
        <v>1452736.56</v>
      </c>
      <c r="C4954" s="100">
        <v>31.2073</v>
      </c>
      <c r="D4954">
        <v>-1.3639999999999999E-2</v>
      </c>
      <c r="E4954" s="108">
        <v>3.5645600000000002</v>
      </c>
      <c r="F4954" s="102">
        <v>0</v>
      </c>
      <c r="G4954" s="98">
        <v>0.41</v>
      </c>
      <c r="H4954" s="115">
        <v>1260</v>
      </c>
    </row>
    <row r="4955" spans="1:8" x14ac:dyDescent="0.2">
      <c r="A4955" s="106">
        <v>41672.433946759258</v>
      </c>
      <c r="B4955" s="110">
        <v>1453036.56</v>
      </c>
      <c r="C4955" s="100">
        <v>31.2057</v>
      </c>
      <c r="D4955">
        <v>-6.6949999999999996E-2</v>
      </c>
      <c r="E4955" s="108">
        <v>3.56454</v>
      </c>
      <c r="F4955" s="102">
        <v>0</v>
      </c>
      <c r="G4955" s="98">
        <v>0.41</v>
      </c>
      <c r="H4955" s="115">
        <v>1260</v>
      </c>
    </row>
    <row r="4956" spans="1:8" x14ac:dyDescent="0.2">
      <c r="A4956" s="106">
        <v>41672.437418981484</v>
      </c>
      <c r="B4956" s="110">
        <v>1453336.56</v>
      </c>
      <c r="C4956" s="100">
        <v>31.1997</v>
      </c>
      <c r="D4956">
        <v>-2.657E-2</v>
      </c>
      <c r="E4956" s="108">
        <v>3.56447</v>
      </c>
      <c r="F4956" s="102">
        <v>0</v>
      </c>
      <c r="G4956" s="98">
        <v>0.41</v>
      </c>
      <c r="H4956" s="115">
        <v>1260</v>
      </c>
    </row>
    <row r="4957" spans="1:8" x14ac:dyDescent="0.2">
      <c r="A4957" s="106">
        <v>41672.440891203703</v>
      </c>
      <c r="B4957" s="110">
        <v>1453636.56</v>
      </c>
      <c r="C4957" s="100">
        <v>31.1877</v>
      </c>
      <c r="D4957">
        <v>6.0929999999999998E-2</v>
      </c>
      <c r="E4957" s="108">
        <v>3.5642800000000001</v>
      </c>
      <c r="F4957" s="102">
        <v>0</v>
      </c>
      <c r="G4957" s="98">
        <v>0.41</v>
      </c>
      <c r="H4957" s="115">
        <v>1260</v>
      </c>
    </row>
    <row r="4958" spans="1:8" x14ac:dyDescent="0.2">
      <c r="A4958" s="106">
        <v>41672.444363425922</v>
      </c>
      <c r="B4958" s="110">
        <v>1453936.56</v>
      </c>
      <c r="C4958" s="100">
        <v>31.197399999999998</v>
      </c>
      <c r="D4958">
        <v>-3.108E-2</v>
      </c>
      <c r="E4958" s="108">
        <v>3.56426</v>
      </c>
      <c r="F4958" s="102">
        <v>0</v>
      </c>
      <c r="G4958" s="98">
        <v>0.41</v>
      </c>
      <c r="H4958" s="115">
        <v>1260</v>
      </c>
    </row>
    <row r="4959" spans="1:8" x14ac:dyDescent="0.2">
      <c r="A4959" s="106">
        <v>41672.447835648149</v>
      </c>
      <c r="B4959" s="110">
        <v>1454236.56</v>
      </c>
      <c r="C4959" s="100">
        <v>31.185400000000001</v>
      </c>
      <c r="D4959">
        <v>4.0480000000000002E-2</v>
      </c>
      <c r="E4959" s="108">
        <v>3.5644499999999999</v>
      </c>
      <c r="F4959" s="102">
        <v>0</v>
      </c>
      <c r="G4959" s="98">
        <v>0.41</v>
      </c>
      <c r="H4959" s="115">
        <v>1260</v>
      </c>
    </row>
    <row r="4960" spans="1:8" x14ac:dyDescent="0.2">
      <c r="A4960" s="106">
        <v>41672.451307870368</v>
      </c>
      <c r="B4960" s="110">
        <v>1454536.56</v>
      </c>
      <c r="C4960" s="100">
        <v>31.1831</v>
      </c>
      <c r="D4960">
        <v>-7.7600000000000004E-3</v>
      </c>
      <c r="E4960" s="108">
        <v>3.56433</v>
      </c>
      <c r="F4960" s="102">
        <v>0</v>
      </c>
      <c r="G4960" s="98">
        <v>0.41</v>
      </c>
      <c r="H4960" s="115">
        <v>1260</v>
      </c>
    </row>
    <row r="4961" spans="1:8" x14ac:dyDescent="0.2">
      <c r="A4961" s="106">
        <v>41672.454780092594</v>
      </c>
      <c r="B4961" s="110">
        <v>1454836.56</v>
      </c>
      <c r="C4961" s="100">
        <v>31.182200000000002</v>
      </c>
      <c r="D4961">
        <v>-2.0070000000000001E-2</v>
      </c>
      <c r="E4961" s="108">
        <v>3.5642499999999999</v>
      </c>
      <c r="F4961" s="102">
        <v>0</v>
      </c>
      <c r="G4961" s="98">
        <v>0.41</v>
      </c>
      <c r="H4961" s="115">
        <v>1260</v>
      </c>
    </row>
    <row r="4962" spans="1:8" x14ac:dyDescent="0.2">
      <c r="A4962" s="106">
        <v>41672.458252314813</v>
      </c>
      <c r="B4962" s="110">
        <v>1455136.56</v>
      </c>
      <c r="C4962" s="100">
        <v>31.182400000000001</v>
      </c>
      <c r="D4962">
        <v>-2.2329999999999999E-2</v>
      </c>
      <c r="E4962" s="108">
        <v>3.56447</v>
      </c>
      <c r="F4962" s="102">
        <v>0</v>
      </c>
      <c r="G4962" s="98">
        <v>0.41</v>
      </c>
      <c r="H4962" s="115">
        <v>1260</v>
      </c>
    </row>
    <row r="4963" spans="1:8" x14ac:dyDescent="0.2">
      <c r="A4963" s="106">
        <v>41672.461724537039</v>
      </c>
      <c r="B4963" s="110">
        <v>1455436.56</v>
      </c>
      <c r="C4963" s="100">
        <v>31.186800000000002</v>
      </c>
      <c r="D4963">
        <v>-2.6200000000000001E-2</v>
      </c>
      <c r="E4963" s="108">
        <v>3.5643600000000002</v>
      </c>
      <c r="F4963" s="102">
        <v>0</v>
      </c>
      <c r="G4963" s="98">
        <v>0.41</v>
      </c>
      <c r="H4963" s="115">
        <v>1260</v>
      </c>
    </row>
    <row r="4964" spans="1:8" x14ac:dyDescent="0.2">
      <c r="A4964" s="106">
        <v>41672.465196759258</v>
      </c>
      <c r="B4964" s="110">
        <v>1455736.56</v>
      </c>
      <c r="C4964" s="100">
        <v>31.192799999999998</v>
      </c>
      <c r="D4964">
        <v>-7.2950000000000001E-2</v>
      </c>
      <c r="E4964" s="108">
        <v>3.5643099999999999</v>
      </c>
      <c r="F4964" s="102">
        <v>0</v>
      </c>
      <c r="G4964" s="98">
        <v>0.41</v>
      </c>
      <c r="H4964" s="115">
        <v>1260</v>
      </c>
    </row>
    <row r="4965" spans="1:8" x14ac:dyDescent="0.2">
      <c r="A4965" s="106">
        <v>41672.468668981484</v>
      </c>
      <c r="B4965" s="110">
        <v>1456036.56</v>
      </c>
      <c r="C4965" s="100">
        <v>31.1813</v>
      </c>
      <c r="D4965">
        <v>-9.3479999999999994E-2</v>
      </c>
      <c r="E4965" s="108">
        <v>3.5641799999999999</v>
      </c>
      <c r="F4965" s="102">
        <v>0</v>
      </c>
      <c r="G4965" s="98">
        <v>0.41</v>
      </c>
      <c r="H4965" s="115">
        <v>1260</v>
      </c>
    </row>
    <row r="4966" spans="1:8" x14ac:dyDescent="0.2">
      <c r="A4966" s="106">
        <v>41672.472141203703</v>
      </c>
      <c r="B4966" s="110">
        <v>1456336.56</v>
      </c>
      <c r="C4966" s="100">
        <v>31.181000000000001</v>
      </c>
      <c r="D4966">
        <v>5.2240000000000002E-2</v>
      </c>
      <c r="E4966" s="108">
        <v>3.56446</v>
      </c>
      <c r="F4966" s="102">
        <v>0</v>
      </c>
      <c r="G4966" s="98">
        <v>0.41</v>
      </c>
      <c r="H4966" s="115">
        <v>1260</v>
      </c>
    </row>
    <row r="4967" spans="1:8" x14ac:dyDescent="0.2">
      <c r="A4967" s="106">
        <v>41672.475613425922</v>
      </c>
      <c r="B4967" s="110">
        <v>1456636.56</v>
      </c>
      <c r="C4967" s="100">
        <v>31.1843</v>
      </c>
      <c r="D4967">
        <v>-1.583E-2</v>
      </c>
      <c r="E4967" s="108">
        <v>3.5642299999999998</v>
      </c>
      <c r="F4967" s="102">
        <v>0</v>
      </c>
      <c r="G4967" s="98">
        <v>0.41</v>
      </c>
      <c r="H4967" s="115">
        <v>1260</v>
      </c>
    </row>
    <row r="4968" spans="1:8" x14ac:dyDescent="0.2">
      <c r="A4968" s="106">
        <v>41672.479085648149</v>
      </c>
      <c r="B4968" s="110">
        <v>1456936.56</v>
      </c>
      <c r="C4968" s="100">
        <v>31.1769</v>
      </c>
      <c r="D4968">
        <v>-1.4789999999999999E-2</v>
      </c>
      <c r="E4968" s="108">
        <v>3.5643600000000002</v>
      </c>
      <c r="F4968" s="102">
        <v>0</v>
      </c>
      <c r="G4968" s="98">
        <v>0.41</v>
      </c>
      <c r="H4968" s="115">
        <v>1260</v>
      </c>
    </row>
    <row r="4969" spans="1:8" x14ac:dyDescent="0.2">
      <c r="A4969" s="106">
        <v>41672.482557870368</v>
      </c>
      <c r="B4969" s="110">
        <v>1457236.56</v>
      </c>
      <c r="C4969" s="100">
        <v>31.183800000000002</v>
      </c>
      <c r="D4969">
        <v>-1.9879999999999998E-2</v>
      </c>
      <c r="E4969" s="108">
        <v>3.5642499999999999</v>
      </c>
      <c r="F4969" s="102">
        <v>0</v>
      </c>
      <c r="G4969" s="98">
        <v>0.41</v>
      </c>
      <c r="H4969" s="115">
        <v>1260</v>
      </c>
    </row>
    <row r="4970" spans="1:8" x14ac:dyDescent="0.2">
      <c r="A4970" s="106">
        <v>41672.486030092594</v>
      </c>
      <c r="B4970" s="110">
        <v>1457536.56</v>
      </c>
      <c r="C4970" s="100">
        <v>31.179200000000002</v>
      </c>
      <c r="D4970">
        <v>-1.602E-2</v>
      </c>
      <c r="E4970" s="108">
        <v>3.5642499999999999</v>
      </c>
      <c r="F4970" s="102">
        <v>0</v>
      </c>
      <c r="G4970" s="98">
        <v>0.41</v>
      </c>
      <c r="H4970" s="115">
        <v>1260</v>
      </c>
    </row>
    <row r="4971" spans="1:8" x14ac:dyDescent="0.2">
      <c r="A4971" s="106">
        <v>41672.489502314813</v>
      </c>
      <c r="B4971" s="110">
        <v>1457836.56</v>
      </c>
      <c r="C4971" s="100">
        <v>31.185700000000001</v>
      </c>
      <c r="D4971">
        <v>6.1039999999999997E-2</v>
      </c>
      <c r="E4971" s="108">
        <v>3.5642299999999998</v>
      </c>
      <c r="F4971" s="102">
        <v>0</v>
      </c>
      <c r="G4971" s="98">
        <v>0.41</v>
      </c>
      <c r="H4971" s="115">
        <v>1260</v>
      </c>
    </row>
    <row r="4972" spans="1:8" x14ac:dyDescent="0.2">
      <c r="A4972" s="106">
        <v>41672.492974537039</v>
      </c>
      <c r="B4972" s="110">
        <v>1458136.56</v>
      </c>
      <c r="C4972" s="100">
        <v>31.194600000000001</v>
      </c>
      <c r="D4972">
        <v>-8.9029999999999998E-2</v>
      </c>
      <c r="E4972" s="108">
        <v>3.5643199999999999</v>
      </c>
      <c r="F4972" s="102">
        <v>0</v>
      </c>
      <c r="G4972" s="98">
        <v>0.41</v>
      </c>
      <c r="H4972" s="115">
        <v>1260</v>
      </c>
    </row>
    <row r="4973" spans="1:8" x14ac:dyDescent="0.2">
      <c r="A4973" s="106">
        <v>41672.496446759258</v>
      </c>
      <c r="B4973" s="110">
        <v>1458436.56</v>
      </c>
      <c r="C4973" s="100">
        <v>31.2058</v>
      </c>
      <c r="D4973">
        <v>5.9339999999999997E-2</v>
      </c>
      <c r="E4973" s="108">
        <v>3.5641600000000002</v>
      </c>
      <c r="F4973" s="102">
        <v>0</v>
      </c>
      <c r="G4973" s="98">
        <v>0.41</v>
      </c>
      <c r="H4973" s="115">
        <v>1260</v>
      </c>
    </row>
    <row r="4974" spans="1:8" x14ac:dyDescent="0.2">
      <c r="A4974" s="106">
        <v>41672.499918981484</v>
      </c>
      <c r="B4974" s="110">
        <v>1458736.56</v>
      </c>
      <c r="C4974" s="100">
        <v>31.2074</v>
      </c>
      <c r="D4974">
        <v>5.7450000000000001E-2</v>
      </c>
      <c r="E4974" s="108">
        <v>3.5643799999999999</v>
      </c>
      <c r="F4974" s="102">
        <v>0</v>
      </c>
      <c r="G4974" s="98">
        <v>0.41</v>
      </c>
      <c r="H4974" s="115">
        <v>1260</v>
      </c>
    </row>
    <row r="4975" spans="1:8" x14ac:dyDescent="0.2">
      <c r="A4975" s="106">
        <v>41672.503391203703</v>
      </c>
      <c r="B4975" s="110">
        <v>1459036.56</v>
      </c>
      <c r="C4975" s="100">
        <v>31.193000000000001</v>
      </c>
      <c r="D4975">
        <v>-2.9329999999999998E-2</v>
      </c>
      <c r="E4975" s="108">
        <v>3.5643500000000001</v>
      </c>
      <c r="F4975" s="102">
        <v>0</v>
      </c>
      <c r="G4975" s="98">
        <v>0.41</v>
      </c>
      <c r="H4975" s="115">
        <v>1260</v>
      </c>
    </row>
    <row r="4976" spans="1:8" x14ac:dyDescent="0.2">
      <c r="A4976" s="106">
        <v>41672.506863425922</v>
      </c>
      <c r="B4976" s="110">
        <v>1459336.56</v>
      </c>
      <c r="C4976" s="100">
        <v>31.200099999999999</v>
      </c>
      <c r="D4976">
        <v>-2.3990000000000001E-2</v>
      </c>
      <c r="E4976" s="108">
        <v>3.56433</v>
      </c>
      <c r="F4976" s="102">
        <v>0</v>
      </c>
      <c r="G4976" s="98">
        <v>0.41</v>
      </c>
      <c r="H4976" s="115">
        <v>1260</v>
      </c>
    </row>
    <row r="4977" spans="1:8" x14ac:dyDescent="0.2">
      <c r="A4977" s="106">
        <v>41672.510335648149</v>
      </c>
      <c r="B4977" s="110">
        <v>1459636.56</v>
      </c>
      <c r="C4977" s="100">
        <v>31.202400000000001</v>
      </c>
      <c r="D4977">
        <v>9.7999999999999997E-4</v>
      </c>
      <c r="E4977" s="108">
        <v>3.5643899999999999</v>
      </c>
      <c r="F4977" s="102">
        <v>0</v>
      </c>
      <c r="G4977" s="98">
        <v>0.41</v>
      </c>
      <c r="H4977" s="115">
        <v>1260</v>
      </c>
    </row>
    <row r="4978" spans="1:8" x14ac:dyDescent="0.2">
      <c r="A4978" s="106">
        <v>41672.513807870368</v>
      </c>
      <c r="B4978" s="110">
        <v>1459936.56</v>
      </c>
      <c r="C4978" s="100">
        <v>31.201799999999999</v>
      </c>
      <c r="D4978">
        <v>1.379E-2</v>
      </c>
      <c r="E4978" s="108">
        <v>3.5642999999999998</v>
      </c>
      <c r="F4978" s="102">
        <v>0</v>
      </c>
      <c r="G4978" s="98">
        <v>0.41</v>
      </c>
      <c r="H4978" s="115">
        <v>1260</v>
      </c>
    </row>
    <row r="4979" spans="1:8" x14ac:dyDescent="0.2">
      <c r="A4979" s="106">
        <v>41672.517280092594</v>
      </c>
      <c r="B4979" s="110">
        <v>1460236.56</v>
      </c>
      <c r="C4979" s="100">
        <v>31.200700000000001</v>
      </c>
      <c r="D4979">
        <v>5.212E-2</v>
      </c>
      <c r="E4979" s="108">
        <v>3.56419</v>
      </c>
      <c r="F4979" s="102">
        <v>0</v>
      </c>
      <c r="G4979" s="98">
        <v>0.41</v>
      </c>
      <c r="H4979" s="115">
        <v>1260</v>
      </c>
    </row>
    <row r="4980" spans="1:8" x14ac:dyDescent="0.2">
      <c r="A4980" s="106">
        <v>41672.520752314813</v>
      </c>
      <c r="B4980" s="110">
        <v>1460536.56</v>
      </c>
      <c r="C4980" s="100">
        <v>31.194800000000001</v>
      </c>
      <c r="D4980">
        <v>4.632E-2</v>
      </c>
      <c r="E4980" s="108">
        <v>3.5642800000000001</v>
      </c>
      <c r="F4980" s="102">
        <v>0</v>
      </c>
      <c r="G4980" s="98">
        <v>0.41</v>
      </c>
      <c r="H4980" s="115">
        <v>1260</v>
      </c>
    </row>
    <row r="4981" spans="1:8" x14ac:dyDescent="0.2">
      <c r="A4981" s="106">
        <v>41672.524224537039</v>
      </c>
      <c r="B4981" s="110">
        <v>1460836.56</v>
      </c>
      <c r="C4981" s="100">
        <v>31.1919</v>
      </c>
      <c r="D4981">
        <v>4.4850000000000001E-2</v>
      </c>
      <c r="E4981" s="108">
        <v>3.5643699999999998</v>
      </c>
      <c r="F4981" s="102">
        <v>0</v>
      </c>
      <c r="G4981" s="98">
        <v>0.41</v>
      </c>
      <c r="H4981" s="115">
        <v>1260</v>
      </c>
    </row>
    <row r="4982" spans="1:8" x14ac:dyDescent="0.2">
      <c r="A4982" s="106">
        <v>41672.527696759258</v>
      </c>
      <c r="B4982" s="110">
        <v>1461136.56</v>
      </c>
      <c r="C4982" s="100">
        <v>31.189800000000002</v>
      </c>
      <c r="D4982">
        <v>-2.954E-2</v>
      </c>
      <c r="E4982" s="108">
        <v>3.5642800000000001</v>
      </c>
      <c r="F4982" s="102">
        <v>0</v>
      </c>
      <c r="G4982" s="98">
        <v>0.41</v>
      </c>
      <c r="H4982" s="115">
        <v>1260</v>
      </c>
    </row>
    <row r="4983" spans="1:8" x14ac:dyDescent="0.2">
      <c r="A4983" s="106">
        <v>41672.531168981484</v>
      </c>
      <c r="B4983" s="110">
        <v>1461436.56</v>
      </c>
      <c r="C4983" s="100">
        <v>31.193999999999999</v>
      </c>
      <c r="D4983">
        <v>-7.3609999999999995E-2</v>
      </c>
      <c r="E4983" s="108">
        <v>3.5642200000000002</v>
      </c>
      <c r="F4983" s="102">
        <v>0</v>
      </c>
      <c r="G4983" s="98">
        <v>0.41</v>
      </c>
      <c r="H4983" s="115">
        <v>1260</v>
      </c>
    </row>
    <row r="4984" spans="1:8" x14ac:dyDescent="0.2">
      <c r="A4984" s="106">
        <v>41672.534641203703</v>
      </c>
      <c r="B4984" s="110">
        <v>1461736.56</v>
      </c>
      <c r="C4984" s="100">
        <v>31.197700000000001</v>
      </c>
      <c r="D4984">
        <v>-1.023E-2</v>
      </c>
      <c r="E4984" s="108">
        <v>3.5643799999999999</v>
      </c>
      <c r="F4984" s="102">
        <v>0</v>
      </c>
      <c r="G4984" s="98">
        <v>0.41</v>
      </c>
      <c r="H4984" s="115">
        <v>1260</v>
      </c>
    </row>
    <row r="4985" spans="1:8" x14ac:dyDescent="0.2">
      <c r="A4985" s="106">
        <v>41672.538113425922</v>
      </c>
      <c r="B4985" s="110">
        <v>1462036.56</v>
      </c>
      <c r="C4985" s="100">
        <v>31.1737</v>
      </c>
      <c r="D4985">
        <v>-2.2599999999999999E-2</v>
      </c>
      <c r="E4985" s="108">
        <v>3.5642299999999998</v>
      </c>
      <c r="F4985" s="102">
        <v>0</v>
      </c>
      <c r="G4985" s="98">
        <v>0.41</v>
      </c>
      <c r="H4985" s="115">
        <v>1260</v>
      </c>
    </row>
    <row r="4986" spans="1:8" x14ac:dyDescent="0.2">
      <c r="A4986" s="106">
        <v>41672.541585648149</v>
      </c>
      <c r="B4986" s="110">
        <v>1462336.56</v>
      </c>
      <c r="C4986" s="100">
        <v>31.174399999999999</v>
      </c>
      <c r="D4986">
        <v>-8.2150000000000001E-2</v>
      </c>
      <c r="E4986" s="108">
        <v>3.5643400000000001</v>
      </c>
      <c r="F4986" s="102">
        <v>0</v>
      </c>
      <c r="G4986" s="98">
        <v>0.41</v>
      </c>
      <c r="H4986" s="115">
        <v>1260</v>
      </c>
    </row>
    <row r="4987" spans="1:8" x14ac:dyDescent="0.2">
      <c r="A4987" s="106">
        <v>41672.545057870368</v>
      </c>
      <c r="B4987" s="110">
        <v>1462636.56</v>
      </c>
      <c r="C4987" s="100">
        <v>31.184999999999999</v>
      </c>
      <c r="D4987">
        <v>-3.1910000000000001E-2</v>
      </c>
      <c r="E4987" s="108">
        <v>3.56419</v>
      </c>
      <c r="F4987" s="102">
        <v>0</v>
      </c>
      <c r="G4987" s="98">
        <v>0.41</v>
      </c>
      <c r="H4987" s="115">
        <v>1260</v>
      </c>
    </row>
    <row r="4988" spans="1:8" x14ac:dyDescent="0.2">
      <c r="A4988" s="106">
        <v>41672.548530092594</v>
      </c>
      <c r="B4988" s="110">
        <v>1462936.56</v>
      </c>
      <c r="C4988" s="100">
        <v>31.179600000000001</v>
      </c>
      <c r="D4988">
        <v>6.0310000000000002E-2</v>
      </c>
      <c r="E4988" s="108">
        <v>3.5643699999999998</v>
      </c>
      <c r="F4988" s="102">
        <v>0</v>
      </c>
      <c r="G4988" s="98">
        <v>0.41</v>
      </c>
      <c r="H4988" s="115">
        <v>1260</v>
      </c>
    </row>
    <row r="4989" spans="1:8" x14ac:dyDescent="0.2">
      <c r="A4989" s="106">
        <v>41672.552002314813</v>
      </c>
      <c r="B4989" s="110">
        <v>1463236.56</v>
      </c>
      <c r="C4989" s="100">
        <v>31.174199999999999</v>
      </c>
      <c r="D4989">
        <v>-1.687E-2</v>
      </c>
      <c r="E4989" s="108">
        <v>3.5640900000000002</v>
      </c>
      <c r="F4989" s="102">
        <v>0</v>
      </c>
      <c r="G4989" s="98">
        <v>0.41</v>
      </c>
      <c r="H4989" s="115">
        <v>1260</v>
      </c>
    </row>
    <row r="4990" spans="1:8" x14ac:dyDescent="0.2">
      <c r="A4990" s="106">
        <v>41672.555474537039</v>
      </c>
      <c r="B4990" s="110">
        <v>1463536.56</v>
      </c>
      <c r="C4990" s="100">
        <v>31.174800000000001</v>
      </c>
      <c r="D4990">
        <v>-2.4109999999999999E-2</v>
      </c>
      <c r="E4990" s="108">
        <v>3.5643500000000001</v>
      </c>
      <c r="F4990" s="102">
        <v>0</v>
      </c>
      <c r="G4990" s="98">
        <v>0.41</v>
      </c>
      <c r="H4990" s="115">
        <v>1260</v>
      </c>
    </row>
    <row r="4991" spans="1:8" x14ac:dyDescent="0.2">
      <c r="A4991" s="106">
        <v>41672.558946759258</v>
      </c>
      <c r="B4991" s="110">
        <v>1463836.56</v>
      </c>
      <c r="C4991" s="100">
        <v>31.168700000000001</v>
      </c>
      <c r="D4991">
        <v>3.7530000000000001E-2</v>
      </c>
      <c r="E4991" s="108">
        <v>3.5642299999999998</v>
      </c>
      <c r="F4991" s="102">
        <v>0</v>
      </c>
      <c r="G4991" s="98">
        <v>0.41</v>
      </c>
      <c r="H4991" s="115">
        <v>1260</v>
      </c>
    </row>
    <row r="4992" spans="1:8" x14ac:dyDescent="0.2">
      <c r="A4992" s="106">
        <v>41672.562418981484</v>
      </c>
      <c r="B4992" s="110">
        <v>1464136.56</v>
      </c>
      <c r="C4992" s="100">
        <v>31.170200000000001</v>
      </c>
      <c r="D4992">
        <v>-9.2439999999999994E-2</v>
      </c>
      <c r="E4992" s="108">
        <v>3.5642</v>
      </c>
      <c r="F4992" s="102">
        <v>0</v>
      </c>
      <c r="G4992" s="98">
        <v>0.41</v>
      </c>
      <c r="H4992" s="115">
        <v>1260</v>
      </c>
    </row>
    <row r="4993" spans="1:8" x14ac:dyDescent="0.2">
      <c r="A4993" s="106">
        <v>41672.565891203703</v>
      </c>
      <c r="B4993" s="110">
        <v>1464436.56</v>
      </c>
      <c r="C4993" s="100">
        <v>31.164400000000001</v>
      </c>
      <c r="D4993">
        <v>-6.6030000000000005E-2</v>
      </c>
      <c r="E4993" s="108">
        <v>3.5640999999999998</v>
      </c>
      <c r="F4993" s="102">
        <v>0</v>
      </c>
      <c r="G4993" s="98">
        <v>0.41</v>
      </c>
      <c r="H4993" s="115">
        <v>1260</v>
      </c>
    </row>
    <row r="4994" spans="1:8" x14ac:dyDescent="0.2">
      <c r="A4994" s="106">
        <v>41672.569363425922</v>
      </c>
      <c r="B4994" s="110">
        <v>1464736.56</v>
      </c>
      <c r="C4994" s="100">
        <v>31.1721</v>
      </c>
      <c r="D4994">
        <v>-3.9600000000000003E-2</v>
      </c>
      <c r="E4994" s="108">
        <v>3.5643099999999999</v>
      </c>
      <c r="F4994" s="102">
        <v>0</v>
      </c>
      <c r="G4994" s="98">
        <v>0.41</v>
      </c>
      <c r="H4994" s="115">
        <v>1260</v>
      </c>
    </row>
    <row r="4995" spans="1:8" x14ac:dyDescent="0.2">
      <c r="A4995" s="106">
        <v>41672.572835648149</v>
      </c>
      <c r="B4995" s="110">
        <v>1465036.56</v>
      </c>
      <c r="C4995" s="100">
        <v>31.172000000000001</v>
      </c>
      <c r="D4995">
        <v>-6.9949999999999998E-2</v>
      </c>
      <c r="E4995" s="108">
        <v>3.56413</v>
      </c>
      <c r="F4995" s="102">
        <v>0</v>
      </c>
      <c r="G4995" s="98">
        <v>0.41</v>
      </c>
      <c r="H4995" s="115">
        <v>1260</v>
      </c>
    </row>
    <row r="4996" spans="1:8" x14ac:dyDescent="0.2">
      <c r="A4996" s="106">
        <v>41672.576307870368</v>
      </c>
      <c r="B4996" s="110">
        <v>1465336.56</v>
      </c>
      <c r="C4996" s="100">
        <v>31.1584</v>
      </c>
      <c r="D4996">
        <v>5.5379999999999999E-2</v>
      </c>
      <c r="E4996" s="108">
        <v>3.5640800000000001</v>
      </c>
      <c r="F4996" s="102">
        <v>0</v>
      </c>
      <c r="G4996" s="98">
        <v>0.41</v>
      </c>
      <c r="H4996" s="115">
        <v>1260</v>
      </c>
    </row>
    <row r="4997" spans="1:8" x14ac:dyDescent="0.2">
      <c r="A4997" s="106">
        <v>41672.579780092594</v>
      </c>
      <c r="B4997" s="110">
        <v>1465636.56</v>
      </c>
      <c r="C4997" s="100">
        <v>31.158100000000001</v>
      </c>
      <c r="D4997">
        <v>-4.1999999999999997E-3</v>
      </c>
      <c r="E4997" s="108">
        <v>3.5640399999999999</v>
      </c>
      <c r="F4997" s="102">
        <v>0</v>
      </c>
      <c r="G4997" s="98">
        <v>0.41</v>
      </c>
      <c r="H4997" s="115">
        <v>1260</v>
      </c>
    </row>
    <row r="4998" spans="1:8" x14ac:dyDescent="0.2">
      <c r="A4998" s="106">
        <v>41672.583252314813</v>
      </c>
      <c r="B4998" s="110">
        <v>1465936.56</v>
      </c>
      <c r="C4998" s="100">
        <v>31.156700000000001</v>
      </c>
      <c r="D4998">
        <v>-1.5389999999999999E-2</v>
      </c>
      <c r="E4998" s="108">
        <v>3.56412</v>
      </c>
      <c r="F4998" s="102">
        <v>0</v>
      </c>
      <c r="G4998" s="98">
        <v>0.41</v>
      </c>
      <c r="H4998" s="115">
        <v>1260</v>
      </c>
    </row>
    <row r="4999" spans="1:8" x14ac:dyDescent="0.2">
      <c r="A4999" s="106">
        <v>41672.586724537039</v>
      </c>
      <c r="B4999" s="110">
        <v>1466236.56</v>
      </c>
      <c r="C4999" s="100">
        <v>31.160799999999998</v>
      </c>
      <c r="D4999">
        <v>-2.1489999999999999E-2</v>
      </c>
      <c r="E4999" s="108">
        <v>3.5638200000000002</v>
      </c>
      <c r="F4999" s="102">
        <v>0</v>
      </c>
      <c r="G4999" s="98">
        <v>0.41</v>
      </c>
      <c r="H4999" s="115">
        <v>1260</v>
      </c>
    </row>
    <row r="5000" spans="1:8" x14ac:dyDescent="0.2">
      <c r="A5000" s="106">
        <v>41672.590196759258</v>
      </c>
      <c r="B5000" s="110">
        <v>1466536.56</v>
      </c>
      <c r="C5000" s="100">
        <v>31.169599999999999</v>
      </c>
      <c r="D5000">
        <v>-2.546E-2</v>
      </c>
      <c r="E5000" s="108">
        <v>3.5640900000000002</v>
      </c>
      <c r="F5000" s="102">
        <v>0</v>
      </c>
      <c r="G5000" s="98">
        <v>0.41</v>
      </c>
      <c r="H5000" s="115">
        <v>1260</v>
      </c>
    </row>
    <row r="5001" spans="1:8" x14ac:dyDescent="0.2">
      <c r="A5001" s="106">
        <v>41672.593668981484</v>
      </c>
      <c r="B5001" s="110">
        <v>1466836.56</v>
      </c>
      <c r="C5001" s="100">
        <v>31.174700000000001</v>
      </c>
      <c r="D5001">
        <v>-9.0200000000000002E-2</v>
      </c>
      <c r="E5001" s="108">
        <v>3.5641099999999999</v>
      </c>
      <c r="F5001" s="102">
        <v>0</v>
      </c>
      <c r="G5001" s="98">
        <v>0.41</v>
      </c>
      <c r="H5001" s="115">
        <v>1260</v>
      </c>
    </row>
    <row r="5002" spans="1:8" x14ac:dyDescent="0.2">
      <c r="A5002" s="106">
        <v>41672.597141203703</v>
      </c>
      <c r="B5002" s="110">
        <v>1467136.56</v>
      </c>
      <c r="C5002" s="100">
        <v>31.165099999999999</v>
      </c>
      <c r="D5002">
        <v>-1.7850000000000001E-2</v>
      </c>
      <c r="E5002" s="108">
        <v>3.5638700000000001</v>
      </c>
      <c r="F5002" s="102">
        <v>0</v>
      </c>
      <c r="G5002" s="98">
        <v>0.41</v>
      </c>
      <c r="H5002" s="115">
        <v>1260</v>
      </c>
    </row>
    <row r="5003" spans="1:8" x14ac:dyDescent="0.2">
      <c r="A5003" s="106">
        <v>41672.600613425922</v>
      </c>
      <c r="B5003" s="110">
        <v>1467436.56</v>
      </c>
      <c r="C5003" s="100">
        <v>31.1632</v>
      </c>
      <c r="D5003">
        <v>-2.077E-2</v>
      </c>
      <c r="E5003" s="108">
        <v>3.5639699999999999</v>
      </c>
      <c r="F5003" s="102">
        <v>0</v>
      </c>
      <c r="G5003" s="98">
        <v>0.41</v>
      </c>
      <c r="H5003" s="115">
        <v>1260</v>
      </c>
    </row>
    <row r="5004" spans="1:8" x14ac:dyDescent="0.2">
      <c r="A5004" s="106">
        <v>41672.604085648149</v>
      </c>
      <c r="B5004" s="110">
        <v>1467736.56</v>
      </c>
      <c r="C5004" s="100">
        <v>31.169</v>
      </c>
      <c r="D5004">
        <v>-6.2979999999999994E-2</v>
      </c>
      <c r="E5004" s="108">
        <v>3.5638899999999998</v>
      </c>
      <c r="F5004" s="102">
        <v>0</v>
      </c>
      <c r="G5004" s="98">
        <v>0.41</v>
      </c>
      <c r="H5004" s="115">
        <v>1260</v>
      </c>
    </row>
    <row r="5005" spans="1:8" x14ac:dyDescent="0.2">
      <c r="A5005" s="106">
        <v>41672.607557870368</v>
      </c>
      <c r="B5005" s="110">
        <v>1468036.56</v>
      </c>
      <c r="C5005" s="100">
        <v>31.160399999999999</v>
      </c>
      <c r="D5005">
        <v>-1.9369999999999998E-2</v>
      </c>
      <c r="E5005" s="108">
        <v>3.5640299999999998</v>
      </c>
      <c r="F5005" s="102">
        <v>0</v>
      </c>
      <c r="G5005" s="98">
        <v>0.41</v>
      </c>
      <c r="H5005" s="115">
        <v>1260</v>
      </c>
    </row>
    <row r="5006" spans="1:8" x14ac:dyDescent="0.2">
      <c r="A5006" s="106">
        <v>41672.611030092594</v>
      </c>
      <c r="B5006" s="110">
        <v>1468336.56</v>
      </c>
      <c r="C5006" s="100">
        <v>31.158200000000001</v>
      </c>
      <c r="D5006">
        <v>-8.8489999999999999E-2</v>
      </c>
      <c r="E5006" s="108">
        <v>3.5636899999999998</v>
      </c>
      <c r="F5006" s="102">
        <v>0</v>
      </c>
      <c r="G5006" s="98">
        <v>0.41</v>
      </c>
      <c r="H5006" s="115">
        <v>1260</v>
      </c>
    </row>
    <row r="5007" spans="1:8" x14ac:dyDescent="0.2">
      <c r="A5007" s="106">
        <v>41672.614502314813</v>
      </c>
      <c r="B5007" s="110">
        <v>1468636.56</v>
      </c>
      <c r="C5007" s="100">
        <v>31.154900000000001</v>
      </c>
      <c r="D5007">
        <v>-4.9529999999999998E-2</v>
      </c>
      <c r="E5007" s="108">
        <v>3.5639599999999998</v>
      </c>
      <c r="F5007" s="102">
        <v>0</v>
      </c>
      <c r="G5007" s="98">
        <v>0.41</v>
      </c>
      <c r="H5007" s="115">
        <v>1260</v>
      </c>
    </row>
    <row r="5008" spans="1:8" x14ac:dyDescent="0.2">
      <c r="A5008" s="106">
        <v>41672.617974537039</v>
      </c>
      <c r="B5008" s="110">
        <v>1468936.56</v>
      </c>
      <c r="C5008" s="100">
        <v>31.153600000000001</v>
      </c>
      <c r="D5008">
        <v>5.5030000000000003E-2</v>
      </c>
      <c r="E5008" s="108">
        <v>3.5636999999999999</v>
      </c>
      <c r="F5008" s="102">
        <v>0</v>
      </c>
      <c r="G5008" s="98">
        <v>0.41</v>
      </c>
      <c r="H5008" s="115">
        <v>1260</v>
      </c>
    </row>
    <row r="5009" spans="1:8" x14ac:dyDescent="0.2">
      <c r="A5009" s="106">
        <v>41672.621446759258</v>
      </c>
      <c r="B5009" s="110">
        <v>1469236.56</v>
      </c>
      <c r="C5009" s="100">
        <v>31.1599</v>
      </c>
      <c r="D5009">
        <v>-3.0679999999999999E-2</v>
      </c>
      <c r="E5009" s="108">
        <v>3.5636100000000002</v>
      </c>
      <c r="F5009" s="102">
        <v>0</v>
      </c>
      <c r="G5009" s="98">
        <v>0.41</v>
      </c>
      <c r="H5009" s="115">
        <v>1260</v>
      </c>
    </row>
    <row r="5010" spans="1:8" x14ac:dyDescent="0.2">
      <c r="A5010" s="106">
        <v>41672.624918981484</v>
      </c>
      <c r="B5010" s="110">
        <v>1469536.56</v>
      </c>
      <c r="C5010" s="100">
        <v>31.1508</v>
      </c>
      <c r="D5010">
        <v>-2.7359999999999999E-2</v>
      </c>
      <c r="E5010" s="108">
        <v>3.5636700000000001</v>
      </c>
      <c r="F5010" s="102">
        <v>0</v>
      </c>
      <c r="G5010" s="98">
        <v>0.41</v>
      </c>
      <c r="H5010" s="115">
        <v>1260</v>
      </c>
    </row>
    <row r="5011" spans="1:8" x14ac:dyDescent="0.2">
      <c r="A5011" s="106">
        <v>41672.628391203703</v>
      </c>
      <c r="B5011" s="110">
        <v>1469836.56</v>
      </c>
      <c r="C5011" s="100">
        <v>31.1478</v>
      </c>
      <c r="D5011">
        <v>1.7049999999999999E-2</v>
      </c>
      <c r="E5011" s="108">
        <v>3.5636100000000002</v>
      </c>
      <c r="F5011" s="102">
        <v>0</v>
      </c>
      <c r="G5011" s="98">
        <v>0.41</v>
      </c>
      <c r="H5011" s="115">
        <v>1260</v>
      </c>
    </row>
    <row r="5012" spans="1:8" x14ac:dyDescent="0.2">
      <c r="A5012" s="106">
        <v>41672.631863425922</v>
      </c>
      <c r="B5012" s="110">
        <v>1470136.56</v>
      </c>
      <c r="C5012" s="100">
        <v>31.145199999999999</v>
      </c>
      <c r="D5012">
        <v>-8.5620000000000002E-2</v>
      </c>
      <c r="E5012" s="108">
        <v>3.5636199999999998</v>
      </c>
      <c r="F5012" s="102">
        <v>0</v>
      </c>
      <c r="G5012" s="98">
        <v>0.41</v>
      </c>
      <c r="H5012" s="115">
        <v>1260</v>
      </c>
    </row>
    <row r="5013" spans="1:8" x14ac:dyDescent="0.2">
      <c r="A5013" s="106">
        <v>41672.635335648149</v>
      </c>
      <c r="B5013" s="110">
        <v>1470436.56</v>
      </c>
      <c r="C5013" s="100">
        <v>31.1465</v>
      </c>
      <c r="D5013">
        <v>-1.5949999999999999E-2</v>
      </c>
      <c r="E5013" s="108">
        <v>3.5634600000000001</v>
      </c>
      <c r="F5013" s="102">
        <v>0</v>
      </c>
      <c r="G5013" s="98">
        <v>0.41</v>
      </c>
      <c r="H5013" s="115">
        <v>1260</v>
      </c>
    </row>
    <row r="5014" spans="1:8" x14ac:dyDescent="0.2">
      <c r="A5014" s="106">
        <v>41672.638807870368</v>
      </c>
      <c r="B5014" s="110">
        <v>1470736.56</v>
      </c>
      <c r="C5014" s="100">
        <v>31.152899999999999</v>
      </c>
      <c r="D5014">
        <v>-1.2869999999999999E-2</v>
      </c>
      <c r="E5014" s="108">
        <v>3.56351</v>
      </c>
      <c r="F5014" s="102">
        <v>0</v>
      </c>
      <c r="G5014" s="98">
        <v>0.41</v>
      </c>
      <c r="H5014" s="115">
        <v>1260</v>
      </c>
    </row>
    <row r="5015" spans="1:8" x14ac:dyDescent="0.2">
      <c r="A5015" s="106">
        <v>41672.642280092594</v>
      </c>
      <c r="B5015" s="110">
        <v>1471036.56</v>
      </c>
      <c r="C5015" s="100">
        <v>31.152000000000001</v>
      </c>
      <c r="D5015">
        <v>-2.2429999999999999E-2</v>
      </c>
      <c r="E5015" s="108">
        <v>3.56365</v>
      </c>
      <c r="F5015" s="102">
        <v>0</v>
      </c>
      <c r="G5015" s="98">
        <v>0.41</v>
      </c>
      <c r="H5015" s="115">
        <v>1260</v>
      </c>
    </row>
    <row r="5016" spans="1:8" x14ac:dyDescent="0.2">
      <c r="A5016" s="106">
        <v>41672.645752314813</v>
      </c>
      <c r="B5016" s="110">
        <v>1471336.56</v>
      </c>
      <c r="C5016" s="100">
        <v>31.143899999999999</v>
      </c>
      <c r="D5016">
        <v>5.8349999999999999E-2</v>
      </c>
      <c r="E5016" s="108">
        <v>3.56338</v>
      </c>
      <c r="F5016" s="102">
        <v>0</v>
      </c>
      <c r="G5016" s="98">
        <v>0.41</v>
      </c>
      <c r="H5016" s="115">
        <v>1260</v>
      </c>
    </row>
    <row r="5017" spans="1:8" x14ac:dyDescent="0.2">
      <c r="A5017" s="106">
        <v>41672.649224537039</v>
      </c>
      <c r="B5017" s="110">
        <v>1471636.56</v>
      </c>
      <c r="C5017" s="100">
        <v>31.1449</v>
      </c>
      <c r="D5017">
        <v>-4.2770000000000002E-2</v>
      </c>
      <c r="E5017" s="108">
        <v>3.5635400000000002</v>
      </c>
      <c r="F5017" s="102">
        <v>0</v>
      </c>
      <c r="G5017" s="98">
        <v>0.41</v>
      </c>
      <c r="H5017" s="115">
        <v>1260</v>
      </c>
    </row>
    <row r="5018" spans="1:8" x14ac:dyDescent="0.2">
      <c r="A5018" s="106">
        <v>41672.652696759258</v>
      </c>
      <c r="B5018" s="110">
        <v>1471936.56</v>
      </c>
      <c r="C5018" s="100">
        <v>31.1449</v>
      </c>
      <c r="D5018">
        <v>-3.8899999999999997E-2</v>
      </c>
      <c r="E5018" s="108">
        <v>3.5635300000000001</v>
      </c>
      <c r="F5018" s="102">
        <v>0</v>
      </c>
      <c r="G5018" s="98">
        <v>0.41</v>
      </c>
      <c r="H5018" s="115">
        <v>1260</v>
      </c>
    </row>
    <row r="5019" spans="1:8" x14ac:dyDescent="0.2">
      <c r="A5019" s="106">
        <v>41672.656168981484</v>
      </c>
      <c r="B5019" s="110">
        <v>1472236.56</v>
      </c>
      <c r="C5019" s="100">
        <v>31.151800000000001</v>
      </c>
      <c r="D5019">
        <v>7.22E-2</v>
      </c>
      <c r="E5019" s="108">
        <v>3.5634100000000002</v>
      </c>
      <c r="F5019" s="102">
        <v>0</v>
      </c>
      <c r="G5019" s="98">
        <v>0.41</v>
      </c>
      <c r="H5019" s="115">
        <v>1260</v>
      </c>
    </row>
    <row r="5020" spans="1:8" x14ac:dyDescent="0.2">
      <c r="A5020" s="106">
        <v>41672.659641203703</v>
      </c>
      <c r="B5020" s="110">
        <v>1472536.56</v>
      </c>
      <c r="C5020" s="100">
        <v>31.152000000000001</v>
      </c>
      <c r="D5020">
        <v>3.9940000000000003E-2</v>
      </c>
      <c r="E5020" s="108">
        <v>3.5634999999999999</v>
      </c>
      <c r="F5020" s="102">
        <v>0</v>
      </c>
      <c r="G5020" s="98">
        <v>0.41</v>
      </c>
      <c r="H5020" s="115">
        <v>1260</v>
      </c>
    </row>
    <row r="5021" spans="1:8" x14ac:dyDescent="0.2">
      <c r="A5021" s="106">
        <v>41672.663113425922</v>
      </c>
      <c r="B5021" s="110">
        <v>1472836.56</v>
      </c>
      <c r="C5021" s="100">
        <v>31.145900000000001</v>
      </c>
      <c r="D5021">
        <v>5.7430000000000002E-2</v>
      </c>
      <c r="E5021" s="108">
        <v>3.5634600000000001</v>
      </c>
      <c r="F5021" s="102">
        <v>0</v>
      </c>
      <c r="G5021" s="98">
        <v>0.41</v>
      </c>
      <c r="H5021" s="115">
        <v>1260</v>
      </c>
    </row>
    <row r="5022" spans="1:8" x14ac:dyDescent="0.2">
      <c r="A5022" s="106">
        <v>41672.666585648149</v>
      </c>
      <c r="B5022" s="110">
        <v>1473136.56</v>
      </c>
      <c r="C5022" s="100">
        <v>31.1387</v>
      </c>
      <c r="D5022">
        <v>5.1290000000000002E-2</v>
      </c>
      <c r="E5022" s="108">
        <v>3.56352</v>
      </c>
      <c r="F5022" s="102">
        <v>0</v>
      </c>
      <c r="G5022" s="98">
        <v>0.41</v>
      </c>
      <c r="H5022" s="115">
        <v>1260</v>
      </c>
    </row>
    <row r="5023" spans="1:8" x14ac:dyDescent="0.2">
      <c r="A5023" s="106">
        <v>41672.670057870368</v>
      </c>
      <c r="B5023" s="110">
        <v>1473436.56</v>
      </c>
      <c r="C5023" s="100">
        <v>31.140899999999998</v>
      </c>
      <c r="D5023">
        <v>-8.4769999999999998E-2</v>
      </c>
      <c r="E5023" s="108">
        <v>3.5636000000000001</v>
      </c>
      <c r="F5023" s="102">
        <v>0</v>
      </c>
      <c r="G5023" s="98">
        <v>0.41</v>
      </c>
      <c r="H5023" s="115">
        <v>1260</v>
      </c>
    </row>
    <row r="5024" spans="1:8" x14ac:dyDescent="0.2">
      <c r="A5024" s="106">
        <v>41672.673530092594</v>
      </c>
      <c r="B5024" s="110">
        <v>1473736.56</v>
      </c>
      <c r="C5024" s="100">
        <v>31.1356</v>
      </c>
      <c r="D5024">
        <v>5.9920000000000001E-2</v>
      </c>
      <c r="E5024" s="108">
        <v>3.5634899999999998</v>
      </c>
      <c r="F5024" s="102">
        <v>0</v>
      </c>
      <c r="G5024" s="98">
        <v>0.41</v>
      </c>
      <c r="H5024" s="115">
        <v>1260</v>
      </c>
    </row>
    <row r="5025" spans="1:8" x14ac:dyDescent="0.2">
      <c r="A5025" s="106">
        <v>41672.677002314813</v>
      </c>
      <c r="B5025" s="110">
        <v>1474036.56</v>
      </c>
      <c r="C5025" s="100">
        <v>31.1371</v>
      </c>
      <c r="D5025">
        <v>5.0889999999999998E-2</v>
      </c>
      <c r="E5025" s="108">
        <v>3.56352</v>
      </c>
      <c r="F5025" s="102">
        <v>0</v>
      </c>
      <c r="G5025" s="98">
        <v>0.41</v>
      </c>
      <c r="H5025" s="115">
        <v>1260</v>
      </c>
    </row>
    <row r="5026" spans="1:8" x14ac:dyDescent="0.2">
      <c r="A5026" s="106">
        <v>41672.680474537039</v>
      </c>
      <c r="B5026" s="110">
        <v>1474336.56</v>
      </c>
      <c r="C5026" s="100">
        <v>31.1328</v>
      </c>
      <c r="D5026">
        <v>-1.95E-2</v>
      </c>
      <c r="E5026" s="108">
        <v>3.5634000000000001</v>
      </c>
      <c r="F5026" s="102">
        <v>0</v>
      </c>
      <c r="G5026" s="98">
        <v>0.41</v>
      </c>
      <c r="H5026" s="115">
        <v>1260</v>
      </c>
    </row>
    <row r="5027" spans="1:8" x14ac:dyDescent="0.2">
      <c r="A5027" s="106">
        <v>41672.683946759258</v>
      </c>
      <c r="B5027" s="110">
        <v>1474636.56</v>
      </c>
      <c r="C5027" s="100">
        <v>31.139399999999998</v>
      </c>
      <c r="D5027">
        <v>-4.0070000000000001E-2</v>
      </c>
      <c r="E5027" s="108">
        <v>3.5632700000000002</v>
      </c>
      <c r="F5027" s="102">
        <v>0</v>
      </c>
      <c r="G5027" s="98">
        <v>0.41</v>
      </c>
      <c r="H5027" s="115">
        <v>1260</v>
      </c>
    </row>
    <row r="5028" spans="1:8" x14ac:dyDescent="0.2">
      <c r="A5028" s="106">
        <v>41672.687418981484</v>
      </c>
      <c r="B5028" s="110">
        <v>1474936.56</v>
      </c>
      <c r="C5028" s="100">
        <v>31.133800000000001</v>
      </c>
      <c r="D5028">
        <v>-2.741E-2</v>
      </c>
      <c r="E5028" s="108">
        <v>3.5634199999999998</v>
      </c>
      <c r="F5028" s="102">
        <v>0</v>
      </c>
      <c r="G5028" s="98">
        <v>0.41</v>
      </c>
      <c r="H5028" s="115">
        <v>1260</v>
      </c>
    </row>
    <row r="5029" spans="1:8" x14ac:dyDescent="0.2">
      <c r="A5029" s="106">
        <v>41672.690891203703</v>
      </c>
      <c r="B5029" s="110">
        <v>1475236.56</v>
      </c>
      <c r="C5029" s="100">
        <v>31.1388</v>
      </c>
      <c r="D5029">
        <v>-2.027E-2</v>
      </c>
      <c r="E5029" s="108">
        <v>3.5634600000000001</v>
      </c>
      <c r="F5029" s="102">
        <v>0</v>
      </c>
      <c r="G5029" s="98">
        <v>0.41</v>
      </c>
      <c r="H5029" s="115">
        <v>1260</v>
      </c>
    </row>
    <row r="5030" spans="1:8" x14ac:dyDescent="0.2">
      <c r="A5030" s="106">
        <v>41672.694363425922</v>
      </c>
      <c r="B5030" s="110">
        <v>1475536.56</v>
      </c>
      <c r="C5030" s="100">
        <v>31.1342</v>
      </c>
      <c r="D5030">
        <v>3.0380000000000001E-2</v>
      </c>
      <c r="E5030" s="108">
        <v>3.56352</v>
      </c>
      <c r="F5030" s="102">
        <v>0</v>
      </c>
      <c r="G5030" s="98">
        <v>0.41</v>
      </c>
      <c r="H5030" s="115">
        <v>1260</v>
      </c>
    </row>
    <row r="5031" spans="1:8" x14ac:dyDescent="0.2">
      <c r="A5031" s="106">
        <v>41672.697835648149</v>
      </c>
      <c r="B5031" s="110">
        <v>1475836.56</v>
      </c>
      <c r="C5031" s="100">
        <v>31.1403</v>
      </c>
      <c r="D5031">
        <v>-8.3080000000000001E-2</v>
      </c>
      <c r="E5031" s="108">
        <v>3.5634399999999999</v>
      </c>
      <c r="F5031" s="102">
        <v>0</v>
      </c>
      <c r="G5031" s="98">
        <v>0.41</v>
      </c>
      <c r="H5031" s="115">
        <v>1260</v>
      </c>
    </row>
    <row r="5032" spans="1:8" x14ac:dyDescent="0.2">
      <c r="A5032" s="106">
        <v>41672.701307870368</v>
      </c>
      <c r="B5032" s="110">
        <v>1476136.56</v>
      </c>
      <c r="C5032" s="100">
        <v>31.1387</v>
      </c>
      <c r="D5032">
        <v>-2.5190000000000001E-2</v>
      </c>
      <c r="E5032" s="108">
        <v>3.5633499999999998</v>
      </c>
      <c r="F5032" s="102">
        <v>0</v>
      </c>
      <c r="G5032" s="98">
        <v>0.41</v>
      </c>
      <c r="H5032" s="115">
        <v>1260</v>
      </c>
    </row>
    <row r="5033" spans="1:8" x14ac:dyDescent="0.2">
      <c r="A5033" s="106">
        <v>41672.704780092594</v>
      </c>
      <c r="B5033" s="110">
        <v>1476436.56</v>
      </c>
      <c r="C5033" s="100">
        <v>31.142199999999999</v>
      </c>
      <c r="D5033">
        <v>5.0880000000000002E-2</v>
      </c>
      <c r="E5033" s="108">
        <v>3.5635599999999998</v>
      </c>
      <c r="F5033" s="102">
        <v>0</v>
      </c>
      <c r="G5033" s="98">
        <v>0.41</v>
      </c>
      <c r="H5033" s="115">
        <v>1260</v>
      </c>
    </row>
    <row r="5034" spans="1:8" x14ac:dyDescent="0.2">
      <c r="A5034" s="106">
        <v>41672.708252314813</v>
      </c>
      <c r="B5034" s="110">
        <v>1476736.56</v>
      </c>
      <c r="C5034" s="100">
        <v>31.138200000000001</v>
      </c>
      <c r="D5034">
        <v>2.98E-3</v>
      </c>
      <c r="E5034" s="108">
        <v>3.5634700000000001</v>
      </c>
      <c r="F5034" s="102">
        <v>0</v>
      </c>
      <c r="G5034" s="98">
        <v>0.41</v>
      </c>
      <c r="H5034" s="115">
        <v>1260</v>
      </c>
    </row>
    <row r="5035" spans="1:8" x14ac:dyDescent="0.2">
      <c r="A5035" s="106">
        <v>41672.711724537039</v>
      </c>
      <c r="B5035" s="110">
        <v>1477036.56</v>
      </c>
      <c r="C5035" s="100">
        <v>31.134699999999999</v>
      </c>
      <c r="D5035">
        <v>2.3400000000000001E-3</v>
      </c>
      <c r="E5035" s="108">
        <v>3.5634100000000002</v>
      </c>
      <c r="F5035" s="102">
        <v>0</v>
      </c>
      <c r="G5035" s="98">
        <v>0.41</v>
      </c>
      <c r="H5035" s="115">
        <v>1260</v>
      </c>
    </row>
    <row r="5036" spans="1:8" x14ac:dyDescent="0.2">
      <c r="A5036" s="106">
        <v>41672.715196759258</v>
      </c>
      <c r="B5036" s="110">
        <v>1477336.56</v>
      </c>
      <c r="C5036" s="100">
        <v>31.132100000000001</v>
      </c>
      <c r="D5036">
        <v>6.1800000000000001E-2</v>
      </c>
      <c r="E5036" s="108">
        <v>3.5633900000000001</v>
      </c>
      <c r="F5036" s="102">
        <v>0</v>
      </c>
      <c r="G5036" s="98">
        <v>0.41</v>
      </c>
      <c r="H5036" s="115">
        <v>1260</v>
      </c>
    </row>
    <row r="5037" spans="1:8" x14ac:dyDescent="0.2">
      <c r="A5037" s="106">
        <v>41672.718668981484</v>
      </c>
      <c r="B5037" s="110">
        <v>1477636.56</v>
      </c>
      <c r="C5037" s="100">
        <v>31.133900000000001</v>
      </c>
      <c r="D5037">
        <v>-2.9090000000000001E-2</v>
      </c>
      <c r="E5037" s="108">
        <v>3.5633900000000001</v>
      </c>
      <c r="F5037" s="102">
        <v>0</v>
      </c>
      <c r="G5037" s="98">
        <v>0.41</v>
      </c>
      <c r="H5037" s="115">
        <v>1260</v>
      </c>
    </row>
    <row r="5038" spans="1:8" x14ac:dyDescent="0.2">
      <c r="A5038" s="106">
        <v>41672.722141203703</v>
      </c>
      <c r="B5038" s="110">
        <v>1477936.56</v>
      </c>
      <c r="C5038" s="100">
        <v>31.133400000000002</v>
      </c>
      <c r="D5038">
        <v>-3.2590000000000001E-2</v>
      </c>
      <c r="E5038" s="108">
        <v>3.5634000000000001</v>
      </c>
      <c r="F5038" s="102">
        <v>0</v>
      </c>
      <c r="G5038" s="98">
        <v>0.41</v>
      </c>
      <c r="H5038" s="115">
        <v>1260</v>
      </c>
    </row>
    <row r="5039" spans="1:8" x14ac:dyDescent="0.2">
      <c r="A5039" s="106">
        <v>41672.725613425922</v>
      </c>
      <c r="B5039" s="110">
        <v>1478236.56</v>
      </c>
      <c r="C5039" s="100">
        <v>31.141300000000001</v>
      </c>
      <c r="D5039">
        <v>-3.1040000000000002E-2</v>
      </c>
      <c r="E5039" s="108">
        <v>3.5634600000000001</v>
      </c>
      <c r="F5039" s="102">
        <v>0</v>
      </c>
      <c r="G5039" s="98">
        <v>0.41</v>
      </c>
      <c r="H5039" s="115">
        <v>1260</v>
      </c>
    </row>
    <row r="5040" spans="1:8" x14ac:dyDescent="0.2">
      <c r="A5040" s="106">
        <v>41672.729085648149</v>
      </c>
      <c r="B5040" s="110">
        <v>1478536.56</v>
      </c>
      <c r="C5040" s="100">
        <v>31.131499999999999</v>
      </c>
      <c r="D5040">
        <v>5.9029999999999999E-2</v>
      </c>
      <c r="E5040" s="108">
        <v>3.56332</v>
      </c>
      <c r="F5040" s="102">
        <v>0</v>
      </c>
      <c r="G5040" s="98">
        <v>0.41</v>
      </c>
      <c r="H5040" s="115">
        <v>1260</v>
      </c>
    </row>
    <row r="5041" spans="1:8" x14ac:dyDescent="0.2">
      <c r="A5041" s="106">
        <v>41672.732557870368</v>
      </c>
      <c r="B5041" s="110">
        <v>1478836.56</v>
      </c>
      <c r="C5041" s="100">
        <v>31.139900000000001</v>
      </c>
      <c r="D5041">
        <v>-1.609E-2</v>
      </c>
      <c r="E5041" s="108">
        <v>3.56351</v>
      </c>
      <c r="F5041" s="102">
        <v>0</v>
      </c>
      <c r="G5041" s="98">
        <v>0.41</v>
      </c>
      <c r="H5041" s="115">
        <v>1260</v>
      </c>
    </row>
    <row r="5042" spans="1:8" x14ac:dyDescent="0.2">
      <c r="A5042" s="106">
        <v>41672.736030092594</v>
      </c>
      <c r="B5042" s="110">
        <v>1479136.56</v>
      </c>
      <c r="C5042" s="100">
        <v>31.139800000000001</v>
      </c>
      <c r="D5042">
        <v>1.992E-2</v>
      </c>
      <c r="E5042" s="108">
        <v>3.5634399999999999</v>
      </c>
      <c r="F5042" s="102">
        <v>0</v>
      </c>
      <c r="G5042" s="98">
        <v>0.41</v>
      </c>
      <c r="H5042" s="115">
        <v>1260</v>
      </c>
    </row>
    <row r="5043" spans="1:8" x14ac:dyDescent="0.2">
      <c r="A5043" s="106">
        <v>41672.739502314813</v>
      </c>
      <c r="B5043" s="110">
        <v>1479436.56</v>
      </c>
      <c r="C5043" s="100">
        <v>31.139700000000001</v>
      </c>
      <c r="D5043">
        <v>-1.4030000000000001E-2</v>
      </c>
      <c r="E5043" s="108">
        <v>3.5632899999999998</v>
      </c>
      <c r="F5043" s="102">
        <v>0</v>
      </c>
      <c r="G5043" s="98">
        <v>0.41</v>
      </c>
      <c r="H5043" s="115">
        <v>1260</v>
      </c>
    </row>
    <row r="5044" spans="1:8" x14ac:dyDescent="0.2">
      <c r="A5044" s="106">
        <v>41672.742974537039</v>
      </c>
      <c r="B5044" s="110">
        <v>1479736.56</v>
      </c>
      <c r="C5044" s="100">
        <v>31.1356</v>
      </c>
      <c r="D5044">
        <v>-7.2249999999999995E-2</v>
      </c>
      <c r="E5044" s="108">
        <v>3.5632700000000002</v>
      </c>
      <c r="F5044" s="102">
        <v>0</v>
      </c>
      <c r="G5044" s="98">
        <v>0.41</v>
      </c>
      <c r="H5044" s="115">
        <v>1260</v>
      </c>
    </row>
    <row r="5045" spans="1:8" x14ac:dyDescent="0.2">
      <c r="A5045" s="106">
        <v>41672.746446759258</v>
      </c>
      <c r="B5045" s="110">
        <v>1480036.56</v>
      </c>
      <c r="C5045" s="100">
        <v>31.1388</v>
      </c>
      <c r="D5045">
        <v>-2.274E-2</v>
      </c>
      <c r="E5045" s="108">
        <v>3.5634199999999998</v>
      </c>
      <c r="F5045" s="102">
        <v>0</v>
      </c>
      <c r="G5045" s="98">
        <v>0.41</v>
      </c>
      <c r="H5045" s="115">
        <v>1260</v>
      </c>
    </row>
    <row r="5046" spans="1:8" x14ac:dyDescent="0.2">
      <c r="A5046" s="106">
        <v>41672.749918981484</v>
      </c>
      <c r="B5046" s="110">
        <v>1480336.56</v>
      </c>
      <c r="C5046" s="100">
        <v>31.141300000000001</v>
      </c>
      <c r="D5046">
        <v>-1.252E-2</v>
      </c>
      <c r="E5046" s="108">
        <v>3.5633400000000002</v>
      </c>
      <c r="F5046" s="102">
        <v>0</v>
      </c>
      <c r="G5046" s="98">
        <v>0.41</v>
      </c>
      <c r="H5046" s="115">
        <v>1260</v>
      </c>
    </row>
    <row r="5047" spans="1:8" x14ac:dyDescent="0.2">
      <c r="A5047" s="106">
        <v>41672.753391203703</v>
      </c>
      <c r="B5047" s="110">
        <v>1480636.56</v>
      </c>
      <c r="C5047" s="100">
        <v>31.131799999999998</v>
      </c>
      <c r="D5047">
        <v>-3.245E-2</v>
      </c>
      <c r="E5047" s="108">
        <v>3.56324</v>
      </c>
      <c r="F5047" s="102">
        <v>0</v>
      </c>
      <c r="G5047" s="98">
        <v>0.41</v>
      </c>
      <c r="H5047" s="115">
        <v>1260</v>
      </c>
    </row>
    <row r="5048" spans="1:8" x14ac:dyDescent="0.2">
      <c r="A5048" s="106">
        <v>41672.756863425922</v>
      </c>
      <c r="B5048" s="110">
        <v>1480936.56</v>
      </c>
      <c r="C5048" s="100">
        <v>31.127500000000001</v>
      </c>
      <c r="D5048">
        <v>-6.9159999999999999E-2</v>
      </c>
      <c r="E5048" s="108">
        <v>3.5634100000000002</v>
      </c>
      <c r="F5048" s="102">
        <v>0</v>
      </c>
      <c r="G5048" s="98">
        <v>0.41</v>
      </c>
      <c r="H5048" s="115">
        <v>1260</v>
      </c>
    </row>
    <row r="5049" spans="1:8" x14ac:dyDescent="0.2">
      <c r="A5049" s="106">
        <v>41672.760335648149</v>
      </c>
      <c r="B5049" s="110">
        <v>1481236.56</v>
      </c>
      <c r="C5049" s="100">
        <v>31.128799999999998</v>
      </c>
      <c r="D5049">
        <v>-1.6899999999999998E-2</v>
      </c>
      <c r="E5049" s="108">
        <v>3.5632100000000002</v>
      </c>
      <c r="F5049" s="102">
        <v>0</v>
      </c>
      <c r="G5049" s="98">
        <v>0.41</v>
      </c>
      <c r="H5049" s="115">
        <v>1260</v>
      </c>
    </row>
    <row r="5050" spans="1:8" x14ac:dyDescent="0.2">
      <c r="A5050" s="106">
        <v>41672.763807870368</v>
      </c>
      <c r="B5050" s="110">
        <v>1481536.56</v>
      </c>
      <c r="C5050" s="100">
        <v>31.124600000000001</v>
      </c>
      <c r="D5050">
        <v>-3.798E-2</v>
      </c>
      <c r="E5050" s="108">
        <v>3.5634100000000002</v>
      </c>
      <c r="F5050" s="102">
        <v>0</v>
      </c>
      <c r="G5050" s="98">
        <v>0.41</v>
      </c>
      <c r="H5050" s="115">
        <v>1260</v>
      </c>
    </row>
    <row r="5051" spans="1:8" x14ac:dyDescent="0.2">
      <c r="A5051" s="106">
        <v>41672.767280092594</v>
      </c>
      <c r="B5051" s="110">
        <v>1481836.56</v>
      </c>
      <c r="C5051" s="100">
        <v>31.114699999999999</v>
      </c>
      <c r="D5051">
        <v>4.9500000000000002E-2</v>
      </c>
      <c r="E5051" s="108">
        <v>3.5635500000000002</v>
      </c>
      <c r="F5051" s="102">
        <v>0</v>
      </c>
      <c r="G5051" s="98">
        <v>0.41</v>
      </c>
      <c r="H5051" s="115">
        <v>1260</v>
      </c>
    </row>
    <row r="5052" spans="1:8" x14ac:dyDescent="0.2">
      <c r="A5052" s="106">
        <v>41672.770752314813</v>
      </c>
      <c r="B5052" s="110">
        <v>1482136.56</v>
      </c>
      <c r="C5052" s="100">
        <v>31.116</v>
      </c>
      <c r="D5052">
        <v>-1.485E-2</v>
      </c>
      <c r="E5052" s="108">
        <v>3.56318</v>
      </c>
      <c r="F5052" s="102">
        <v>0</v>
      </c>
      <c r="G5052" s="98">
        <v>0.41</v>
      </c>
      <c r="H5052" s="115">
        <v>1260</v>
      </c>
    </row>
    <row r="5053" spans="1:8" x14ac:dyDescent="0.2">
      <c r="A5053" s="106">
        <v>41672.774224537039</v>
      </c>
      <c r="B5053" s="110">
        <v>1482436.56</v>
      </c>
      <c r="C5053" s="100">
        <v>31.116199999999999</v>
      </c>
      <c r="D5053">
        <v>-8.1250000000000003E-2</v>
      </c>
      <c r="E5053" s="108">
        <v>3.5632100000000002</v>
      </c>
      <c r="F5053" s="102">
        <v>0</v>
      </c>
      <c r="G5053" s="98">
        <v>0.41</v>
      </c>
      <c r="H5053" s="115">
        <v>1260</v>
      </c>
    </row>
    <row r="5054" spans="1:8" x14ac:dyDescent="0.2">
      <c r="A5054" s="106">
        <v>41672.777696759258</v>
      </c>
      <c r="B5054" s="110">
        <v>1482736.56</v>
      </c>
      <c r="C5054" s="100">
        <v>31.114699999999999</v>
      </c>
      <c r="D5054">
        <v>-4.7010000000000003E-2</v>
      </c>
      <c r="E5054" s="108">
        <v>3.56304</v>
      </c>
      <c r="F5054" s="102">
        <v>0</v>
      </c>
      <c r="G5054" s="98">
        <v>0.41</v>
      </c>
      <c r="H5054" s="115">
        <v>1260</v>
      </c>
    </row>
    <row r="5055" spans="1:8" x14ac:dyDescent="0.2">
      <c r="A5055" s="106">
        <v>41672.781168981484</v>
      </c>
      <c r="B5055" s="110">
        <v>1483036.56</v>
      </c>
      <c r="C5055" s="100">
        <v>31.105499999999999</v>
      </c>
      <c r="D5055">
        <v>-6.3509999999999997E-2</v>
      </c>
      <c r="E5055" s="108">
        <v>3.5629599999999999</v>
      </c>
      <c r="F5055" s="102">
        <v>0</v>
      </c>
      <c r="G5055" s="98">
        <v>0.41</v>
      </c>
      <c r="H5055" s="115">
        <v>1260</v>
      </c>
    </row>
    <row r="5056" spans="1:8" x14ac:dyDescent="0.2">
      <c r="A5056" s="106">
        <v>41672.784641203703</v>
      </c>
      <c r="B5056" s="110">
        <v>1483336.56</v>
      </c>
      <c r="C5056" s="100">
        <v>31.104900000000001</v>
      </c>
      <c r="D5056">
        <v>5.8259999999999999E-2</v>
      </c>
      <c r="E5056" s="108">
        <v>3.5630000000000002</v>
      </c>
      <c r="F5056" s="102">
        <v>0</v>
      </c>
      <c r="G5056" s="98">
        <v>0.41</v>
      </c>
      <c r="H5056" s="115">
        <v>1260</v>
      </c>
    </row>
    <row r="5057" spans="1:8" x14ac:dyDescent="0.2">
      <c r="A5057" s="106">
        <v>41672.788113425922</v>
      </c>
      <c r="B5057" s="110">
        <v>1483636.56</v>
      </c>
      <c r="C5057" s="100">
        <v>31.0943</v>
      </c>
      <c r="D5057">
        <v>-3.0769999999999999E-2</v>
      </c>
      <c r="E5057" s="108">
        <v>3.5631900000000001</v>
      </c>
      <c r="F5057" s="102">
        <v>0</v>
      </c>
      <c r="G5057" s="98">
        <v>0.41</v>
      </c>
      <c r="H5057" s="115">
        <v>1260</v>
      </c>
    </row>
    <row r="5058" spans="1:8" x14ac:dyDescent="0.2">
      <c r="A5058" s="106">
        <v>41672.791585648149</v>
      </c>
      <c r="B5058" s="110">
        <v>1483936.56</v>
      </c>
      <c r="C5058" s="100">
        <v>31.093599999999999</v>
      </c>
      <c r="D5058">
        <v>4.3459999999999999E-2</v>
      </c>
      <c r="E5058" s="108">
        <v>3.56304</v>
      </c>
      <c r="F5058" s="102">
        <v>0</v>
      </c>
      <c r="G5058" s="98">
        <v>0.41</v>
      </c>
      <c r="H5058" s="115">
        <v>1260</v>
      </c>
    </row>
    <row r="5059" spans="1:8" x14ac:dyDescent="0.2">
      <c r="A5059" s="106">
        <v>41672.795057870368</v>
      </c>
      <c r="B5059" s="110">
        <v>1484236.56</v>
      </c>
      <c r="C5059" s="100">
        <v>31.096399999999999</v>
      </c>
      <c r="D5059">
        <v>-2.7640000000000001E-2</v>
      </c>
      <c r="E5059" s="108">
        <v>3.5629400000000002</v>
      </c>
      <c r="F5059" s="102">
        <v>0</v>
      </c>
      <c r="G5059" s="98">
        <v>0.41</v>
      </c>
      <c r="H5059" s="115">
        <v>1260</v>
      </c>
    </row>
    <row r="5060" spans="1:8" x14ac:dyDescent="0.2">
      <c r="A5060" s="106">
        <v>41672.798530092594</v>
      </c>
      <c r="B5060" s="110">
        <v>1484536.56</v>
      </c>
      <c r="C5060" s="100">
        <v>31.0945</v>
      </c>
      <c r="D5060">
        <v>-3.8859999999999999E-2</v>
      </c>
      <c r="E5060" s="108">
        <v>3.5629900000000001</v>
      </c>
      <c r="F5060" s="102">
        <v>0</v>
      </c>
      <c r="G5060" s="98">
        <v>0.41</v>
      </c>
      <c r="H5060" s="115">
        <v>1260</v>
      </c>
    </row>
    <row r="5061" spans="1:8" x14ac:dyDescent="0.2">
      <c r="A5061" s="106">
        <v>41672.802002314813</v>
      </c>
      <c r="B5061" s="110">
        <v>1484836.56</v>
      </c>
      <c r="C5061" s="100">
        <v>31.0899</v>
      </c>
      <c r="D5061">
        <v>1.7819999999999999E-2</v>
      </c>
      <c r="E5061" s="108">
        <v>3.5630000000000002</v>
      </c>
      <c r="F5061" s="102">
        <v>0</v>
      </c>
      <c r="G5061" s="98">
        <v>0.41</v>
      </c>
      <c r="H5061" s="115">
        <v>1260</v>
      </c>
    </row>
    <row r="5062" spans="1:8" x14ac:dyDescent="0.2">
      <c r="A5062" s="106">
        <v>41672.805474537039</v>
      </c>
      <c r="B5062" s="110">
        <v>1485136.56</v>
      </c>
      <c r="C5062" s="100">
        <v>31.095800000000001</v>
      </c>
      <c r="D5062">
        <v>5.611E-2</v>
      </c>
      <c r="E5062" s="108">
        <v>3.5630500000000001</v>
      </c>
      <c r="F5062" s="102">
        <v>0</v>
      </c>
      <c r="G5062" s="98">
        <v>0.41</v>
      </c>
      <c r="H5062" s="115">
        <v>1260</v>
      </c>
    </row>
    <row r="5063" spans="1:8" x14ac:dyDescent="0.2">
      <c r="A5063" s="106">
        <v>41672.808946759258</v>
      </c>
      <c r="B5063" s="110">
        <v>1485436.56</v>
      </c>
      <c r="C5063" s="100">
        <v>31.0916</v>
      </c>
      <c r="D5063">
        <v>3.5380000000000002E-2</v>
      </c>
      <c r="E5063" s="108">
        <v>3.5628500000000001</v>
      </c>
      <c r="F5063" s="102">
        <v>0</v>
      </c>
      <c r="G5063" s="98">
        <v>0.41</v>
      </c>
      <c r="H5063" s="115">
        <v>1260</v>
      </c>
    </row>
    <row r="5064" spans="1:8" x14ac:dyDescent="0.2">
      <c r="A5064" s="106">
        <v>41672.812418981484</v>
      </c>
      <c r="B5064" s="110">
        <v>1485736.56</v>
      </c>
      <c r="C5064" s="100">
        <v>31.096599999999999</v>
      </c>
      <c r="D5064">
        <v>-1.4540000000000001E-2</v>
      </c>
      <c r="E5064" s="108">
        <v>3.5628500000000001</v>
      </c>
      <c r="F5064" s="102">
        <v>0</v>
      </c>
      <c r="G5064" s="98">
        <v>0.41</v>
      </c>
      <c r="H5064" s="115">
        <v>1260</v>
      </c>
    </row>
    <row r="5065" spans="1:8" x14ac:dyDescent="0.2">
      <c r="A5065" s="106">
        <v>41672.815891203703</v>
      </c>
      <c r="B5065" s="110">
        <v>1486036.56</v>
      </c>
      <c r="C5065" s="100">
        <v>31.095099999999999</v>
      </c>
      <c r="D5065">
        <v>-1.8259999999999998E-2</v>
      </c>
      <c r="E5065" s="108">
        <v>3.5630500000000001</v>
      </c>
      <c r="F5065" s="102">
        <v>0</v>
      </c>
      <c r="G5065" s="98">
        <v>0.41</v>
      </c>
      <c r="H5065" s="115">
        <v>1260</v>
      </c>
    </row>
    <row r="5066" spans="1:8" x14ac:dyDescent="0.2">
      <c r="A5066" s="106">
        <v>41672.819363425922</v>
      </c>
      <c r="B5066" s="110">
        <v>1486336.56</v>
      </c>
      <c r="C5066" s="100">
        <v>31.1</v>
      </c>
      <c r="D5066">
        <v>-2.5700000000000001E-2</v>
      </c>
      <c r="E5066" s="108">
        <v>3.5628600000000001</v>
      </c>
      <c r="F5066" s="102">
        <v>0</v>
      </c>
      <c r="G5066" s="98">
        <v>0.41</v>
      </c>
      <c r="H5066" s="115">
        <v>1260</v>
      </c>
    </row>
    <row r="5067" spans="1:8" x14ac:dyDescent="0.2">
      <c r="A5067" s="106">
        <v>41672.822835648149</v>
      </c>
      <c r="B5067" s="110">
        <v>1486636.56</v>
      </c>
      <c r="C5067" s="100">
        <v>31.1022</v>
      </c>
      <c r="D5067">
        <v>-3.209E-2</v>
      </c>
      <c r="E5067" s="108">
        <v>3.5630000000000002</v>
      </c>
      <c r="F5067" s="102">
        <v>0</v>
      </c>
      <c r="G5067" s="98">
        <v>0.41</v>
      </c>
      <c r="H5067" s="115">
        <v>1260</v>
      </c>
    </row>
    <row r="5068" spans="1:8" x14ac:dyDescent="0.2">
      <c r="A5068" s="106">
        <v>41672.826307870368</v>
      </c>
      <c r="B5068" s="110">
        <v>1486936.56</v>
      </c>
      <c r="C5068" s="100">
        <v>31.1</v>
      </c>
      <c r="D5068">
        <v>3.9469999999999998E-2</v>
      </c>
      <c r="E5068" s="108">
        <v>3.5628899999999999</v>
      </c>
      <c r="F5068" s="102">
        <v>0</v>
      </c>
      <c r="G5068" s="98">
        <v>0.41</v>
      </c>
      <c r="H5068" s="115">
        <v>1260</v>
      </c>
    </row>
    <row r="5069" spans="1:8" x14ac:dyDescent="0.2">
      <c r="A5069" s="106">
        <v>41672.829780092594</v>
      </c>
      <c r="B5069" s="110">
        <v>1487236.56</v>
      </c>
      <c r="C5069" s="100">
        <v>31.0916</v>
      </c>
      <c r="D5069">
        <v>-6.9419999999999996E-2</v>
      </c>
      <c r="E5069" s="108">
        <v>3.56284</v>
      </c>
      <c r="F5069" s="102">
        <v>0</v>
      </c>
      <c r="G5069" s="98">
        <v>0.41</v>
      </c>
      <c r="H5069" s="115">
        <v>1260</v>
      </c>
    </row>
    <row r="5070" spans="1:8" x14ac:dyDescent="0.2">
      <c r="A5070" s="106">
        <v>41672.833252314813</v>
      </c>
      <c r="B5070" s="110">
        <v>1487536.56</v>
      </c>
      <c r="C5070" s="100">
        <v>31.087299999999999</v>
      </c>
      <c r="D5070">
        <v>-9.2450000000000004E-2</v>
      </c>
      <c r="E5070" s="108">
        <v>3.5625200000000001</v>
      </c>
      <c r="F5070" s="102">
        <v>0</v>
      </c>
      <c r="G5070" s="98">
        <v>0.41</v>
      </c>
      <c r="H5070" s="115">
        <v>1260</v>
      </c>
    </row>
    <row r="5071" spans="1:8" x14ac:dyDescent="0.2">
      <c r="A5071" s="106">
        <v>41672.836724537039</v>
      </c>
      <c r="B5071" s="110">
        <v>1487836.56</v>
      </c>
      <c r="C5071" s="100">
        <v>31.083500000000001</v>
      </c>
      <c r="D5071">
        <v>6.837E-2</v>
      </c>
      <c r="E5071" s="108">
        <v>3.5624400000000001</v>
      </c>
      <c r="F5071" s="102">
        <v>0</v>
      </c>
      <c r="G5071" s="98">
        <v>0.41</v>
      </c>
      <c r="H5071" s="115">
        <v>1260</v>
      </c>
    </row>
    <row r="5072" spans="1:8" x14ac:dyDescent="0.2">
      <c r="A5072" s="106">
        <v>41672.840196759258</v>
      </c>
      <c r="B5072" s="110">
        <v>1488136.56</v>
      </c>
      <c r="C5072" s="100">
        <v>31.075199999999999</v>
      </c>
      <c r="D5072">
        <v>-4.0999999999999999E-4</v>
      </c>
      <c r="E5072" s="108">
        <v>3.5621800000000001</v>
      </c>
      <c r="F5072" s="102">
        <v>0</v>
      </c>
      <c r="G5072" s="98">
        <v>0.41</v>
      </c>
      <c r="H5072" s="115">
        <v>1260</v>
      </c>
    </row>
    <row r="5073" spans="1:8" x14ac:dyDescent="0.2">
      <c r="A5073" s="106">
        <v>41672.843668981484</v>
      </c>
      <c r="B5073" s="110">
        <v>1488436.56</v>
      </c>
      <c r="C5073" s="100">
        <v>31.065100000000001</v>
      </c>
      <c r="D5073">
        <v>-3.073E-2</v>
      </c>
      <c r="E5073" s="108">
        <v>3.5618699999999999</v>
      </c>
      <c r="F5073" s="102">
        <v>0</v>
      </c>
      <c r="G5073" s="98">
        <v>0.41</v>
      </c>
      <c r="H5073" s="115">
        <v>1260</v>
      </c>
    </row>
    <row r="5074" spans="1:8" x14ac:dyDescent="0.2">
      <c r="A5074" s="106">
        <v>41672.847141203703</v>
      </c>
      <c r="B5074" s="110">
        <v>1488736.56</v>
      </c>
      <c r="C5074" s="100">
        <v>31.061499999999999</v>
      </c>
      <c r="D5074">
        <v>5.638E-2</v>
      </c>
      <c r="E5074" s="108">
        <v>3.5614499999999998</v>
      </c>
      <c r="F5074" s="102">
        <v>0</v>
      </c>
      <c r="G5074" s="98">
        <v>0.41</v>
      </c>
      <c r="H5074" s="115">
        <v>1260</v>
      </c>
    </row>
    <row r="5075" spans="1:8" x14ac:dyDescent="0.2">
      <c r="A5075" s="106">
        <v>41672.850613425922</v>
      </c>
      <c r="B5075" s="110">
        <v>1489036.56</v>
      </c>
      <c r="C5075" s="100">
        <v>31.0488</v>
      </c>
      <c r="D5075">
        <v>1.316E-2</v>
      </c>
      <c r="E5075" s="108">
        <v>3.56128</v>
      </c>
      <c r="F5075" s="102">
        <v>0</v>
      </c>
      <c r="G5075" s="98">
        <v>0.41</v>
      </c>
      <c r="H5075" s="115">
        <v>1260</v>
      </c>
    </row>
    <row r="5076" spans="1:8" x14ac:dyDescent="0.2">
      <c r="A5076" s="106">
        <v>41672.854085648149</v>
      </c>
      <c r="B5076" s="110">
        <v>1489336.56</v>
      </c>
      <c r="C5076" s="100">
        <v>31.049900000000001</v>
      </c>
      <c r="D5076">
        <v>-5.6070000000000002E-2</v>
      </c>
      <c r="E5076" s="108">
        <v>3.5615299999999999</v>
      </c>
      <c r="F5076" s="102">
        <v>0</v>
      </c>
      <c r="G5076" s="98">
        <v>0.41</v>
      </c>
      <c r="H5076" s="115">
        <v>1260</v>
      </c>
    </row>
    <row r="5077" spans="1:8" x14ac:dyDescent="0.2">
      <c r="A5077" s="106">
        <v>41672.857557870368</v>
      </c>
      <c r="B5077" s="110">
        <v>1489636.56</v>
      </c>
      <c r="C5077" s="100">
        <v>31.046900000000001</v>
      </c>
      <c r="D5077">
        <v>-3.3E-3</v>
      </c>
      <c r="E5077" s="108">
        <v>3.56149</v>
      </c>
      <c r="F5077" s="102">
        <v>0</v>
      </c>
      <c r="G5077" s="98">
        <v>0.41</v>
      </c>
      <c r="H5077" s="115">
        <v>1260</v>
      </c>
    </row>
    <row r="5078" spans="1:8" x14ac:dyDescent="0.2">
      <c r="A5078" s="106">
        <v>41672.861030092594</v>
      </c>
      <c r="B5078" s="110">
        <v>1489936.56</v>
      </c>
      <c r="C5078" s="100">
        <v>31.046700000000001</v>
      </c>
      <c r="D5078">
        <v>5.5800000000000002E-2</v>
      </c>
      <c r="E5078" s="108">
        <v>3.5617100000000002</v>
      </c>
      <c r="F5078" s="102">
        <v>0</v>
      </c>
      <c r="G5078" s="98">
        <v>0.41</v>
      </c>
      <c r="H5078" s="115">
        <v>1260</v>
      </c>
    </row>
    <row r="5079" spans="1:8" x14ac:dyDescent="0.2">
      <c r="A5079" s="106">
        <v>41672.864502314813</v>
      </c>
      <c r="B5079" s="110">
        <v>1490236.56</v>
      </c>
      <c r="C5079" s="100">
        <v>31.038799999999998</v>
      </c>
      <c r="D5079">
        <v>6.0510000000000001E-2</v>
      </c>
      <c r="E5079" s="108">
        <v>3.5617100000000002</v>
      </c>
      <c r="F5079" s="102">
        <v>0</v>
      </c>
      <c r="G5079" s="98">
        <v>0.41</v>
      </c>
      <c r="H5079" s="115">
        <v>1260</v>
      </c>
    </row>
    <row r="5080" spans="1:8" x14ac:dyDescent="0.2">
      <c r="A5080" s="106">
        <v>41672.867974537039</v>
      </c>
      <c r="B5080" s="110">
        <v>1490536.56</v>
      </c>
      <c r="C5080" s="100">
        <v>31.052099999999999</v>
      </c>
      <c r="D5080">
        <v>-2.2429999999999999E-2</v>
      </c>
      <c r="E5080" s="108">
        <v>3.5618500000000002</v>
      </c>
      <c r="F5080" s="102">
        <v>0</v>
      </c>
      <c r="G5080" s="98">
        <v>0.41</v>
      </c>
      <c r="H5080" s="115">
        <v>1260</v>
      </c>
    </row>
    <row r="5081" spans="1:8" x14ac:dyDescent="0.2">
      <c r="A5081" s="106">
        <v>41672.871446759258</v>
      </c>
      <c r="B5081" s="110">
        <v>1490836.56</v>
      </c>
      <c r="C5081" s="100">
        <v>31.048999999999999</v>
      </c>
      <c r="D5081">
        <v>-7.2459999999999997E-2</v>
      </c>
      <c r="E5081" s="108">
        <v>3.5614699999999999</v>
      </c>
      <c r="F5081" s="102">
        <v>0</v>
      </c>
      <c r="G5081" s="98">
        <v>0.41</v>
      </c>
      <c r="H5081" s="115">
        <v>1260</v>
      </c>
    </row>
    <row r="5082" spans="1:8" x14ac:dyDescent="0.2">
      <c r="A5082" s="106">
        <v>41672.874918981484</v>
      </c>
      <c r="B5082" s="110">
        <v>1491136.56</v>
      </c>
      <c r="C5082" s="100">
        <v>31.057700000000001</v>
      </c>
      <c r="D5082">
        <v>-2.3740000000000001E-2</v>
      </c>
      <c r="E5082" s="108">
        <v>3.56182</v>
      </c>
      <c r="F5082" s="102">
        <v>0</v>
      </c>
      <c r="G5082" s="98">
        <v>0.41</v>
      </c>
      <c r="H5082" s="115">
        <v>1260</v>
      </c>
    </row>
    <row r="5083" spans="1:8" x14ac:dyDescent="0.2">
      <c r="A5083" s="106">
        <v>41672.878391203703</v>
      </c>
      <c r="B5083" s="110">
        <v>1491436.56</v>
      </c>
      <c r="C5083" s="100">
        <v>31.073899999999998</v>
      </c>
      <c r="D5083">
        <v>-8.0829999999999999E-2</v>
      </c>
      <c r="E5083" s="108">
        <v>3.56175</v>
      </c>
      <c r="F5083" s="102">
        <v>0</v>
      </c>
      <c r="G5083" s="98">
        <v>0.41</v>
      </c>
      <c r="H5083" s="115">
        <v>1260</v>
      </c>
    </row>
    <row r="5084" spans="1:8" x14ac:dyDescent="0.2">
      <c r="A5084" s="106">
        <v>41672.881863425922</v>
      </c>
      <c r="B5084" s="110">
        <v>1491736.56</v>
      </c>
      <c r="C5084" s="100">
        <v>31.078299999999999</v>
      </c>
      <c r="D5084">
        <v>5.8680000000000003E-2</v>
      </c>
      <c r="E5084" s="108">
        <v>3.5617999999999999</v>
      </c>
      <c r="F5084" s="102">
        <v>0</v>
      </c>
      <c r="G5084" s="98">
        <v>0.41</v>
      </c>
      <c r="H5084" s="115">
        <v>1260</v>
      </c>
    </row>
    <row r="5085" spans="1:8" x14ac:dyDescent="0.2">
      <c r="A5085" s="106">
        <v>41672.885335648149</v>
      </c>
      <c r="B5085" s="110">
        <v>1492036.56</v>
      </c>
      <c r="C5085" s="100">
        <v>31.0823</v>
      </c>
      <c r="D5085">
        <v>6.1190000000000001E-2</v>
      </c>
      <c r="E5085" s="108">
        <v>3.5622199999999999</v>
      </c>
      <c r="F5085" s="102">
        <v>0</v>
      </c>
      <c r="G5085" s="98">
        <v>0.41</v>
      </c>
      <c r="H5085" s="115">
        <v>1260</v>
      </c>
    </row>
    <row r="5086" spans="1:8" x14ac:dyDescent="0.2">
      <c r="A5086" s="106">
        <v>41672.888807870368</v>
      </c>
      <c r="B5086" s="110">
        <v>1492336.56</v>
      </c>
      <c r="C5086" s="100">
        <v>31.089500000000001</v>
      </c>
      <c r="D5086">
        <v>-5.4900000000000001E-3</v>
      </c>
      <c r="E5086" s="108">
        <v>3.5620400000000001</v>
      </c>
      <c r="F5086" s="102">
        <v>0</v>
      </c>
      <c r="G5086" s="98">
        <v>0.41</v>
      </c>
      <c r="H5086" s="115">
        <v>1260</v>
      </c>
    </row>
    <row r="5087" spans="1:8" x14ac:dyDescent="0.2">
      <c r="A5087" s="106">
        <v>41672.892280092594</v>
      </c>
      <c r="B5087" s="110">
        <v>1492636.56</v>
      </c>
      <c r="C5087" s="100">
        <v>31.114599999999999</v>
      </c>
      <c r="D5087">
        <v>5.6099999999999997E-2</v>
      </c>
      <c r="E5087" s="108">
        <v>3.5621399999999999</v>
      </c>
      <c r="F5087" s="102">
        <v>0</v>
      </c>
      <c r="G5087" s="98">
        <v>0.41</v>
      </c>
      <c r="H5087" s="115">
        <v>1260</v>
      </c>
    </row>
    <row r="5088" spans="1:8" x14ac:dyDescent="0.2">
      <c r="A5088" s="106">
        <v>41672.895752314813</v>
      </c>
      <c r="B5088" s="110">
        <v>1492936.56</v>
      </c>
      <c r="C5088" s="100">
        <v>31.103300000000001</v>
      </c>
      <c r="D5088">
        <v>-5.4440000000000002E-2</v>
      </c>
      <c r="E5088" s="108">
        <v>3.56236</v>
      </c>
      <c r="F5088" s="102">
        <v>0</v>
      </c>
      <c r="G5088" s="98">
        <v>0.41</v>
      </c>
      <c r="H5088" s="115">
        <v>1260</v>
      </c>
    </row>
    <row r="5089" spans="1:8" x14ac:dyDescent="0.2">
      <c r="A5089" s="106">
        <v>41672.899224537039</v>
      </c>
      <c r="B5089" s="110">
        <v>1493236.56</v>
      </c>
      <c r="C5089" s="100">
        <v>31.114599999999999</v>
      </c>
      <c r="D5089">
        <v>-8.591E-2</v>
      </c>
      <c r="E5089" s="108">
        <v>3.56236</v>
      </c>
      <c r="F5089" s="102">
        <v>0</v>
      </c>
      <c r="G5089" s="98">
        <v>0.41</v>
      </c>
      <c r="H5089" s="115">
        <v>1260</v>
      </c>
    </row>
    <row r="5090" spans="1:8" x14ac:dyDescent="0.2">
      <c r="A5090" s="106">
        <v>41672.902696759258</v>
      </c>
      <c r="B5090" s="110">
        <v>1493536.56</v>
      </c>
      <c r="C5090" s="100">
        <v>31.1159</v>
      </c>
      <c r="D5090">
        <v>6.012E-2</v>
      </c>
      <c r="E5090" s="108">
        <v>3.5625200000000001</v>
      </c>
      <c r="F5090" s="102">
        <v>0</v>
      </c>
      <c r="G5090" s="98">
        <v>0.41</v>
      </c>
      <c r="H5090" s="115">
        <v>1260</v>
      </c>
    </row>
    <row r="5091" spans="1:8" x14ac:dyDescent="0.2">
      <c r="A5091" s="106">
        <v>41672.906168981484</v>
      </c>
      <c r="B5091" s="110">
        <v>1493836.56</v>
      </c>
      <c r="C5091" s="100">
        <v>31.1266</v>
      </c>
      <c r="D5091">
        <v>5.8540000000000002E-2</v>
      </c>
      <c r="E5091" s="108">
        <v>3.56257</v>
      </c>
      <c r="F5091" s="102">
        <v>0</v>
      </c>
      <c r="G5091" s="98">
        <v>0.41</v>
      </c>
      <c r="H5091" s="115">
        <v>1260</v>
      </c>
    </row>
    <row r="5092" spans="1:8" x14ac:dyDescent="0.2">
      <c r="A5092" s="106">
        <v>41672.909641203703</v>
      </c>
      <c r="B5092" s="110">
        <v>1494136.56</v>
      </c>
      <c r="C5092" s="100">
        <v>31.134899999999998</v>
      </c>
      <c r="D5092">
        <v>-1.9019999999999999E-2</v>
      </c>
      <c r="E5092" s="108">
        <v>3.5625</v>
      </c>
      <c r="F5092" s="102">
        <v>0</v>
      </c>
      <c r="G5092" s="98">
        <v>0.41</v>
      </c>
      <c r="H5092" s="115">
        <v>1260</v>
      </c>
    </row>
    <row r="5093" spans="1:8" x14ac:dyDescent="0.2">
      <c r="A5093" s="106">
        <v>41672.913113425922</v>
      </c>
      <c r="B5093" s="110">
        <v>1494436.56</v>
      </c>
      <c r="C5093" s="100">
        <v>31.136800000000001</v>
      </c>
      <c r="D5093">
        <v>3.3999999999999998E-3</v>
      </c>
      <c r="E5093" s="108">
        <v>3.5625399999999998</v>
      </c>
      <c r="F5093" s="102">
        <v>0</v>
      </c>
      <c r="G5093" s="98">
        <v>0.41</v>
      </c>
      <c r="H5093" s="115">
        <v>1260</v>
      </c>
    </row>
    <row r="5094" spans="1:8" x14ac:dyDescent="0.2">
      <c r="A5094" s="106">
        <v>41672.916585648149</v>
      </c>
      <c r="B5094" s="110">
        <v>1494736.56</v>
      </c>
      <c r="C5094" s="100">
        <v>31.140599999999999</v>
      </c>
      <c r="D5094">
        <v>-9.8030000000000006E-2</v>
      </c>
      <c r="E5094" s="108">
        <v>3.5623300000000002</v>
      </c>
      <c r="F5094" s="102">
        <v>0</v>
      </c>
      <c r="G5094" s="98">
        <v>0.41</v>
      </c>
      <c r="H5094" s="115">
        <v>1260</v>
      </c>
    </row>
    <row r="5095" spans="1:8" x14ac:dyDescent="0.2">
      <c r="A5095" s="106">
        <v>41672.920057870368</v>
      </c>
      <c r="B5095" s="110">
        <v>1495036.56</v>
      </c>
      <c r="C5095" s="100">
        <v>31.131900000000002</v>
      </c>
      <c r="D5095">
        <v>-3.2309999999999998E-2</v>
      </c>
      <c r="E5095" s="108">
        <v>3.56229</v>
      </c>
      <c r="F5095" s="102">
        <v>0</v>
      </c>
      <c r="G5095" s="98">
        <v>0.41</v>
      </c>
      <c r="H5095" s="115">
        <v>1260</v>
      </c>
    </row>
    <row r="5096" spans="1:8" x14ac:dyDescent="0.2">
      <c r="A5096" s="106">
        <v>41672.923530092594</v>
      </c>
      <c r="B5096" s="110">
        <v>1495336.56</v>
      </c>
      <c r="C5096" s="100">
        <v>31.136900000000001</v>
      </c>
      <c r="D5096">
        <v>-2.086E-2</v>
      </c>
      <c r="E5096" s="108">
        <v>3.5621100000000001</v>
      </c>
      <c r="F5096" s="102">
        <v>0</v>
      </c>
      <c r="G5096" s="98">
        <v>0.41</v>
      </c>
      <c r="H5096" s="115">
        <v>1260</v>
      </c>
    </row>
    <row r="5097" spans="1:8" x14ac:dyDescent="0.2">
      <c r="A5097" s="106">
        <v>41672.927002314813</v>
      </c>
      <c r="B5097" s="110">
        <v>1495636.56</v>
      </c>
      <c r="C5097" s="100">
        <v>31.126799999999999</v>
      </c>
      <c r="D5097">
        <v>-9.0060000000000001E-2</v>
      </c>
      <c r="E5097" s="108">
        <v>3.5622199999999999</v>
      </c>
      <c r="F5097" s="102">
        <v>0</v>
      </c>
      <c r="G5097" s="98">
        <v>0.41</v>
      </c>
      <c r="H5097" s="115">
        <v>1260</v>
      </c>
    </row>
    <row r="5098" spans="1:8" x14ac:dyDescent="0.2">
      <c r="A5098" s="106">
        <v>41672.930474537039</v>
      </c>
      <c r="B5098" s="110">
        <v>1495936.56</v>
      </c>
      <c r="C5098" s="100">
        <v>31.120999999999999</v>
      </c>
      <c r="D5098">
        <v>-6.0299999999999998E-3</v>
      </c>
      <c r="E5098" s="108">
        <v>3.5619000000000001</v>
      </c>
      <c r="F5098" s="102">
        <v>0</v>
      </c>
      <c r="G5098" s="98">
        <v>0.41</v>
      </c>
      <c r="H5098" s="115">
        <v>1260</v>
      </c>
    </row>
    <row r="5099" spans="1:8" x14ac:dyDescent="0.2">
      <c r="A5099" s="106">
        <v>41672.933946759258</v>
      </c>
      <c r="B5099" s="110">
        <v>1496236.56</v>
      </c>
      <c r="C5099" s="100">
        <v>31.106000000000002</v>
      </c>
      <c r="D5099">
        <v>-5.7400000000000003E-3</v>
      </c>
      <c r="E5099" s="108">
        <v>3.5617700000000001</v>
      </c>
      <c r="F5099" s="102">
        <v>0</v>
      </c>
      <c r="G5099" s="98">
        <v>0.41</v>
      </c>
      <c r="H5099" s="115">
        <v>1260</v>
      </c>
    </row>
    <row r="5100" spans="1:8" x14ac:dyDescent="0.2">
      <c r="A5100" s="106">
        <v>41672.937418981484</v>
      </c>
      <c r="B5100" s="110">
        <v>1496536.56</v>
      </c>
      <c r="C5100" s="100">
        <v>31.093</v>
      </c>
      <c r="D5100">
        <v>-4.6030000000000001E-2</v>
      </c>
      <c r="E5100" s="108">
        <v>3.5617000000000001</v>
      </c>
      <c r="F5100" s="102">
        <v>0</v>
      </c>
      <c r="G5100" s="98">
        <v>0.41</v>
      </c>
      <c r="H5100" s="115">
        <v>1260</v>
      </c>
    </row>
    <row r="5101" spans="1:8" x14ac:dyDescent="0.2">
      <c r="A5101" s="106">
        <v>41672.940891203703</v>
      </c>
      <c r="B5101" s="110">
        <v>1496836.56</v>
      </c>
      <c r="C5101" s="100">
        <v>31.078199999999999</v>
      </c>
      <c r="D5101">
        <v>-7.324E-2</v>
      </c>
      <c r="E5101" s="108">
        <v>3.5613899999999998</v>
      </c>
      <c r="F5101" s="102">
        <v>0</v>
      </c>
      <c r="G5101" s="98">
        <v>0.41</v>
      </c>
      <c r="H5101" s="115">
        <v>1260</v>
      </c>
    </row>
    <row r="5102" spans="1:8" x14ac:dyDescent="0.2">
      <c r="A5102" s="106">
        <v>41672.944363425922</v>
      </c>
      <c r="B5102" s="110">
        <v>1497136.56</v>
      </c>
      <c r="C5102" s="100">
        <v>31.069299999999998</v>
      </c>
      <c r="D5102">
        <v>1.3650000000000001E-2</v>
      </c>
      <c r="E5102" s="108">
        <v>3.5611899999999999</v>
      </c>
      <c r="F5102" s="102">
        <v>0</v>
      </c>
      <c r="G5102" s="98">
        <v>0.41</v>
      </c>
      <c r="H5102" s="115">
        <v>1260</v>
      </c>
    </row>
    <row r="5103" spans="1:8" x14ac:dyDescent="0.2">
      <c r="A5103" s="106">
        <v>41672.947835648149</v>
      </c>
      <c r="B5103" s="110">
        <v>1497436.56</v>
      </c>
      <c r="C5103" s="100">
        <v>31.064900000000002</v>
      </c>
      <c r="D5103">
        <v>-7.7400000000000004E-3</v>
      </c>
      <c r="E5103" s="108">
        <v>3.5612900000000001</v>
      </c>
      <c r="F5103" s="102">
        <v>0</v>
      </c>
      <c r="G5103" s="98">
        <v>0.41</v>
      </c>
      <c r="H5103" s="115">
        <v>1260</v>
      </c>
    </row>
    <row r="5104" spans="1:8" x14ac:dyDescent="0.2">
      <c r="A5104" s="106">
        <v>41672.951307870368</v>
      </c>
      <c r="B5104" s="110">
        <v>1497736.56</v>
      </c>
      <c r="C5104" s="100">
        <v>31.0609</v>
      </c>
      <c r="D5104">
        <v>6.0789999999999997E-2</v>
      </c>
      <c r="E5104" s="108">
        <v>3.5615800000000002</v>
      </c>
      <c r="F5104" s="102">
        <v>0</v>
      </c>
      <c r="G5104" s="98">
        <v>0.41</v>
      </c>
      <c r="H5104" s="115">
        <v>1260</v>
      </c>
    </row>
    <row r="5105" spans="1:8" x14ac:dyDescent="0.2">
      <c r="A5105" s="106">
        <v>41672.954780092594</v>
      </c>
      <c r="B5105" s="110">
        <v>1498036.56</v>
      </c>
      <c r="C5105" s="100">
        <v>31.056799999999999</v>
      </c>
      <c r="D5105">
        <v>-6.5100000000000005E-2</v>
      </c>
      <c r="E5105" s="108">
        <v>3.5617000000000001</v>
      </c>
      <c r="F5105" s="102">
        <v>0</v>
      </c>
      <c r="G5105" s="98">
        <v>0.41</v>
      </c>
      <c r="H5105" s="115">
        <v>1260</v>
      </c>
    </row>
    <row r="5106" spans="1:8" x14ac:dyDescent="0.2">
      <c r="A5106" s="106">
        <v>41672.958252314813</v>
      </c>
      <c r="B5106" s="110">
        <v>1498336.56</v>
      </c>
      <c r="C5106" s="100">
        <v>31.061199999999999</v>
      </c>
      <c r="D5106">
        <v>2.5860000000000001E-2</v>
      </c>
      <c r="E5106" s="108">
        <v>3.5617000000000001</v>
      </c>
      <c r="F5106" s="102">
        <v>0</v>
      </c>
      <c r="G5106" s="98">
        <v>0.41</v>
      </c>
      <c r="H5106" s="115">
        <v>1260</v>
      </c>
    </row>
    <row r="5107" spans="1:8" x14ac:dyDescent="0.2">
      <c r="A5107" s="106">
        <v>41672.961724537039</v>
      </c>
      <c r="B5107" s="110">
        <v>1498636.56</v>
      </c>
      <c r="C5107" s="100">
        <v>31.062200000000001</v>
      </c>
      <c r="D5107">
        <v>-8.5100000000000002E-3</v>
      </c>
      <c r="E5107" s="108">
        <v>3.56189</v>
      </c>
      <c r="F5107" s="102">
        <v>0</v>
      </c>
      <c r="G5107" s="98">
        <v>0.41</v>
      </c>
      <c r="H5107" s="115">
        <v>1260</v>
      </c>
    </row>
    <row r="5108" spans="1:8" x14ac:dyDescent="0.2">
      <c r="A5108" s="106">
        <v>41672.965196759258</v>
      </c>
      <c r="B5108" s="110">
        <v>1498936.56</v>
      </c>
      <c r="C5108" s="100">
        <v>31.065200000000001</v>
      </c>
      <c r="D5108">
        <v>-2.077E-2</v>
      </c>
      <c r="E5108" s="108">
        <v>3.5615700000000001</v>
      </c>
      <c r="F5108" s="102">
        <v>0</v>
      </c>
      <c r="G5108" s="98">
        <v>0.41</v>
      </c>
      <c r="H5108" s="115">
        <v>1260</v>
      </c>
    </row>
    <row r="5109" spans="1:8" x14ac:dyDescent="0.2">
      <c r="A5109" s="106">
        <v>41672.968668981484</v>
      </c>
      <c r="B5109" s="110">
        <v>1499236.56</v>
      </c>
      <c r="C5109" s="100">
        <v>31.0716</v>
      </c>
      <c r="D5109">
        <v>-1.669E-2</v>
      </c>
      <c r="E5109" s="108">
        <v>3.5616699999999999</v>
      </c>
      <c r="F5109" s="102">
        <v>0</v>
      </c>
      <c r="G5109" s="98">
        <v>0.41</v>
      </c>
      <c r="H5109" s="115">
        <v>1260</v>
      </c>
    </row>
    <row r="5110" spans="1:8" x14ac:dyDescent="0.2">
      <c r="A5110" s="106">
        <v>41672.972141203703</v>
      </c>
      <c r="B5110" s="110">
        <v>1499536.56</v>
      </c>
      <c r="C5110" s="100">
        <v>31.077000000000002</v>
      </c>
      <c r="D5110">
        <v>-9.3759999999999996E-2</v>
      </c>
      <c r="E5110" s="108">
        <v>3.5617800000000002</v>
      </c>
      <c r="F5110" s="102">
        <v>0</v>
      </c>
      <c r="G5110" s="98">
        <v>0.41</v>
      </c>
      <c r="H5110" s="115">
        <v>1260</v>
      </c>
    </row>
    <row r="5111" spans="1:8" x14ac:dyDescent="0.2">
      <c r="A5111" s="106">
        <v>41672.975613425922</v>
      </c>
      <c r="B5111" s="110">
        <v>1499836.56</v>
      </c>
      <c r="C5111" s="100">
        <v>31.099</v>
      </c>
      <c r="D5111">
        <v>3.9649999999999998E-2</v>
      </c>
      <c r="E5111" s="108">
        <v>3.56202</v>
      </c>
      <c r="F5111" s="102">
        <v>0</v>
      </c>
      <c r="G5111" s="98">
        <v>0.41</v>
      </c>
      <c r="H5111" s="115">
        <v>1260</v>
      </c>
    </row>
    <row r="5112" spans="1:8" x14ac:dyDescent="0.2">
      <c r="A5112" s="106">
        <v>41672.979085648149</v>
      </c>
      <c r="B5112" s="110">
        <v>1500136.56</v>
      </c>
      <c r="C5112" s="100">
        <v>31.1052</v>
      </c>
      <c r="D5112">
        <v>-8.3800000000000003E-3</v>
      </c>
      <c r="E5112" s="108">
        <v>3.5619299999999998</v>
      </c>
      <c r="F5112" s="102">
        <v>0</v>
      </c>
      <c r="G5112" s="98">
        <v>0.41</v>
      </c>
      <c r="H5112" s="115">
        <v>1260</v>
      </c>
    </row>
    <row r="5113" spans="1:8" x14ac:dyDescent="0.2">
      <c r="A5113" s="106">
        <v>41672.982557870368</v>
      </c>
      <c r="B5113" s="110">
        <v>1500436.56</v>
      </c>
      <c r="C5113" s="100">
        <v>31.1051</v>
      </c>
      <c r="D5113">
        <v>-6.1060000000000003E-2</v>
      </c>
      <c r="E5113" s="108">
        <v>3.5622199999999999</v>
      </c>
      <c r="F5113" s="102">
        <v>0</v>
      </c>
      <c r="G5113" s="98">
        <v>0.41</v>
      </c>
      <c r="H5113" s="115">
        <v>1260</v>
      </c>
    </row>
    <row r="5114" spans="1:8" x14ac:dyDescent="0.2">
      <c r="A5114" s="106">
        <v>41672.986030092594</v>
      </c>
      <c r="B5114" s="110">
        <v>1500736.56</v>
      </c>
      <c r="C5114" s="100">
        <v>31.122800000000002</v>
      </c>
      <c r="D5114">
        <v>2.3290000000000002E-2</v>
      </c>
      <c r="E5114" s="108">
        <v>3.5621800000000001</v>
      </c>
      <c r="F5114" s="102">
        <v>0</v>
      </c>
      <c r="G5114" s="98">
        <v>0.41</v>
      </c>
      <c r="H5114" s="115">
        <v>1260</v>
      </c>
    </row>
    <row r="5115" spans="1:8" x14ac:dyDescent="0.2">
      <c r="A5115" s="106">
        <v>41672.989502314813</v>
      </c>
      <c r="B5115" s="110">
        <v>1501036.56</v>
      </c>
      <c r="C5115" s="100">
        <v>31.113800000000001</v>
      </c>
      <c r="D5115">
        <v>-6.9099999999999995E-2</v>
      </c>
      <c r="E5115" s="108">
        <v>3.5622799999999999</v>
      </c>
      <c r="F5115" s="102">
        <v>0</v>
      </c>
      <c r="G5115" s="98">
        <v>0.41</v>
      </c>
      <c r="H5115" s="115">
        <v>1260</v>
      </c>
    </row>
    <row r="5116" spans="1:8" x14ac:dyDescent="0.2">
      <c r="A5116" s="106">
        <v>41672.992974537039</v>
      </c>
      <c r="B5116" s="110">
        <v>1501336.56</v>
      </c>
      <c r="C5116" s="100">
        <v>31.118600000000001</v>
      </c>
      <c r="D5116">
        <v>-1.1299999999999999E-3</v>
      </c>
      <c r="E5116" s="108">
        <v>3.5623800000000001</v>
      </c>
      <c r="F5116" s="102">
        <v>0</v>
      </c>
      <c r="G5116" s="98">
        <v>0.41</v>
      </c>
      <c r="H5116" s="115">
        <v>1260</v>
      </c>
    </row>
    <row r="5117" spans="1:8" x14ac:dyDescent="0.2">
      <c r="A5117" s="106">
        <v>41672.996446759258</v>
      </c>
      <c r="B5117" s="110">
        <v>1501636.56</v>
      </c>
      <c r="C5117" s="100">
        <v>31.126200000000001</v>
      </c>
      <c r="D5117">
        <v>5.9290000000000002E-2</v>
      </c>
      <c r="E5117" s="108">
        <v>3.5621800000000001</v>
      </c>
      <c r="F5117" s="102">
        <v>0</v>
      </c>
      <c r="G5117" s="98">
        <v>0.41</v>
      </c>
      <c r="H5117" s="115">
        <v>1260</v>
      </c>
    </row>
    <row r="5118" spans="1:8" x14ac:dyDescent="0.2">
      <c r="A5118" s="106">
        <v>41672.999918981484</v>
      </c>
      <c r="B5118" s="110">
        <v>1501936.56</v>
      </c>
      <c r="C5118" s="100">
        <v>31.127300000000002</v>
      </c>
      <c r="D5118">
        <v>-8.6199999999999992E-3</v>
      </c>
      <c r="E5118" s="108">
        <v>3.5621100000000001</v>
      </c>
      <c r="F5118" s="102">
        <v>0</v>
      </c>
      <c r="G5118" s="98">
        <v>0.41</v>
      </c>
      <c r="H5118" s="115">
        <v>1260</v>
      </c>
    </row>
    <row r="5119" spans="1:8" x14ac:dyDescent="0.2">
      <c r="A5119" s="106">
        <v>41673.003391203703</v>
      </c>
      <c r="B5119" s="110">
        <v>1502236.56</v>
      </c>
      <c r="C5119" s="100">
        <v>31.127300000000002</v>
      </c>
      <c r="D5119">
        <v>4.9199999999999999E-3</v>
      </c>
      <c r="E5119" s="108">
        <v>3.5619900000000002</v>
      </c>
      <c r="F5119" s="102">
        <v>0</v>
      </c>
      <c r="G5119" s="98">
        <v>0.41</v>
      </c>
      <c r="H5119" s="115">
        <v>1260</v>
      </c>
    </row>
    <row r="5120" spans="1:8" x14ac:dyDescent="0.2">
      <c r="A5120" s="106">
        <v>41673.006863425922</v>
      </c>
      <c r="B5120" s="110">
        <v>1502536.56</v>
      </c>
      <c r="C5120" s="100">
        <v>31.127300000000002</v>
      </c>
      <c r="D5120">
        <v>-1.779E-2</v>
      </c>
      <c r="E5120" s="108">
        <v>3.5619399999999999</v>
      </c>
      <c r="F5120" s="102">
        <v>0</v>
      </c>
      <c r="G5120" s="98">
        <v>0.41</v>
      </c>
      <c r="H5120" s="115">
        <v>1260</v>
      </c>
    </row>
    <row r="5121" spans="1:8" x14ac:dyDescent="0.2">
      <c r="A5121" s="106">
        <v>41673.010335648149</v>
      </c>
      <c r="B5121" s="110">
        <v>1502836.56</v>
      </c>
      <c r="C5121" s="100">
        <v>31.122</v>
      </c>
      <c r="D5121">
        <v>-4.342E-2</v>
      </c>
      <c r="E5121" s="108">
        <v>3.56189</v>
      </c>
      <c r="F5121" s="102">
        <v>0</v>
      </c>
      <c r="G5121" s="98">
        <v>0.41</v>
      </c>
      <c r="H5121" s="115">
        <v>1260</v>
      </c>
    </row>
    <row r="5122" spans="1:8" x14ac:dyDescent="0.2">
      <c r="A5122" s="106">
        <v>41673.013807870368</v>
      </c>
      <c r="B5122" s="110">
        <v>1503136.56</v>
      </c>
      <c r="C5122" s="100">
        <v>31.111499999999999</v>
      </c>
      <c r="D5122">
        <v>-1.9300000000000001E-3</v>
      </c>
      <c r="E5122" s="108">
        <v>3.5619000000000001</v>
      </c>
      <c r="F5122" s="102">
        <v>0</v>
      </c>
      <c r="G5122" s="98">
        <v>0.41</v>
      </c>
      <c r="H5122" s="115">
        <v>1260</v>
      </c>
    </row>
    <row r="5123" spans="1:8" x14ac:dyDescent="0.2">
      <c r="A5123" s="106">
        <v>41673.017280092594</v>
      </c>
      <c r="B5123" s="110">
        <v>1503436.56</v>
      </c>
      <c r="C5123" s="100">
        <v>31.117899999999999</v>
      </c>
      <c r="D5123">
        <v>2.4109999999999999E-2</v>
      </c>
      <c r="E5123" s="108">
        <v>3.5617000000000001</v>
      </c>
      <c r="F5123" s="102">
        <v>0</v>
      </c>
      <c r="G5123" s="98">
        <v>0.41</v>
      </c>
      <c r="H5123" s="115">
        <v>1260</v>
      </c>
    </row>
    <row r="5124" spans="1:8" x14ac:dyDescent="0.2">
      <c r="A5124" s="106">
        <v>41673.020752314813</v>
      </c>
      <c r="B5124" s="110">
        <v>1503736.56</v>
      </c>
      <c r="C5124" s="100">
        <v>31.111000000000001</v>
      </c>
      <c r="D5124">
        <v>-3.1890000000000002E-2</v>
      </c>
      <c r="E5124" s="108">
        <v>3.5615199999999998</v>
      </c>
      <c r="F5124" s="102">
        <v>0</v>
      </c>
      <c r="G5124" s="98">
        <v>0.41</v>
      </c>
      <c r="H5124" s="115">
        <v>1260</v>
      </c>
    </row>
    <row r="5125" spans="1:8" x14ac:dyDescent="0.2">
      <c r="A5125" s="106">
        <v>41673.024224537039</v>
      </c>
      <c r="B5125" s="110">
        <v>1504036.56</v>
      </c>
      <c r="C5125" s="100">
        <v>31.100300000000001</v>
      </c>
      <c r="D5125">
        <v>-8.2739999999999994E-2</v>
      </c>
      <c r="E5125" s="108">
        <v>3.56141</v>
      </c>
      <c r="F5125" s="102">
        <v>0</v>
      </c>
      <c r="G5125" s="98">
        <v>0.41</v>
      </c>
      <c r="H5125" s="115">
        <v>1260</v>
      </c>
    </row>
    <row r="5126" spans="1:8" x14ac:dyDescent="0.2">
      <c r="A5126" s="106">
        <v>41673.027696759258</v>
      </c>
      <c r="B5126" s="110">
        <v>1504336.56</v>
      </c>
      <c r="C5126" s="100">
        <v>31.065799999999999</v>
      </c>
      <c r="D5126">
        <v>-5.1799999999999997E-3</v>
      </c>
      <c r="E5126" s="108">
        <v>3.56134</v>
      </c>
      <c r="F5126" s="102">
        <v>0</v>
      </c>
      <c r="G5126" s="98">
        <v>0.41</v>
      </c>
      <c r="H5126" s="115">
        <v>1260</v>
      </c>
    </row>
    <row r="5127" spans="1:8" x14ac:dyDescent="0.2">
      <c r="A5127" s="106">
        <v>41673.031168981484</v>
      </c>
      <c r="B5127" s="110">
        <v>1504636.56</v>
      </c>
      <c r="C5127" s="100">
        <v>31.058700000000002</v>
      </c>
      <c r="D5127">
        <v>-3.603E-2</v>
      </c>
      <c r="E5127" s="108">
        <v>3.5609199999999999</v>
      </c>
      <c r="F5127" s="102">
        <v>0</v>
      </c>
      <c r="G5127" s="98">
        <v>0.41</v>
      </c>
      <c r="H5127" s="115">
        <v>1260</v>
      </c>
    </row>
    <row r="5128" spans="1:8" x14ac:dyDescent="0.2">
      <c r="A5128" s="106">
        <v>41673.034641203703</v>
      </c>
      <c r="B5128" s="110">
        <v>1504936.56</v>
      </c>
      <c r="C5128" s="100">
        <v>31.0501</v>
      </c>
      <c r="D5128">
        <v>1.405E-2</v>
      </c>
      <c r="E5128" s="108">
        <v>3.5611199999999998</v>
      </c>
      <c r="F5128" s="102">
        <v>0</v>
      </c>
      <c r="G5128" s="98">
        <v>0.41</v>
      </c>
      <c r="H5128" s="115">
        <v>1260</v>
      </c>
    </row>
    <row r="5129" spans="1:8" x14ac:dyDescent="0.2">
      <c r="A5129" s="106">
        <v>41673.038113425922</v>
      </c>
      <c r="B5129" s="110">
        <v>1505236.56</v>
      </c>
      <c r="C5129" s="100">
        <v>31.036300000000001</v>
      </c>
      <c r="D5129">
        <v>-8.1820000000000004E-2</v>
      </c>
      <c r="E5129" s="108">
        <v>3.5612200000000001</v>
      </c>
      <c r="F5129" s="102">
        <v>0</v>
      </c>
      <c r="G5129" s="98">
        <v>0.41</v>
      </c>
      <c r="H5129" s="115">
        <v>1260</v>
      </c>
    </row>
    <row r="5130" spans="1:8" x14ac:dyDescent="0.2">
      <c r="A5130" s="106">
        <v>41673.041585648149</v>
      </c>
      <c r="B5130" s="110">
        <v>1505536.56</v>
      </c>
      <c r="C5130" s="100">
        <v>31.036000000000001</v>
      </c>
      <c r="D5130">
        <v>-1.243E-2</v>
      </c>
      <c r="E5130" s="108">
        <v>3.5611600000000001</v>
      </c>
      <c r="F5130" s="102">
        <v>0</v>
      </c>
      <c r="G5130" s="98">
        <v>0.41</v>
      </c>
      <c r="H5130" s="115">
        <v>1260</v>
      </c>
    </row>
    <row r="5131" spans="1:8" x14ac:dyDescent="0.2">
      <c r="A5131" s="106">
        <v>41673.045057870368</v>
      </c>
      <c r="B5131" s="110">
        <v>1505836.56</v>
      </c>
      <c r="C5131" s="100">
        <v>31.039899999999999</v>
      </c>
      <c r="D5131">
        <v>6.0879999999999997E-2</v>
      </c>
      <c r="E5131" s="108">
        <v>3.56135</v>
      </c>
      <c r="F5131" s="102">
        <v>0</v>
      </c>
      <c r="G5131" s="98">
        <v>0.41</v>
      </c>
      <c r="H5131" s="115">
        <v>1260</v>
      </c>
    </row>
    <row r="5132" spans="1:8" x14ac:dyDescent="0.2">
      <c r="A5132" s="106">
        <v>41673.048530092594</v>
      </c>
      <c r="B5132" s="110">
        <v>1506136.56</v>
      </c>
      <c r="C5132" s="100">
        <v>31.038699999999999</v>
      </c>
      <c r="D5132">
        <v>6.0499999999999998E-2</v>
      </c>
      <c r="E5132" s="108">
        <v>3.5615299999999999</v>
      </c>
      <c r="F5132" s="102">
        <v>0</v>
      </c>
      <c r="G5132" s="98">
        <v>0.41</v>
      </c>
      <c r="H5132" s="115">
        <v>1260</v>
      </c>
    </row>
    <row r="5133" spans="1:8" x14ac:dyDescent="0.2">
      <c r="A5133" s="106">
        <v>41673.052002314813</v>
      </c>
      <c r="B5133" s="110">
        <v>1506436.56</v>
      </c>
      <c r="C5133" s="100">
        <v>31.048400000000001</v>
      </c>
      <c r="D5133">
        <v>-4.9829999999999999E-2</v>
      </c>
      <c r="E5133" s="108">
        <v>3.5615100000000002</v>
      </c>
      <c r="F5133" s="102">
        <v>0</v>
      </c>
      <c r="G5133" s="98">
        <v>0.41</v>
      </c>
      <c r="H5133" s="115">
        <v>1260</v>
      </c>
    </row>
    <row r="5134" spans="1:8" x14ac:dyDescent="0.2">
      <c r="A5134" s="106">
        <v>41673.055474537039</v>
      </c>
      <c r="B5134" s="110">
        <v>1506736.56</v>
      </c>
      <c r="C5134" s="100">
        <v>31.060099999999998</v>
      </c>
      <c r="D5134">
        <v>-8.1699999999999995E-2</v>
      </c>
      <c r="E5134" s="108">
        <v>3.5617399999999999</v>
      </c>
      <c r="F5134" s="102">
        <v>0</v>
      </c>
      <c r="G5134" s="98">
        <v>0.41</v>
      </c>
      <c r="H5134" s="115">
        <v>1260</v>
      </c>
    </row>
    <row r="5135" spans="1:8" x14ac:dyDescent="0.2">
      <c r="A5135" s="106">
        <v>41673.058946759258</v>
      </c>
      <c r="B5135" s="110">
        <v>1507036.56</v>
      </c>
      <c r="C5135" s="100">
        <v>31.069199999999999</v>
      </c>
      <c r="D5135">
        <v>-1.2930000000000001E-2</v>
      </c>
      <c r="E5135" s="108">
        <v>3.5615600000000001</v>
      </c>
      <c r="F5135" s="102">
        <v>0</v>
      </c>
      <c r="G5135" s="98">
        <v>0.41</v>
      </c>
      <c r="H5135" s="115">
        <v>1260</v>
      </c>
    </row>
    <row r="5136" spans="1:8" x14ac:dyDescent="0.2">
      <c r="A5136" s="106">
        <v>41673.062418981484</v>
      </c>
      <c r="B5136" s="110">
        <v>1507336.56</v>
      </c>
      <c r="C5136" s="100">
        <v>31.091200000000001</v>
      </c>
      <c r="D5136">
        <v>-6.8290000000000003E-2</v>
      </c>
      <c r="E5136" s="108">
        <v>3.5616300000000001</v>
      </c>
      <c r="F5136" s="102">
        <v>0</v>
      </c>
      <c r="G5136" s="98">
        <v>0.41</v>
      </c>
      <c r="H5136" s="115">
        <v>1260</v>
      </c>
    </row>
    <row r="5137" spans="1:8" x14ac:dyDescent="0.2">
      <c r="A5137" s="106">
        <v>41673.065891203703</v>
      </c>
      <c r="B5137" s="110">
        <v>1507636.56</v>
      </c>
      <c r="C5137" s="100">
        <v>31.083100000000002</v>
      </c>
      <c r="D5137">
        <v>2.886E-2</v>
      </c>
      <c r="E5137" s="108">
        <v>3.5614499999999998</v>
      </c>
      <c r="F5137" s="102">
        <v>0</v>
      </c>
      <c r="G5137" s="98">
        <v>0.41</v>
      </c>
      <c r="H5137" s="115">
        <v>1260</v>
      </c>
    </row>
    <row r="5138" spans="1:8" x14ac:dyDescent="0.2">
      <c r="A5138" s="106">
        <v>41673.069363425922</v>
      </c>
      <c r="B5138" s="110">
        <v>1507936.56</v>
      </c>
      <c r="C5138" s="100">
        <v>31.0991</v>
      </c>
      <c r="D5138">
        <v>-6.8700000000000002E-3</v>
      </c>
      <c r="E5138" s="108">
        <v>3.5614599999999998</v>
      </c>
      <c r="F5138" s="102">
        <v>0</v>
      </c>
      <c r="G5138" s="98">
        <v>0.41</v>
      </c>
      <c r="H5138" s="115">
        <v>1260</v>
      </c>
    </row>
    <row r="5139" spans="1:8" x14ac:dyDescent="0.2">
      <c r="A5139" s="106">
        <v>41673.072835648149</v>
      </c>
      <c r="B5139" s="110">
        <v>1508236.56</v>
      </c>
      <c r="C5139" s="100">
        <v>31.102599999999999</v>
      </c>
      <c r="D5139">
        <v>5.6899999999999999E-2</v>
      </c>
      <c r="E5139" s="108">
        <v>3.5613899999999998</v>
      </c>
      <c r="F5139" s="102">
        <v>0</v>
      </c>
      <c r="G5139" s="98">
        <v>0.41</v>
      </c>
      <c r="H5139" s="115">
        <v>1260</v>
      </c>
    </row>
    <row r="5140" spans="1:8" x14ac:dyDescent="0.2">
      <c r="A5140" s="106">
        <v>41673.076307870368</v>
      </c>
      <c r="B5140" s="110">
        <v>1508536.56</v>
      </c>
      <c r="C5140" s="100">
        <v>31.078900000000001</v>
      </c>
      <c r="D5140">
        <v>-1.5910000000000001E-2</v>
      </c>
      <c r="E5140" s="108">
        <v>3.5612900000000001</v>
      </c>
      <c r="F5140" s="102">
        <v>0</v>
      </c>
      <c r="G5140" s="98">
        <v>0.41</v>
      </c>
      <c r="H5140" s="115">
        <v>1260</v>
      </c>
    </row>
    <row r="5141" spans="1:8" x14ac:dyDescent="0.2">
      <c r="A5141" s="106">
        <v>41673.079780092594</v>
      </c>
      <c r="B5141" s="110">
        <v>1508836.56</v>
      </c>
      <c r="C5141" s="100">
        <v>31.0715</v>
      </c>
      <c r="D5141">
        <v>2.563E-2</v>
      </c>
      <c r="E5141" s="108">
        <v>3.5611799999999998</v>
      </c>
      <c r="F5141" s="102">
        <v>0</v>
      </c>
      <c r="G5141" s="98">
        <v>0.41</v>
      </c>
      <c r="H5141" s="115">
        <v>1260</v>
      </c>
    </row>
    <row r="5142" spans="1:8" x14ac:dyDescent="0.2">
      <c r="A5142" s="106">
        <v>41673.083252314813</v>
      </c>
      <c r="B5142" s="110">
        <v>1509136.56</v>
      </c>
      <c r="C5142" s="100">
        <v>31.0624</v>
      </c>
      <c r="D5142">
        <v>-1.027E-2</v>
      </c>
      <c r="E5142" s="108">
        <v>3.5610200000000001</v>
      </c>
      <c r="F5142" s="102">
        <v>0</v>
      </c>
      <c r="G5142" s="98">
        <v>0.41</v>
      </c>
      <c r="H5142" s="115">
        <v>1260</v>
      </c>
    </row>
    <row r="5143" spans="1:8" x14ac:dyDescent="0.2">
      <c r="A5143" s="106">
        <v>41673.086724537039</v>
      </c>
      <c r="B5143" s="110">
        <v>1509436.56</v>
      </c>
      <c r="C5143" s="100">
        <v>31.070900000000002</v>
      </c>
      <c r="D5143">
        <v>6.0720000000000003E-2</v>
      </c>
      <c r="E5143" s="108">
        <v>3.56108</v>
      </c>
      <c r="F5143" s="102">
        <v>0</v>
      </c>
      <c r="G5143" s="98">
        <v>0.41</v>
      </c>
      <c r="H5143" s="115">
        <v>1260</v>
      </c>
    </row>
    <row r="5144" spans="1:8" x14ac:dyDescent="0.2">
      <c r="A5144" s="106">
        <v>41673.090196759258</v>
      </c>
      <c r="B5144" s="110">
        <v>1509736.56</v>
      </c>
      <c r="C5144" s="100">
        <v>31.0486</v>
      </c>
      <c r="D5144">
        <v>-6.8949999999999997E-2</v>
      </c>
      <c r="E5144" s="108">
        <v>3.56094</v>
      </c>
      <c r="F5144" s="102">
        <v>0</v>
      </c>
      <c r="G5144" s="98">
        <v>0.41</v>
      </c>
      <c r="H5144" s="115">
        <v>1260</v>
      </c>
    </row>
    <row r="5145" spans="1:8" x14ac:dyDescent="0.2">
      <c r="A5145" s="106">
        <v>41673.093668981484</v>
      </c>
      <c r="B5145" s="110">
        <v>1510036.56</v>
      </c>
      <c r="C5145" s="100">
        <v>31.046299999999999</v>
      </c>
      <c r="D5145">
        <v>-2.7980000000000001E-2</v>
      </c>
      <c r="E5145" s="108">
        <v>3.5610900000000001</v>
      </c>
      <c r="F5145" s="102">
        <v>0</v>
      </c>
      <c r="G5145" s="98">
        <v>0.41</v>
      </c>
      <c r="H5145" s="115">
        <v>1260</v>
      </c>
    </row>
    <row r="5146" spans="1:8" x14ac:dyDescent="0.2">
      <c r="A5146" s="106">
        <v>41673.097141203703</v>
      </c>
      <c r="B5146" s="110">
        <v>1510336.56</v>
      </c>
      <c r="C5146" s="100">
        <v>31.040299999999998</v>
      </c>
      <c r="D5146">
        <v>6.7030000000000006E-2</v>
      </c>
      <c r="E5146" s="108">
        <v>3.5612400000000002</v>
      </c>
      <c r="F5146" s="102">
        <v>0</v>
      </c>
      <c r="G5146" s="98">
        <v>0.41</v>
      </c>
      <c r="H5146" s="115">
        <v>1260</v>
      </c>
    </row>
    <row r="5147" spans="1:8" x14ac:dyDescent="0.2">
      <c r="A5147" s="106">
        <v>41673.100613425922</v>
      </c>
      <c r="B5147" s="110">
        <v>1510636.56</v>
      </c>
      <c r="C5147" s="100">
        <v>31.0412</v>
      </c>
      <c r="D5147">
        <v>-2.903E-2</v>
      </c>
      <c r="E5147" s="108">
        <v>3.5612499999999998</v>
      </c>
      <c r="F5147" s="102">
        <v>0</v>
      </c>
      <c r="G5147" s="98">
        <v>0.41</v>
      </c>
      <c r="H5147" s="115">
        <v>1260</v>
      </c>
    </row>
    <row r="5148" spans="1:8" x14ac:dyDescent="0.2">
      <c r="A5148" s="106">
        <v>41673.104085648149</v>
      </c>
      <c r="B5148" s="110">
        <v>1510936.56</v>
      </c>
      <c r="C5148" s="100">
        <v>31.037099999999999</v>
      </c>
      <c r="D5148">
        <v>-5.9569999999999998E-2</v>
      </c>
      <c r="E5148" s="108">
        <v>3.5613299999999999</v>
      </c>
      <c r="F5148" s="102">
        <v>0</v>
      </c>
      <c r="G5148" s="98">
        <v>0.41</v>
      </c>
      <c r="H5148" s="115">
        <v>1260</v>
      </c>
    </row>
    <row r="5149" spans="1:8" x14ac:dyDescent="0.2">
      <c r="A5149" s="106">
        <v>41673.107557870368</v>
      </c>
      <c r="B5149" s="110">
        <v>1511236.56</v>
      </c>
      <c r="C5149" s="100">
        <v>31.050699999999999</v>
      </c>
      <c r="D5149">
        <v>2.5229999999999999E-2</v>
      </c>
      <c r="E5149" s="108">
        <v>3.5614699999999999</v>
      </c>
      <c r="F5149" s="102">
        <v>0</v>
      </c>
      <c r="G5149" s="98">
        <v>0.41</v>
      </c>
      <c r="H5149" s="115">
        <v>1260</v>
      </c>
    </row>
    <row r="5150" spans="1:8" x14ac:dyDescent="0.2">
      <c r="A5150" s="106">
        <v>41673.111030092594</v>
      </c>
      <c r="B5150" s="110">
        <v>1511536.56</v>
      </c>
      <c r="C5150" s="100">
        <v>31.064800000000002</v>
      </c>
      <c r="D5150">
        <v>-7.7060000000000003E-2</v>
      </c>
      <c r="E5150" s="108">
        <v>3.5619299999999998</v>
      </c>
      <c r="F5150" s="102">
        <v>0</v>
      </c>
      <c r="G5150" s="98">
        <v>0.41</v>
      </c>
      <c r="H5150" s="115">
        <v>1260</v>
      </c>
    </row>
    <row r="5151" spans="1:8" x14ac:dyDescent="0.2">
      <c r="A5151" s="106">
        <v>41673.114502314813</v>
      </c>
      <c r="B5151" s="110">
        <v>1511836.56</v>
      </c>
      <c r="C5151" s="100">
        <v>31.0732</v>
      </c>
      <c r="D5151">
        <v>-8.949E-2</v>
      </c>
      <c r="E5151" s="108">
        <v>3.5615100000000002</v>
      </c>
      <c r="F5151" s="102">
        <v>0</v>
      </c>
      <c r="G5151" s="98">
        <v>0.41</v>
      </c>
      <c r="H5151" s="115">
        <v>1260</v>
      </c>
    </row>
    <row r="5152" spans="1:8" x14ac:dyDescent="0.2">
      <c r="A5152" s="106">
        <v>41673.117974537039</v>
      </c>
      <c r="B5152" s="110">
        <v>1512136.56</v>
      </c>
      <c r="C5152" s="100">
        <v>31.080500000000001</v>
      </c>
      <c r="D5152">
        <v>-8.8669999999999999E-2</v>
      </c>
      <c r="E5152" s="108">
        <v>3.5615299999999999</v>
      </c>
      <c r="F5152" s="102">
        <v>0</v>
      </c>
      <c r="G5152" s="98">
        <v>0.41</v>
      </c>
      <c r="H5152" s="115">
        <v>1260</v>
      </c>
    </row>
    <row r="5153" spans="1:8" x14ac:dyDescent="0.2">
      <c r="A5153" s="106">
        <v>41673.121446759258</v>
      </c>
      <c r="B5153" s="110">
        <v>1512436.56</v>
      </c>
      <c r="C5153" s="100">
        <v>31.087</v>
      </c>
      <c r="D5153">
        <v>-1.8089999999999998E-2</v>
      </c>
      <c r="E5153" s="108">
        <v>3.5613899999999998</v>
      </c>
      <c r="F5153" s="102">
        <v>0</v>
      </c>
      <c r="G5153" s="98">
        <v>0.41</v>
      </c>
      <c r="H5153" s="115">
        <v>1260</v>
      </c>
    </row>
    <row r="5154" spans="1:8" x14ac:dyDescent="0.2">
      <c r="A5154" s="106">
        <v>41673.124918981484</v>
      </c>
      <c r="B5154" s="110">
        <v>1512736.56</v>
      </c>
      <c r="C5154" s="100">
        <v>31.084199999999999</v>
      </c>
      <c r="D5154">
        <v>-1.4970000000000001E-2</v>
      </c>
      <c r="E5154" s="108">
        <v>3.5613600000000001</v>
      </c>
      <c r="F5154" s="102">
        <v>0</v>
      </c>
      <c r="G5154" s="98">
        <v>0.41</v>
      </c>
      <c r="H5154" s="115">
        <v>1260</v>
      </c>
    </row>
    <row r="5155" spans="1:8" x14ac:dyDescent="0.2">
      <c r="A5155" s="106">
        <v>41673.128391203703</v>
      </c>
      <c r="B5155" s="110">
        <v>1513036.56</v>
      </c>
      <c r="C5155" s="100">
        <v>31.087800000000001</v>
      </c>
      <c r="D5155">
        <v>5.2560000000000003E-2</v>
      </c>
      <c r="E5155" s="108">
        <v>3.5612200000000001</v>
      </c>
      <c r="F5155" s="102">
        <v>0</v>
      </c>
      <c r="G5155" s="98">
        <v>0.41</v>
      </c>
      <c r="H5155" s="115">
        <v>1260</v>
      </c>
    </row>
    <row r="5156" spans="1:8" x14ac:dyDescent="0.2">
      <c r="A5156" s="106">
        <v>41673.131863425922</v>
      </c>
      <c r="B5156" s="110">
        <v>1513336.56</v>
      </c>
      <c r="C5156" s="100">
        <v>31.079899999999999</v>
      </c>
      <c r="D5156">
        <v>-3.6799999999999999E-2</v>
      </c>
      <c r="E5156" s="108">
        <v>3.5611000000000002</v>
      </c>
      <c r="F5156" s="102">
        <v>0</v>
      </c>
      <c r="G5156" s="98">
        <v>0.41</v>
      </c>
      <c r="H5156" s="115">
        <v>1260</v>
      </c>
    </row>
    <row r="5157" spans="1:8" x14ac:dyDescent="0.2">
      <c r="A5157" s="106">
        <v>41673.135335648149</v>
      </c>
      <c r="B5157" s="110">
        <v>1513636.56</v>
      </c>
      <c r="C5157" s="100">
        <v>31.069099999999999</v>
      </c>
      <c r="D5157">
        <v>2.1420000000000002E-2</v>
      </c>
      <c r="E5157" s="108">
        <v>3.5611700000000002</v>
      </c>
      <c r="F5157" s="102">
        <v>0</v>
      </c>
      <c r="G5157" s="98">
        <v>0.41</v>
      </c>
      <c r="H5157" s="115">
        <v>1260</v>
      </c>
    </row>
    <row r="5158" spans="1:8" x14ac:dyDescent="0.2">
      <c r="A5158" s="106">
        <v>41673.138807870368</v>
      </c>
      <c r="B5158" s="110">
        <v>1513936.56</v>
      </c>
      <c r="C5158" s="100">
        <v>31.062799999999999</v>
      </c>
      <c r="D5158">
        <v>-9.58E-3</v>
      </c>
      <c r="E5158" s="108">
        <v>3.5609000000000002</v>
      </c>
      <c r="F5158" s="102">
        <v>0</v>
      </c>
      <c r="G5158" s="98">
        <v>0.41</v>
      </c>
      <c r="H5158" s="115">
        <v>1260</v>
      </c>
    </row>
    <row r="5159" spans="1:8" x14ac:dyDescent="0.2">
      <c r="A5159" s="106">
        <v>41673.142280092594</v>
      </c>
      <c r="B5159" s="110">
        <v>1514236.56</v>
      </c>
      <c r="C5159" s="100">
        <v>31.044699999999999</v>
      </c>
      <c r="D5159">
        <v>-8.745E-2</v>
      </c>
      <c r="E5159" s="108">
        <v>3.5611100000000002</v>
      </c>
      <c r="F5159" s="102">
        <v>0</v>
      </c>
      <c r="G5159" s="98">
        <v>0.41</v>
      </c>
      <c r="H5159" s="115">
        <v>1260</v>
      </c>
    </row>
    <row r="5160" spans="1:8" x14ac:dyDescent="0.2">
      <c r="A5160" s="106">
        <v>41673.145752314813</v>
      </c>
      <c r="B5160" s="110">
        <v>1514536.56</v>
      </c>
      <c r="C5160" s="100">
        <v>31.042899999999999</v>
      </c>
      <c r="D5160">
        <v>4.1980000000000003E-2</v>
      </c>
      <c r="E5160" s="108">
        <v>3.5606300000000002</v>
      </c>
      <c r="F5160" s="102">
        <v>0</v>
      </c>
      <c r="G5160" s="98">
        <v>0.41</v>
      </c>
      <c r="H5160" s="115">
        <v>1260</v>
      </c>
    </row>
    <row r="5161" spans="1:8" x14ac:dyDescent="0.2">
      <c r="A5161" s="106">
        <v>41673.149224537039</v>
      </c>
      <c r="B5161" s="110">
        <v>1514836.56</v>
      </c>
      <c r="C5161" s="100">
        <v>31.026399999999999</v>
      </c>
      <c r="D5161">
        <v>-9.0920000000000001E-2</v>
      </c>
      <c r="E5161" s="108">
        <v>3.56074</v>
      </c>
      <c r="F5161" s="102">
        <v>0</v>
      </c>
      <c r="G5161" s="98">
        <v>0.41</v>
      </c>
      <c r="H5161" s="115">
        <v>1260</v>
      </c>
    </row>
    <row r="5162" spans="1:8" x14ac:dyDescent="0.2">
      <c r="A5162" s="106">
        <v>41673.152696759258</v>
      </c>
      <c r="B5162" s="110">
        <v>1515136.56</v>
      </c>
      <c r="C5162" s="100">
        <v>31.031199999999998</v>
      </c>
      <c r="D5162">
        <v>1.056E-2</v>
      </c>
      <c r="E5162" s="108">
        <v>3.5609799999999998</v>
      </c>
      <c r="F5162" s="102">
        <v>0</v>
      </c>
      <c r="G5162" s="98">
        <v>0.41</v>
      </c>
      <c r="H5162" s="115">
        <v>1260</v>
      </c>
    </row>
    <row r="5163" spans="1:8" x14ac:dyDescent="0.2">
      <c r="A5163" s="106">
        <v>41673.156168981484</v>
      </c>
      <c r="B5163" s="110">
        <v>1515436.56</v>
      </c>
      <c r="C5163" s="100">
        <v>31.037500000000001</v>
      </c>
      <c r="D5163">
        <v>-1.6209999999999999E-2</v>
      </c>
      <c r="E5163" s="108">
        <v>3.5610900000000001</v>
      </c>
      <c r="F5163" s="102">
        <v>0</v>
      </c>
      <c r="G5163" s="98">
        <v>0.41</v>
      </c>
      <c r="H5163" s="115">
        <v>1260</v>
      </c>
    </row>
    <row r="5164" spans="1:8" x14ac:dyDescent="0.2">
      <c r="A5164" s="106">
        <v>41673.159641203703</v>
      </c>
      <c r="B5164" s="110">
        <v>1515736.56</v>
      </c>
      <c r="C5164" s="100">
        <v>31.047799999999999</v>
      </c>
      <c r="D5164">
        <v>-2.8969999999999999E-2</v>
      </c>
      <c r="E5164" s="108">
        <v>3.5612599999999999</v>
      </c>
      <c r="F5164" s="102">
        <v>0</v>
      </c>
      <c r="G5164" s="98">
        <v>0.41</v>
      </c>
      <c r="H5164" s="115">
        <v>1260</v>
      </c>
    </row>
    <row r="5165" spans="1:8" x14ac:dyDescent="0.2">
      <c r="A5165" s="106">
        <v>41673.163113425922</v>
      </c>
      <c r="B5165" s="110">
        <v>1516036.56</v>
      </c>
      <c r="C5165" s="100">
        <v>31.044</v>
      </c>
      <c r="D5165">
        <v>-8.8529999999999998E-2</v>
      </c>
      <c r="E5165" s="108">
        <v>3.5611999999999999</v>
      </c>
      <c r="F5165" s="102">
        <v>0</v>
      </c>
      <c r="G5165" s="98">
        <v>0.41</v>
      </c>
      <c r="H5165" s="115">
        <v>1260</v>
      </c>
    </row>
    <row r="5166" spans="1:8" x14ac:dyDescent="0.2">
      <c r="A5166" s="106">
        <v>41673.166585648149</v>
      </c>
      <c r="B5166" s="110">
        <v>1516336.56</v>
      </c>
      <c r="C5166" s="100">
        <v>31.053699999999999</v>
      </c>
      <c r="D5166">
        <v>-3.8539999999999998E-2</v>
      </c>
      <c r="E5166" s="108">
        <v>3.5615199999999998</v>
      </c>
      <c r="F5166" s="102">
        <v>0</v>
      </c>
      <c r="G5166" s="98">
        <v>0.41</v>
      </c>
      <c r="H5166" s="115">
        <v>1260</v>
      </c>
    </row>
    <row r="5167" spans="1:8" x14ac:dyDescent="0.2">
      <c r="A5167" s="106">
        <v>41673.170057870368</v>
      </c>
      <c r="B5167" s="110">
        <v>1516636.56</v>
      </c>
      <c r="C5167" s="100">
        <v>31.065300000000001</v>
      </c>
      <c r="D5167">
        <v>5.8950000000000002E-2</v>
      </c>
      <c r="E5167" s="108">
        <v>3.5613600000000001</v>
      </c>
      <c r="F5167" s="102">
        <v>0</v>
      </c>
      <c r="G5167" s="98">
        <v>0.41</v>
      </c>
      <c r="H5167" s="115">
        <v>1260</v>
      </c>
    </row>
    <row r="5168" spans="1:8" x14ac:dyDescent="0.2">
      <c r="A5168" s="106">
        <v>41673.173530092594</v>
      </c>
      <c r="B5168" s="110">
        <v>1516936.56</v>
      </c>
      <c r="C5168" s="100">
        <v>31.07</v>
      </c>
      <c r="D5168">
        <v>-6.7589999999999997E-2</v>
      </c>
      <c r="E5168" s="108">
        <v>3.5612200000000001</v>
      </c>
      <c r="F5168" s="102">
        <v>0</v>
      </c>
      <c r="G5168" s="98">
        <v>0.41</v>
      </c>
      <c r="H5168" s="115">
        <v>1260</v>
      </c>
    </row>
    <row r="5169" spans="1:8" x14ac:dyDescent="0.2">
      <c r="A5169" s="106">
        <v>41673.177002314813</v>
      </c>
      <c r="B5169" s="110">
        <v>1517236.56</v>
      </c>
      <c r="C5169" s="100">
        <v>31.075500000000002</v>
      </c>
      <c r="D5169">
        <v>5.5969999999999999E-2</v>
      </c>
      <c r="E5169" s="108">
        <v>3.5612400000000002</v>
      </c>
      <c r="F5169" s="102">
        <v>0</v>
      </c>
      <c r="G5169" s="98">
        <v>0.41</v>
      </c>
      <c r="H5169" s="115">
        <v>1260</v>
      </c>
    </row>
    <row r="5170" spans="1:8" x14ac:dyDescent="0.2">
      <c r="A5170" s="106">
        <v>41673.180474537039</v>
      </c>
      <c r="B5170" s="110">
        <v>1517536.56</v>
      </c>
      <c r="C5170" s="100">
        <v>31.0746</v>
      </c>
      <c r="D5170">
        <v>3.9109999999999999E-2</v>
      </c>
      <c r="E5170" s="108">
        <v>3.5611299999999999</v>
      </c>
      <c r="F5170" s="102">
        <v>0</v>
      </c>
      <c r="G5170" s="98">
        <v>0.41</v>
      </c>
      <c r="H5170" s="115">
        <v>1260</v>
      </c>
    </row>
    <row r="5171" spans="1:8" x14ac:dyDescent="0.2">
      <c r="A5171" s="106">
        <v>41673.183946759258</v>
      </c>
      <c r="B5171" s="110">
        <v>1517836.56</v>
      </c>
      <c r="C5171" s="100">
        <v>31.083500000000001</v>
      </c>
      <c r="D5171">
        <v>-8.7090000000000001E-2</v>
      </c>
      <c r="E5171" s="108">
        <v>3.5612200000000001</v>
      </c>
      <c r="F5171" s="102">
        <v>0</v>
      </c>
      <c r="G5171" s="98">
        <v>0.41</v>
      </c>
      <c r="H5171" s="115">
        <v>1260</v>
      </c>
    </row>
    <row r="5172" spans="1:8" x14ac:dyDescent="0.2">
      <c r="A5172" s="106">
        <v>41673.187418981484</v>
      </c>
      <c r="B5172" s="110">
        <v>1518136.56</v>
      </c>
      <c r="C5172" s="100">
        <v>31.073399999999999</v>
      </c>
      <c r="D5172">
        <v>-2.4639999999999999E-2</v>
      </c>
      <c r="E5172" s="108">
        <v>3.5610400000000002</v>
      </c>
      <c r="F5172" s="102">
        <v>0</v>
      </c>
      <c r="G5172" s="98">
        <v>0.41</v>
      </c>
      <c r="H5172" s="115">
        <v>1260</v>
      </c>
    </row>
    <row r="5173" spans="1:8" x14ac:dyDescent="0.2">
      <c r="A5173" s="106">
        <v>41673.190891203703</v>
      </c>
      <c r="B5173" s="110">
        <v>1518436.56</v>
      </c>
      <c r="C5173" s="100">
        <v>31.067799999999998</v>
      </c>
      <c r="D5173">
        <v>-1.677E-2</v>
      </c>
      <c r="E5173" s="108">
        <v>3.56108</v>
      </c>
      <c r="F5173" s="102">
        <v>0</v>
      </c>
      <c r="G5173" s="98">
        <v>0.41</v>
      </c>
      <c r="H5173" s="115">
        <v>1260</v>
      </c>
    </row>
    <row r="5174" spans="1:8" x14ac:dyDescent="0.2">
      <c r="A5174" s="106">
        <v>41673.194363425922</v>
      </c>
      <c r="B5174" s="110">
        <v>1518736.56</v>
      </c>
      <c r="C5174" s="100">
        <v>31.0672</v>
      </c>
      <c r="D5174">
        <v>-7.0559999999999998E-2</v>
      </c>
      <c r="E5174" s="108">
        <v>3.56081</v>
      </c>
      <c r="F5174" s="102">
        <v>0</v>
      </c>
      <c r="G5174" s="98">
        <v>0.41</v>
      </c>
      <c r="H5174" s="115">
        <v>1260</v>
      </c>
    </row>
    <row r="5175" spans="1:8" x14ac:dyDescent="0.2">
      <c r="A5175" s="106">
        <v>41673.197835648149</v>
      </c>
      <c r="B5175" s="110">
        <v>1519036.56</v>
      </c>
      <c r="C5175" s="100">
        <v>31.0505</v>
      </c>
      <c r="D5175">
        <v>-1.3849999999999999E-2</v>
      </c>
      <c r="E5175" s="108">
        <v>3.5606300000000002</v>
      </c>
      <c r="F5175" s="102">
        <v>0</v>
      </c>
      <c r="G5175" s="98">
        <v>0.41</v>
      </c>
      <c r="H5175" s="115">
        <v>1260</v>
      </c>
    </row>
    <row r="5176" spans="1:8" x14ac:dyDescent="0.2">
      <c r="A5176" s="106">
        <v>41673.201307870368</v>
      </c>
      <c r="B5176" s="110">
        <v>1519336.56</v>
      </c>
      <c r="C5176" s="100">
        <v>31.047000000000001</v>
      </c>
      <c r="D5176">
        <v>5.9999999999999995E-4</v>
      </c>
      <c r="E5176" s="108">
        <v>3.56046</v>
      </c>
      <c r="F5176" s="102">
        <v>0</v>
      </c>
      <c r="G5176" s="98">
        <v>0.41</v>
      </c>
      <c r="H5176" s="115">
        <v>1260</v>
      </c>
    </row>
    <row r="5177" spans="1:8" x14ac:dyDescent="0.2">
      <c r="A5177" s="106">
        <v>41673.204780092594</v>
      </c>
      <c r="B5177" s="110">
        <v>1519636.56</v>
      </c>
      <c r="C5177" s="100">
        <v>31.0364</v>
      </c>
      <c r="D5177">
        <v>-1.193E-2</v>
      </c>
      <c r="E5177" s="108">
        <v>3.5604800000000001</v>
      </c>
      <c r="F5177" s="102">
        <v>0</v>
      </c>
      <c r="G5177" s="98">
        <v>0.41</v>
      </c>
      <c r="H5177" s="115">
        <v>1260</v>
      </c>
    </row>
    <row r="5178" spans="1:8" x14ac:dyDescent="0.2">
      <c r="A5178" s="106">
        <v>41673.208252314813</v>
      </c>
      <c r="B5178" s="110">
        <v>1519936.56</v>
      </c>
      <c r="C5178" s="100">
        <v>31.0229</v>
      </c>
      <c r="D5178">
        <v>-2.3700000000000001E-3</v>
      </c>
      <c r="E5178" s="108">
        <v>3.5606300000000002</v>
      </c>
      <c r="F5178" s="102">
        <v>0</v>
      </c>
      <c r="G5178" s="98">
        <v>0.41</v>
      </c>
      <c r="H5178" s="115">
        <v>1260</v>
      </c>
    </row>
    <row r="5179" spans="1:8" x14ac:dyDescent="0.2">
      <c r="A5179" s="106">
        <v>41673.211724537039</v>
      </c>
      <c r="B5179" s="110">
        <v>1520236.56</v>
      </c>
      <c r="C5179" s="100">
        <v>31.021799999999999</v>
      </c>
      <c r="D5179">
        <v>1.6789999999999999E-2</v>
      </c>
      <c r="E5179" s="108">
        <v>3.5607700000000002</v>
      </c>
      <c r="F5179" s="102">
        <v>0</v>
      </c>
      <c r="G5179" s="98">
        <v>0.41</v>
      </c>
      <c r="H5179" s="115">
        <v>1260</v>
      </c>
    </row>
    <row r="5180" spans="1:8" x14ac:dyDescent="0.2">
      <c r="A5180" s="106">
        <v>41673.215196759258</v>
      </c>
      <c r="B5180" s="110">
        <v>1520536.56</v>
      </c>
      <c r="C5180" s="100">
        <v>31.022200000000002</v>
      </c>
      <c r="D5180">
        <v>-8.4400000000000003E-2</v>
      </c>
      <c r="E5180" s="108">
        <v>3.56073</v>
      </c>
      <c r="F5180" s="102">
        <v>0</v>
      </c>
      <c r="G5180" s="98">
        <v>0.41</v>
      </c>
      <c r="H5180" s="115">
        <v>1260</v>
      </c>
    </row>
    <row r="5181" spans="1:8" x14ac:dyDescent="0.2">
      <c r="A5181" s="106">
        <v>41673.218668981484</v>
      </c>
      <c r="B5181" s="110">
        <v>1520836.56</v>
      </c>
      <c r="C5181" s="100">
        <v>31.026800000000001</v>
      </c>
      <c r="D5181">
        <v>-6.2789999999999999E-2</v>
      </c>
      <c r="E5181" s="108">
        <v>3.5609000000000002</v>
      </c>
      <c r="F5181" s="102">
        <v>0</v>
      </c>
      <c r="G5181" s="98">
        <v>0.41</v>
      </c>
      <c r="H5181" s="115">
        <v>1260</v>
      </c>
    </row>
    <row r="5182" spans="1:8" x14ac:dyDescent="0.2">
      <c r="A5182" s="106">
        <v>41673.222141203703</v>
      </c>
      <c r="B5182" s="110">
        <v>1521136.56</v>
      </c>
      <c r="C5182" s="100">
        <v>31.040800000000001</v>
      </c>
      <c r="D5182">
        <v>-1.502E-2</v>
      </c>
      <c r="E5182" s="108">
        <v>3.5612300000000001</v>
      </c>
      <c r="F5182" s="102">
        <v>0</v>
      </c>
      <c r="G5182" s="98">
        <v>0.41</v>
      </c>
      <c r="H5182" s="115">
        <v>1260</v>
      </c>
    </row>
    <row r="5183" spans="1:8" x14ac:dyDescent="0.2">
      <c r="A5183" s="106">
        <v>41673.225613425922</v>
      </c>
      <c r="B5183" s="110">
        <v>1521436.56</v>
      </c>
      <c r="C5183" s="100">
        <v>31.046299999999999</v>
      </c>
      <c r="D5183">
        <v>-2.0420000000000001E-2</v>
      </c>
      <c r="E5183" s="108">
        <v>3.5609899999999999</v>
      </c>
      <c r="F5183" s="102">
        <v>0</v>
      </c>
      <c r="G5183" s="98">
        <v>0.41</v>
      </c>
      <c r="H5183" s="115">
        <v>1260</v>
      </c>
    </row>
    <row r="5184" spans="1:8" x14ac:dyDescent="0.2">
      <c r="A5184" s="106">
        <v>41673.229085648149</v>
      </c>
      <c r="B5184" s="110">
        <v>1521736.56</v>
      </c>
      <c r="C5184" s="100">
        <v>31.053699999999999</v>
      </c>
      <c r="D5184">
        <v>5.5070000000000001E-2</v>
      </c>
      <c r="E5184" s="108">
        <v>3.5609999999999999</v>
      </c>
      <c r="F5184" s="102">
        <v>0</v>
      </c>
      <c r="G5184" s="98">
        <v>0.41</v>
      </c>
      <c r="H5184" s="115">
        <v>1260</v>
      </c>
    </row>
    <row r="5185" spans="1:8" x14ac:dyDescent="0.2">
      <c r="A5185" s="106">
        <v>41673.232557870368</v>
      </c>
      <c r="B5185" s="110">
        <v>1522036.56</v>
      </c>
      <c r="C5185" s="100">
        <v>31.0594</v>
      </c>
      <c r="D5185">
        <v>3.2460000000000003E-2</v>
      </c>
      <c r="E5185" s="108">
        <v>3.5609199999999999</v>
      </c>
      <c r="F5185" s="102">
        <v>0</v>
      </c>
      <c r="G5185" s="98">
        <v>0.41</v>
      </c>
      <c r="H5185" s="115">
        <v>1260</v>
      </c>
    </row>
    <row r="5186" spans="1:8" x14ac:dyDescent="0.2">
      <c r="A5186" s="106">
        <v>41673.236030092594</v>
      </c>
      <c r="B5186" s="110">
        <v>1522336.56</v>
      </c>
      <c r="C5186" s="100">
        <v>31.06</v>
      </c>
      <c r="D5186">
        <v>-9.2700000000000005E-3</v>
      </c>
      <c r="E5186" s="108">
        <v>3.5608200000000001</v>
      </c>
      <c r="F5186" s="102">
        <v>0</v>
      </c>
      <c r="G5186" s="98">
        <v>0.41</v>
      </c>
      <c r="H5186" s="115">
        <v>1260</v>
      </c>
    </row>
    <row r="5187" spans="1:8" x14ac:dyDescent="0.2">
      <c r="A5187" s="106">
        <v>41673.239502314813</v>
      </c>
      <c r="B5187" s="110">
        <v>1522636.56</v>
      </c>
      <c r="C5187" s="100">
        <v>31.061499999999999</v>
      </c>
      <c r="D5187">
        <v>3.7269999999999998E-2</v>
      </c>
      <c r="E5187" s="108">
        <v>3.5608900000000001</v>
      </c>
      <c r="F5187" s="102">
        <v>0</v>
      </c>
      <c r="G5187" s="98">
        <v>0.41</v>
      </c>
      <c r="H5187" s="115">
        <v>1260</v>
      </c>
    </row>
    <row r="5188" spans="1:8" x14ac:dyDescent="0.2">
      <c r="A5188" s="106">
        <v>41673.242974537039</v>
      </c>
      <c r="B5188" s="110">
        <v>1522936.56</v>
      </c>
      <c r="C5188" s="100">
        <v>31.048400000000001</v>
      </c>
      <c r="D5188">
        <v>-1.089E-2</v>
      </c>
      <c r="E5188" s="108">
        <v>3.5607600000000001</v>
      </c>
      <c r="F5188" s="102">
        <v>0</v>
      </c>
      <c r="G5188" s="98">
        <v>0.41</v>
      </c>
      <c r="H5188" s="115">
        <v>1260</v>
      </c>
    </row>
    <row r="5189" spans="1:8" x14ac:dyDescent="0.2">
      <c r="A5189" s="106">
        <v>41673.246446759258</v>
      </c>
      <c r="B5189" s="110">
        <v>1523236.56</v>
      </c>
      <c r="C5189" s="100">
        <v>31.043199999999999</v>
      </c>
      <c r="D5189">
        <v>-2.93E-2</v>
      </c>
      <c r="E5189" s="108">
        <v>3.56067</v>
      </c>
      <c r="F5189" s="102">
        <v>0</v>
      </c>
      <c r="G5189" s="98">
        <v>0.41</v>
      </c>
      <c r="H5189" s="115">
        <v>1260</v>
      </c>
    </row>
    <row r="5190" spans="1:8" x14ac:dyDescent="0.2">
      <c r="A5190" s="106">
        <v>41673.249918981484</v>
      </c>
      <c r="B5190" s="110">
        <v>1523536.56</v>
      </c>
      <c r="C5190" s="100">
        <v>31.037099999999999</v>
      </c>
      <c r="D5190">
        <v>-3.0470000000000001E-2</v>
      </c>
      <c r="E5190" s="108">
        <v>3.5606200000000001</v>
      </c>
      <c r="F5190" s="102">
        <v>0</v>
      </c>
      <c r="G5190" s="98">
        <v>0.41</v>
      </c>
      <c r="H5190" s="115">
        <v>1260</v>
      </c>
    </row>
    <row r="5191" spans="1:8" x14ac:dyDescent="0.2">
      <c r="A5191" s="106">
        <v>41673.253391203703</v>
      </c>
      <c r="B5191" s="110">
        <v>1523836.56</v>
      </c>
      <c r="C5191" s="100">
        <v>31.030999999999999</v>
      </c>
      <c r="D5191">
        <v>-5.1799999999999999E-2</v>
      </c>
      <c r="E5191" s="108">
        <v>3.5601799999999999</v>
      </c>
      <c r="F5191" s="102">
        <v>0</v>
      </c>
      <c r="G5191" s="98">
        <v>0.41</v>
      </c>
      <c r="H5191" s="115">
        <v>1260</v>
      </c>
    </row>
    <row r="5192" spans="1:8" x14ac:dyDescent="0.2">
      <c r="A5192" s="106">
        <v>41673.256863425922</v>
      </c>
      <c r="B5192" s="110">
        <v>1524136.56</v>
      </c>
      <c r="C5192" s="100">
        <v>31.018899999999999</v>
      </c>
      <c r="D5192">
        <v>5.849E-2</v>
      </c>
      <c r="E5192" s="108">
        <v>3.5597699999999999</v>
      </c>
      <c r="F5192" s="102">
        <v>0</v>
      </c>
      <c r="G5192" s="98">
        <v>0.41</v>
      </c>
      <c r="H5192" s="115">
        <v>1260</v>
      </c>
    </row>
    <row r="5193" spans="1:8" x14ac:dyDescent="0.2">
      <c r="A5193" s="106">
        <v>41673.260335648149</v>
      </c>
      <c r="B5193" s="110">
        <v>1524436.56</v>
      </c>
      <c r="C5193" s="100">
        <v>31.006499999999999</v>
      </c>
      <c r="D5193">
        <v>-1.8360000000000001E-2</v>
      </c>
      <c r="E5193" s="108">
        <v>3.5598100000000001</v>
      </c>
      <c r="F5193" s="102">
        <v>0</v>
      </c>
      <c r="G5193" s="98">
        <v>0.41</v>
      </c>
      <c r="H5193" s="115">
        <v>1260</v>
      </c>
    </row>
    <row r="5194" spans="1:8" x14ac:dyDescent="0.2">
      <c r="A5194" s="106">
        <v>41673.263807870368</v>
      </c>
      <c r="B5194" s="110">
        <v>1524736.56</v>
      </c>
      <c r="C5194" s="100">
        <v>31.0032</v>
      </c>
      <c r="D5194">
        <v>-9.2460000000000001E-2</v>
      </c>
      <c r="E5194" s="108">
        <v>3.55986</v>
      </c>
      <c r="F5194" s="102">
        <v>0</v>
      </c>
      <c r="G5194" s="98">
        <v>0.41</v>
      </c>
      <c r="H5194" s="115">
        <v>1260</v>
      </c>
    </row>
    <row r="5195" spans="1:8" x14ac:dyDescent="0.2">
      <c r="A5195" s="106">
        <v>41673.267280092594</v>
      </c>
      <c r="B5195" s="110">
        <v>1525036.56</v>
      </c>
      <c r="C5195" s="100">
        <v>30.997900000000001</v>
      </c>
      <c r="D5195">
        <v>2.23E-2</v>
      </c>
      <c r="E5195" s="108">
        <v>3.5600999999999998</v>
      </c>
      <c r="F5195" s="102">
        <v>0</v>
      </c>
      <c r="G5195" s="98">
        <v>0.41</v>
      </c>
      <c r="H5195" s="115">
        <v>1260</v>
      </c>
    </row>
    <row r="5196" spans="1:8" x14ac:dyDescent="0.2">
      <c r="A5196" s="106">
        <v>41673.270752314813</v>
      </c>
      <c r="B5196" s="110">
        <v>1525336.56</v>
      </c>
      <c r="C5196" s="100">
        <v>31.000599999999999</v>
      </c>
      <c r="D5196">
        <v>7.7200000000000003E-3</v>
      </c>
      <c r="E5196" s="108">
        <v>3.56019</v>
      </c>
      <c r="F5196" s="102">
        <v>0</v>
      </c>
      <c r="G5196" s="98">
        <v>0.41</v>
      </c>
      <c r="H5196" s="115">
        <v>1260</v>
      </c>
    </row>
    <row r="5197" spans="1:8" x14ac:dyDescent="0.2">
      <c r="A5197" s="106">
        <v>41673.274224537039</v>
      </c>
      <c r="B5197" s="110">
        <v>1525636.56</v>
      </c>
      <c r="C5197" s="100">
        <v>31.003699999999998</v>
      </c>
      <c r="D5197">
        <v>3.32E-2</v>
      </c>
      <c r="E5197" s="108">
        <v>3.5601799999999999</v>
      </c>
      <c r="F5197" s="102">
        <v>0</v>
      </c>
      <c r="G5197" s="98">
        <v>0.41</v>
      </c>
      <c r="H5197" s="115">
        <v>1260</v>
      </c>
    </row>
    <row r="5198" spans="1:8" x14ac:dyDescent="0.2">
      <c r="A5198" s="106">
        <v>41673.277696759258</v>
      </c>
      <c r="B5198" s="110">
        <v>1525936.56</v>
      </c>
      <c r="C5198" s="100">
        <v>31.013999999999999</v>
      </c>
      <c r="D5198">
        <v>-9.214E-2</v>
      </c>
      <c r="E5198" s="108">
        <v>3.56054</v>
      </c>
      <c r="F5198" s="102">
        <v>0</v>
      </c>
      <c r="G5198" s="98">
        <v>0.41</v>
      </c>
      <c r="H5198" s="115">
        <v>1260</v>
      </c>
    </row>
    <row r="5199" spans="1:8" x14ac:dyDescent="0.2">
      <c r="A5199" s="106">
        <v>41673.281168981484</v>
      </c>
      <c r="B5199" s="110">
        <v>1526236.56</v>
      </c>
      <c r="C5199" s="100">
        <v>31.020600000000002</v>
      </c>
      <c r="D5199">
        <v>-1.7919999999999998E-2</v>
      </c>
      <c r="E5199" s="108">
        <v>3.5602100000000001</v>
      </c>
      <c r="F5199" s="102">
        <v>0</v>
      </c>
      <c r="G5199" s="98">
        <v>0.41</v>
      </c>
      <c r="H5199" s="115">
        <v>1260</v>
      </c>
    </row>
    <row r="5200" spans="1:8" x14ac:dyDescent="0.2">
      <c r="A5200" s="106">
        <v>41673.284641203703</v>
      </c>
      <c r="B5200" s="110">
        <v>1526536.56</v>
      </c>
      <c r="C5200" s="100">
        <v>31.0291</v>
      </c>
      <c r="D5200">
        <v>5.4900000000000001E-3</v>
      </c>
      <c r="E5200" s="108">
        <v>3.56019</v>
      </c>
      <c r="F5200" s="102">
        <v>0</v>
      </c>
      <c r="G5200" s="98">
        <v>0.41</v>
      </c>
      <c r="H5200" s="115">
        <v>1260</v>
      </c>
    </row>
    <row r="5201" spans="1:8" x14ac:dyDescent="0.2">
      <c r="A5201" s="106">
        <v>41673.288113425922</v>
      </c>
      <c r="B5201" s="110">
        <v>1526836.56</v>
      </c>
      <c r="C5201" s="100">
        <v>31.034500000000001</v>
      </c>
      <c r="D5201">
        <v>-8.3430000000000004E-2</v>
      </c>
      <c r="E5201" s="108">
        <v>3.5602499999999999</v>
      </c>
      <c r="F5201" s="102">
        <v>0</v>
      </c>
      <c r="G5201" s="98">
        <v>0.41</v>
      </c>
      <c r="H5201" s="115">
        <v>1260</v>
      </c>
    </row>
    <row r="5202" spans="1:8" x14ac:dyDescent="0.2">
      <c r="A5202" s="106">
        <v>41673.291585648149</v>
      </c>
      <c r="B5202" s="110">
        <v>1527136.56</v>
      </c>
      <c r="C5202" s="100">
        <v>31.036899999999999</v>
      </c>
      <c r="D5202">
        <v>-8.8700000000000001E-2</v>
      </c>
      <c r="E5202" s="108">
        <v>3.5603099999999999</v>
      </c>
      <c r="F5202" s="102">
        <v>0</v>
      </c>
      <c r="G5202" s="98">
        <v>0.41</v>
      </c>
      <c r="H5202" s="115">
        <v>1260</v>
      </c>
    </row>
    <row r="5203" spans="1:8" x14ac:dyDescent="0.2">
      <c r="A5203" s="106">
        <v>41673.295057870368</v>
      </c>
      <c r="B5203" s="110">
        <v>1527436.56</v>
      </c>
      <c r="C5203" s="100">
        <v>31.038399999999999</v>
      </c>
      <c r="D5203">
        <v>5.5480000000000002E-2</v>
      </c>
      <c r="E5203" s="108">
        <v>3.5604</v>
      </c>
      <c r="F5203" s="102">
        <v>0</v>
      </c>
      <c r="G5203" s="98">
        <v>0.41</v>
      </c>
      <c r="H5203" s="115">
        <v>1260</v>
      </c>
    </row>
    <row r="5204" spans="1:8" x14ac:dyDescent="0.2">
      <c r="A5204" s="106">
        <v>41673.298530092594</v>
      </c>
      <c r="B5204" s="110">
        <v>1527736.56</v>
      </c>
      <c r="C5204" s="100">
        <v>31.034199999999998</v>
      </c>
      <c r="D5204">
        <v>1.3690000000000001E-2</v>
      </c>
      <c r="E5204" s="108">
        <v>3.5602</v>
      </c>
      <c r="F5204" s="102">
        <v>0</v>
      </c>
      <c r="G5204" s="98">
        <v>0.41</v>
      </c>
      <c r="H5204" s="115">
        <v>1260</v>
      </c>
    </row>
    <row r="5205" spans="1:8" x14ac:dyDescent="0.2">
      <c r="A5205" s="106">
        <v>41673.302002314813</v>
      </c>
      <c r="B5205" s="110">
        <v>1528036.56</v>
      </c>
      <c r="C5205" s="100">
        <v>31.036999999999999</v>
      </c>
      <c r="D5205">
        <v>-8.3800000000000003E-3</v>
      </c>
      <c r="E5205" s="108">
        <v>3.5601099999999999</v>
      </c>
      <c r="F5205" s="102">
        <v>0</v>
      </c>
      <c r="G5205" s="98">
        <v>0.41</v>
      </c>
      <c r="H5205" s="115">
        <v>1260</v>
      </c>
    </row>
    <row r="5206" spans="1:8" x14ac:dyDescent="0.2">
      <c r="A5206" s="106">
        <v>41673.305474537039</v>
      </c>
      <c r="B5206" s="110">
        <v>1528336.56</v>
      </c>
      <c r="C5206" s="100">
        <v>31.021699999999999</v>
      </c>
      <c r="D5206">
        <v>4.5949999999999998E-2</v>
      </c>
      <c r="E5206" s="108">
        <v>3.55993</v>
      </c>
      <c r="F5206" s="102">
        <v>0</v>
      </c>
      <c r="G5206" s="98">
        <v>0.41</v>
      </c>
      <c r="H5206" s="115">
        <v>1260</v>
      </c>
    </row>
    <row r="5207" spans="1:8" x14ac:dyDescent="0.2">
      <c r="A5207" s="106">
        <v>41673.308946759258</v>
      </c>
      <c r="B5207" s="110">
        <v>1528636.56</v>
      </c>
      <c r="C5207" s="100">
        <v>31.0169</v>
      </c>
      <c r="D5207">
        <v>-1.358E-2</v>
      </c>
      <c r="E5207" s="108">
        <v>3.5599400000000001</v>
      </c>
      <c r="F5207" s="102">
        <v>0</v>
      </c>
      <c r="G5207" s="98">
        <v>0.41</v>
      </c>
      <c r="H5207" s="115">
        <v>1260</v>
      </c>
    </row>
    <row r="5208" spans="1:8" x14ac:dyDescent="0.2">
      <c r="A5208" s="106">
        <v>41673.312418981484</v>
      </c>
      <c r="B5208" s="110">
        <v>1528936.56</v>
      </c>
      <c r="C5208" s="100">
        <v>31.015799999999999</v>
      </c>
      <c r="D5208">
        <v>-2.5489999999999999E-2</v>
      </c>
      <c r="E5208" s="108">
        <v>3.5598100000000001</v>
      </c>
      <c r="F5208" s="102">
        <v>0</v>
      </c>
      <c r="G5208" s="98">
        <v>0.41</v>
      </c>
      <c r="H5208" s="115">
        <v>1260</v>
      </c>
    </row>
    <row r="5209" spans="1:8" x14ac:dyDescent="0.2">
      <c r="A5209" s="106">
        <v>41673.315891203703</v>
      </c>
      <c r="B5209" s="110">
        <v>1529236.56</v>
      </c>
      <c r="C5209" s="100">
        <v>30.998100000000001</v>
      </c>
      <c r="D5209">
        <v>-1.163E-2</v>
      </c>
      <c r="E5209" s="108">
        <v>3.5594800000000002</v>
      </c>
      <c r="F5209" s="102">
        <v>0</v>
      </c>
      <c r="G5209" s="98">
        <v>0.41</v>
      </c>
      <c r="H5209" s="115">
        <v>1260</v>
      </c>
    </row>
    <row r="5210" spans="1:8" x14ac:dyDescent="0.2">
      <c r="A5210" s="106">
        <v>41673.319363425922</v>
      </c>
      <c r="B5210" s="110">
        <v>1529536.56</v>
      </c>
      <c r="C5210" s="100">
        <v>30.993300000000001</v>
      </c>
      <c r="D5210">
        <v>-2.7869999999999999E-2</v>
      </c>
      <c r="E5210" s="108">
        <v>3.5594000000000001</v>
      </c>
      <c r="F5210" s="102">
        <v>0</v>
      </c>
      <c r="G5210" s="98">
        <v>0.41</v>
      </c>
      <c r="H5210" s="115">
        <v>1260</v>
      </c>
    </row>
    <row r="5211" spans="1:8" x14ac:dyDescent="0.2">
      <c r="A5211" s="106">
        <v>41673.322835648149</v>
      </c>
      <c r="B5211" s="110">
        <v>1529836.56</v>
      </c>
      <c r="C5211" s="100">
        <v>30.988600000000002</v>
      </c>
      <c r="D5211">
        <v>-2.7380000000000002E-2</v>
      </c>
      <c r="E5211" s="108">
        <v>3.5595699999999999</v>
      </c>
      <c r="F5211" s="102">
        <v>0</v>
      </c>
      <c r="G5211" s="98">
        <v>0.41</v>
      </c>
      <c r="H5211" s="115">
        <v>1260</v>
      </c>
    </row>
    <row r="5212" spans="1:8" x14ac:dyDescent="0.2">
      <c r="A5212" s="106">
        <v>41673.326307870368</v>
      </c>
      <c r="B5212" s="110">
        <v>1530136.56</v>
      </c>
      <c r="C5212" s="100">
        <v>30.9879</v>
      </c>
      <c r="D5212">
        <v>-6.9220000000000004E-2</v>
      </c>
      <c r="E5212" s="108">
        <v>3.55965</v>
      </c>
      <c r="F5212" s="102">
        <v>0</v>
      </c>
      <c r="G5212" s="98">
        <v>0.41</v>
      </c>
      <c r="H5212" s="115">
        <v>1260</v>
      </c>
    </row>
    <row r="5213" spans="1:8" x14ac:dyDescent="0.2">
      <c r="A5213" s="106">
        <v>41673.329780092594</v>
      </c>
      <c r="B5213" s="110">
        <v>1530436.56</v>
      </c>
      <c r="C5213" s="100">
        <v>30.985499999999998</v>
      </c>
      <c r="D5213">
        <v>4.47E-3</v>
      </c>
      <c r="E5213" s="108">
        <v>3.5596899999999998</v>
      </c>
      <c r="F5213" s="102">
        <v>0</v>
      </c>
      <c r="G5213" s="98">
        <v>0.41</v>
      </c>
      <c r="H5213" s="115">
        <v>1260</v>
      </c>
    </row>
    <row r="5214" spans="1:8" x14ac:dyDescent="0.2">
      <c r="A5214" s="106">
        <v>41673.333252314813</v>
      </c>
      <c r="B5214" s="110">
        <v>1530736.56</v>
      </c>
      <c r="C5214" s="100">
        <v>30.991900000000001</v>
      </c>
      <c r="D5214">
        <v>-9.3530000000000002E-2</v>
      </c>
      <c r="E5214" s="108">
        <v>3.55986</v>
      </c>
      <c r="F5214" s="102">
        <v>0</v>
      </c>
      <c r="G5214" s="98">
        <v>0.41</v>
      </c>
      <c r="H5214" s="115">
        <v>1260</v>
      </c>
    </row>
    <row r="5215" spans="1:8" x14ac:dyDescent="0.2">
      <c r="A5215" s="106">
        <v>41673.336724537039</v>
      </c>
      <c r="B5215" s="110">
        <v>1531036.56</v>
      </c>
      <c r="C5215" s="100">
        <v>30.999600000000001</v>
      </c>
      <c r="D5215">
        <v>-2.1049999999999999E-2</v>
      </c>
      <c r="E5215" s="108">
        <v>3.5603400000000001</v>
      </c>
      <c r="F5215" s="102">
        <v>0</v>
      </c>
      <c r="G5215" s="98">
        <v>0.41</v>
      </c>
      <c r="H5215" s="115">
        <v>1260</v>
      </c>
    </row>
    <row r="5216" spans="1:8" x14ac:dyDescent="0.2">
      <c r="A5216" s="106">
        <v>41673.340196759258</v>
      </c>
      <c r="B5216" s="110">
        <v>1531336.56</v>
      </c>
      <c r="C5216" s="100">
        <v>31.0199</v>
      </c>
      <c r="D5216">
        <v>-2.1440000000000001E-2</v>
      </c>
      <c r="E5216" s="108">
        <v>3.5599699999999999</v>
      </c>
      <c r="F5216" s="102">
        <v>0</v>
      </c>
      <c r="G5216" s="98">
        <v>0.41</v>
      </c>
      <c r="H5216" s="115">
        <v>1260</v>
      </c>
    </row>
    <row r="5217" spans="1:8" x14ac:dyDescent="0.2">
      <c r="A5217" s="106">
        <v>41673.343668981484</v>
      </c>
      <c r="B5217" s="110">
        <v>1531636.56</v>
      </c>
      <c r="C5217" s="100">
        <v>31.025300000000001</v>
      </c>
      <c r="D5217">
        <v>-8.4680000000000005E-2</v>
      </c>
      <c r="E5217" s="108">
        <v>3.5600399999999999</v>
      </c>
      <c r="F5217" s="102">
        <v>0</v>
      </c>
      <c r="G5217" s="98">
        <v>0.41</v>
      </c>
      <c r="H5217" s="115">
        <v>1260</v>
      </c>
    </row>
    <row r="5218" spans="1:8" x14ac:dyDescent="0.2">
      <c r="A5218" s="106">
        <v>41673.347141203703</v>
      </c>
      <c r="B5218" s="110">
        <v>1531936.56</v>
      </c>
      <c r="C5218" s="100">
        <v>31.031500000000001</v>
      </c>
      <c r="D5218">
        <v>-2.6499999999999999E-2</v>
      </c>
      <c r="E5218" s="108">
        <v>3.5599400000000001</v>
      </c>
      <c r="F5218" s="102">
        <v>0</v>
      </c>
      <c r="G5218" s="98">
        <v>0.41</v>
      </c>
      <c r="H5218" s="115">
        <v>1260</v>
      </c>
    </row>
    <row r="5219" spans="1:8" x14ac:dyDescent="0.2">
      <c r="A5219" s="106">
        <v>41673.350613425922</v>
      </c>
      <c r="B5219" s="110">
        <v>1532236.56</v>
      </c>
      <c r="C5219" s="100">
        <v>31.027100000000001</v>
      </c>
      <c r="D5219">
        <v>-1.7919999999999998E-2</v>
      </c>
      <c r="E5219" s="108">
        <v>3.5600399999999999</v>
      </c>
      <c r="F5219" s="102">
        <v>0</v>
      </c>
      <c r="G5219" s="98">
        <v>0.41</v>
      </c>
      <c r="H5219" s="115">
        <v>1260</v>
      </c>
    </row>
    <row r="5220" spans="1:8" x14ac:dyDescent="0.2">
      <c r="A5220" s="106">
        <v>41673.354085648149</v>
      </c>
      <c r="B5220" s="110">
        <v>1532536.56</v>
      </c>
      <c r="C5220" s="100">
        <v>31.030899999999999</v>
      </c>
      <c r="D5220">
        <v>4.7390000000000002E-2</v>
      </c>
      <c r="E5220" s="108">
        <v>3.5600499999999999</v>
      </c>
      <c r="F5220" s="102">
        <v>0</v>
      </c>
      <c r="G5220" s="98">
        <v>0.41</v>
      </c>
      <c r="H5220" s="115">
        <v>1260</v>
      </c>
    </row>
    <row r="5221" spans="1:8" x14ac:dyDescent="0.2">
      <c r="A5221" s="106">
        <v>41673.357557870368</v>
      </c>
      <c r="B5221" s="110">
        <v>1532836.56</v>
      </c>
      <c r="C5221" s="100">
        <v>31.032599999999999</v>
      </c>
      <c r="D5221">
        <v>1.8350000000000002E-2</v>
      </c>
      <c r="E5221" s="108">
        <v>3.5598100000000001</v>
      </c>
      <c r="F5221" s="102">
        <v>0</v>
      </c>
      <c r="G5221" s="98">
        <v>0.41</v>
      </c>
      <c r="H5221" s="115">
        <v>1260</v>
      </c>
    </row>
    <row r="5222" spans="1:8" x14ac:dyDescent="0.2">
      <c r="A5222" s="106">
        <v>41673.361030092594</v>
      </c>
      <c r="B5222" s="110">
        <v>1533136.56</v>
      </c>
      <c r="C5222" s="100">
        <v>31.0198</v>
      </c>
      <c r="D5222">
        <v>-3.2059999999999998E-2</v>
      </c>
      <c r="E5222" s="108">
        <v>3.5597300000000001</v>
      </c>
      <c r="F5222" s="102">
        <v>0</v>
      </c>
      <c r="G5222" s="98">
        <v>0.41</v>
      </c>
      <c r="H5222" s="115">
        <v>1260</v>
      </c>
    </row>
    <row r="5223" spans="1:8" x14ac:dyDescent="0.2">
      <c r="A5223" s="106">
        <v>41673.364502314813</v>
      </c>
      <c r="B5223" s="110">
        <v>1533436.56</v>
      </c>
      <c r="C5223" s="100">
        <v>31.017199999999999</v>
      </c>
      <c r="D5223">
        <v>-7.7020000000000005E-2</v>
      </c>
      <c r="E5223" s="108">
        <v>3.5597400000000001</v>
      </c>
      <c r="F5223" s="102">
        <v>0</v>
      </c>
      <c r="G5223" s="98">
        <v>0.41</v>
      </c>
      <c r="H5223" s="115">
        <v>1260</v>
      </c>
    </row>
    <row r="5224" spans="1:8" x14ac:dyDescent="0.2">
      <c r="A5224" s="106">
        <v>41673.367974537039</v>
      </c>
      <c r="B5224" s="110">
        <v>1533736.56</v>
      </c>
      <c r="C5224" s="100">
        <v>31.005199999999999</v>
      </c>
      <c r="D5224">
        <v>-9.1420000000000001E-2</v>
      </c>
      <c r="E5224" s="108">
        <v>3.5594100000000002</v>
      </c>
      <c r="F5224" s="102">
        <v>0</v>
      </c>
      <c r="G5224" s="98">
        <v>0.41</v>
      </c>
      <c r="H5224" s="115">
        <v>1260</v>
      </c>
    </row>
    <row r="5225" spans="1:8" x14ac:dyDescent="0.2">
      <c r="A5225" s="106">
        <v>41673.371446759258</v>
      </c>
      <c r="B5225" s="110">
        <v>1534036.56</v>
      </c>
      <c r="C5225" s="100">
        <v>31.005800000000001</v>
      </c>
      <c r="D5225">
        <v>-6.7199999999999996E-2</v>
      </c>
      <c r="E5225" s="108">
        <v>3.5594999999999999</v>
      </c>
      <c r="F5225" s="102">
        <v>0</v>
      </c>
      <c r="G5225" s="98">
        <v>0.41</v>
      </c>
      <c r="H5225" s="115">
        <v>1260</v>
      </c>
    </row>
    <row r="5226" spans="1:8" x14ac:dyDescent="0.2">
      <c r="A5226" s="106">
        <v>41673.374918981484</v>
      </c>
      <c r="B5226" s="110">
        <v>1534336.56</v>
      </c>
      <c r="C5226" s="100">
        <v>30.990100000000002</v>
      </c>
      <c r="D5226">
        <v>-2.7699999999999999E-2</v>
      </c>
      <c r="E5226" s="108">
        <v>3.5593300000000001</v>
      </c>
      <c r="F5226" s="102">
        <v>0</v>
      </c>
      <c r="G5226" s="98">
        <v>0.41</v>
      </c>
      <c r="H5226" s="115">
        <v>1260</v>
      </c>
    </row>
    <row r="5227" spans="1:8" x14ac:dyDescent="0.2">
      <c r="A5227" s="106">
        <v>41673.378391203703</v>
      </c>
      <c r="B5227" s="110">
        <v>1534636.56</v>
      </c>
      <c r="C5227" s="100">
        <v>30.983499999999999</v>
      </c>
      <c r="D5227">
        <v>5.4769999999999999E-2</v>
      </c>
      <c r="E5227" s="108">
        <v>3.5594000000000001</v>
      </c>
      <c r="F5227" s="102">
        <v>0</v>
      </c>
      <c r="G5227" s="98">
        <v>0.41</v>
      </c>
      <c r="H5227" s="115">
        <v>1260</v>
      </c>
    </row>
    <row r="5228" spans="1:8" x14ac:dyDescent="0.2">
      <c r="A5228" s="106">
        <v>41673.381863425922</v>
      </c>
      <c r="B5228" s="110">
        <v>1534936.56</v>
      </c>
      <c r="C5228" s="100">
        <v>30.983899999999998</v>
      </c>
      <c r="D5228">
        <v>-1.043E-2</v>
      </c>
      <c r="E5228" s="108">
        <v>3.55959</v>
      </c>
      <c r="F5228" s="102">
        <v>0</v>
      </c>
      <c r="G5228" s="98">
        <v>0.41</v>
      </c>
      <c r="H5228" s="115">
        <v>1260</v>
      </c>
    </row>
    <row r="5229" spans="1:8" x14ac:dyDescent="0.2">
      <c r="A5229" s="106">
        <v>41673.385335648149</v>
      </c>
      <c r="B5229" s="110">
        <v>1535236.56</v>
      </c>
      <c r="C5229" s="100">
        <v>30.989699999999999</v>
      </c>
      <c r="D5229">
        <v>-1.9789999999999999E-2</v>
      </c>
      <c r="E5229" s="108">
        <v>3.5596700000000001</v>
      </c>
      <c r="F5229" s="102">
        <v>0</v>
      </c>
      <c r="G5229" s="98">
        <v>0.41</v>
      </c>
      <c r="H5229" s="115">
        <v>1260</v>
      </c>
    </row>
    <row r="5230" spans="1:8" x14ac:dyDescent="0.2">
      <c r="A5230" s="106">
        <v>41673.388807870368</v>
      </c>
      <c r="B5230" s="110">
        <v>1535536.56</v>
      </c>
      <c r="C5230" s="100">
        <v>30.991499999999998</v>
      </c>
      <c r="D5230">
        <v>-7.5590000000000004E-2</v>
      </c>
      <c r="E5230" s="108">
        <v>3.5597799999999999</v>
      </c>
      <c r="F5230" s="102">
        <v>0</v>
      </c>
      <c r="G5230" s="98">
        <v>0.41</v>
      </c>
      <c r="H5230" s="115">
        <v>1260</v>
      </c>
    </row>
    <row r="5231" spans="1:8" x14ac:dyDescent="0.2">
      <c r="A5231" s="106">
        <v>41673.392280092594</v>
      </c>
      <c r="B5231" s="110">
        <v>1535836.56</v>
      </c>
      <c r="C5231" s="100">
        <v>31.002500000000001</v>
      </c>
      <c r="D5231">
        <v>-7.3400000000000007E-2</v>
      </c>
      <c r="E5231" s="108">
        <v>3.5601600000000002</v>
      </c>
      <c r="F5231" s="102">
        <v>0</v>
      </c>
      <c r="G5231" s="98">
        <v>0.41</v>
      </c>
      <c r="H5231" s="115">
        <v>1260</v>
      </c>
    </row>
    <row r="5232" spans="1:8" x14ac:dyDescent="0.2">
      <c r="A5232" s="106">
        <v>41673.395752314813</v>
      </c>
      <c r="B5232" s="110">
        <v>1536136.56</v>
      </c>
      <c r="C5232" s="100">
        <v>31.016200000000001</v>
      </c>
      <c r="D5232">
        <v>-2.1170000000000001E-2</v>
      </c>
      <c r="E5232" s="108">
        <v>3.5599599999999998</v>
      </c>
      <c r="F5232" s="102">
        <v>0</v>
      </c>
      <c r="G5232" s="98">
        <v>0.41</v>
      </c>
      <c r="H5232" s="115">
        <v>1260</v>
      </c>
    </row>
    <row r="5233" spans="1:8" x14ac:dyDescent="0.2">
      <c r="A5233" s="106">
        <v>41673.399224537039</v>
      </c>
      <c r="B5233" s="110">
        <v>1536436.56</v>
      </c>
      <c r="C5233" s="100">
        <v>31.021899999999999</v>
      </c>
      <c r="D5233">
        <v>-8.0800000000000004E-3</v>
      </c>
      <c r="E5233" s="108">
        <v>3.5602200000000002</v>
      </c>
      <c r="F5233" s="102">
        <v>0</v>
      </c>
      <c r="G5233" s="98">
        <v>0.41</v>
      </c>
      <c r="H5233" s="115">
        <v>1260</v>
      </c>
    </row>
    <row r="5234" spans="1:8" x14ac:dyDescent="0.2">
      <c r="A5234" s="106">
        <v>41673.402696759258</v>
      </c>
      <c r="B5234" s="110">
        <v>1536736.56</v>
      </c>
      <c r="C5234" s="100">
        <v>31.0366</v>
      </c>
      <c r="D5234">
        <v>-6.1280000000000001E-2</v>
      </c>
      <c r="E5234" s="108">
        <v>3.56012</v>
      </c>
      <c r="F5234" s="102">
        <v>0</v>
      </c>
      <c r="G5234" s="98">
        <v>0.41</v>
      </c>
      <c r="H5234" s="115">
        <v>1260</v>
      </c>
    </row>
    <row r="5235" spans="1:8" x14ac:dyDescent="0.2">
      <c r="A5235" s="106">
        <v>41673.406168981484</v>
      </c>
      <c r="B5235" s="110">
        <v>1537036.56</v>
      </c>
      <c r="C5235" s="100">
        <v>31.037299999999998</v>
      </c>
      <c r="D5235">
        <v>-7.6200000000000004E-2</v>
      </c>
      <c r="E5235" s="108">
        <v>3.5600900000000002</v>
      </c>
      <c r="F5235" s="102">
        <v>0</v>
      </c>
      <c r="G5235" s="98">
        <v>0.41</v>
      </c>
      <c r="H5235" s="115">
        <v>1260</v>
      </c>
    </row>
    <row r="5236" spans="1:8" x14ac:dyDescent="0.2">
      <c r="A5236" s="106">
        <v>41673.409641203703</v>
      </c>
      <c r="B5236" s="110">
        <v>1537336.56</v>
      </c>
      <c r="C5236" s="100">
        <v>31.039300000000001</v>
      </c>
      <c r="D5236">
        <v>-8.2059999999999994E-2</v>
      </c>
      <c r="E5236" s="108">
        <v>3.5599699999999999</v>
      </c>
      <c r="F5236" s="102">
        <v>0</v>
      </c>
      <c r="G5236" s="98">
        <v>0.41</v>
      </c>
      <c r="H5236" s="115">
        <v>1260</v>
      </c>
    </row>
    <row r="5237" spans="1:8" x14ac:dyDescent="0.2">
      <c r="A5237" s="106">
        <v>41673.413113425922</v>
      </c>
      <c r="B5237" s="110">
        <v>1537636.56</v>
      </c>
      <c r="C5237" s="100">
        <v>31.038399999999999</v>
      </c>
      <c r="D5237">
        <v>-8.3960000000000007E-2</v>
      </c>
      <c r="E5237" s="108">
        <v>3.5599500000000002</v>
      </c>
      <c r="F5237" s="102">
        <v>0</v>
      </c>
      <c r="G5237" s="98">
        <v>0.41</v>
      </c>
      <c r="H5237" s="115">
        <v>1260</v>
      </c>
    </row>
    <row r="5238" spans="1:8" x14ac:dyDescent="0.2">
      <c r="A5238" s="106">
        <v>41673.416585648149</v>
      </c>
      <c r="B5238" s="110">
        <v>1537936.56</v>
      </c>
      <c r="C5238" s="100">
        <v>31.033999999999999</v>
      </c>
      <c r="D5238">
        <v>-8.2350000000000007E-2</v>
      </c>
      <c r="E5238" s="108">
        <v>3.5597699999999999</v>
      </c>
      <c r="F5238" s="102">
        <v>0</v>
      </c>
      <c r="G5238" s="98">
        <v>0.41</v>
      </c>
      <c r="H5238" s="115">
        <v>1260</v>
      </c>
    </row>
    <row r="5239" spans="1:8" x14ac:dyDescent="0.2">
      <c r="A5239" s="106">
        <v>41673.420057870368</v>
      </c>
      <c r="B5239" s="110">
        <v>1538236.56</v>
      </c>
      <c r="C5239" s="100">
        <v>31.033300000000001</v>
      </c>
      <c r="D5239">
        <v>5.4030000000000002E-2</v>
      </c>
      <c r="E5239" s="108">
        <v>3.5596999999999999</v>
      </c>
      <c r="F5239" s="102">
        <v>0</v>
      </c>
      <c r="G5239" s="98">
        <v>0.41</v>
      </c>
      <c r="H5239" s="115">
        <v>1260</v>
      </c>
    </row>
    <row r="5240" spans="1:8" x14ac:dyDescent="0.2">
      <c r="A5240" s="106">
        <v>41673.423530092594</v>
      </c>
      <c r="B5240" s="110">
        <v>1538536.56</v>
      </c>
      <c r="C5240" s="100">
        <v>31.020600000000002</v>
      </c>
      <c r="D5240">
        <v>-1.4279999999999999E-2</v>
      </c>
      <c r="E5240" s="108">
        <v>3.5596800000000002</v>
      </c>
      <c r="F5240" s="102">
        <v>0</v>
      </c>
      <c r="G5240" s="98">
        <v>0.41</v>
      </c>
      <c r="H5240" s="115">
        <v>1260</v>
      </c>
    </row>
    <row r="5241" spans="1:8" x14ac:dyDescent="0.2">
      <c r="A5241" s="106">
        <v>41673.427002314813</v>
      </c>
      <c r="B5241" s="110">
        <v>1538836.56</v>
      </c>
      <c r="C5241" s="100">
        <v>31.015899999999998</v>
      </c>
      <c r="D5241">
        <v>4.9790000000000001E-2</v>
      </c>
      <c r="E5241" s="108">
        <v>3.55951</v>
      </c>
      <c r="F5241" s="102">
        <v>0</v>
      </c>
      <c r="G5241" s="98">
        <v>0.41</v>
      </c>
      <c r="H5241" s="115">
        <v>1260</v>
      </c>
    </row>
    <row r="5242" spans="1:8" x14ac:dyDescent="0.2">
      <c r="A5242" s="106">
        <v>41673.430474537039</v>
      </c>
      <c r="B5242" s="110">
        <v>1539136.56</v>
      </c>
      <c r="C5242" s="100">
        <v>31.0031</v>
      </c>
      <c r="D5242">
        <v>-2.146E-2</v>
      </c>
      <c r="E5242" s="108">
        <v>3.55924</v>
      </c>
      <c r="F5242" s="102">
        <v>0</v>
      </c>
      <c r="G5242" s="98">
        <v>0.41</v>
      </c>
      <c r="H5242" s="115">
        <v>1260</v>
      </c>
    </row>
    <row r="5243" spans="1:8" x14ac:dyDescent="0.2">
      <c r="A5243" s="106">
        <v>41673.433946759258</v>
      </c>
      <c r="B5243" s="110">
        <v>1539436.56</v>
      </c>
      <c r="C5243" s="100">
        <v>30.997599999999998</v>
      </c>
      <c r="D5243">
        <v>-6.4159999999999995E-2</v>
      </c>
      <c r="E5243" s="108">
        <v>3.5590899999999999</v>
      </c>
      <c r="F5243" s="102">
        <v>0</v>
      </c>
      <c r="G5243" s="98">
        <v>0.41</v>
      </c>
      <c r="H5243" s="115">
        <v>1260</v>
      </c>
    </row>
    <row r="5244" spans="1:8" x14ac:dyDescent="0.2">
      <c r="A5244" s="106">
        <v>41673.437418981484</v>
      </c>
      <c r="B5244" s="110">
        <v>1539736.56</v>
      </c>
      <c r="C5244" s="100">
        <v>30.989599999999999</v>
      </c>
      <c r="D5244">
        <v>-9.2439999999999994E-2</v>
      </c>
      <c r="E5244" s="108">
        <v>3.55918</v>
      </c>
      <c r="F5244" s="102">
        <v>0</v>
      </c>
      <c r="G5244" s="98">
        <v>0.41</v>
      </c>
      <c r="H5244" s="115">
        <v>1260</v>
      </c>
    </row>
    <row r="5245" spans="1:8" x14ac:dyDescent="0.2">
      <c r="A5245" s="106">
        <v>41673.440891203703</v>
      </c>
      <c r="B5245" s="110">
        <v>1540036.56</v>
      </c>
      <c r="C5245" s="100">
        <v>30.9846</v>
      </c>
      <c r="D5245">
        <v>-3.959E-2</v>
      </c>
      <c r="E5245" s="108">
        <v>3.5592199999999998</v>
      </c>
      <c r="F5245" s="102">
        <v>0</v>
      </c>
      <c r="G5245" s="98">
        <v>0.41</v>
      </c>
      <c r="H5245" s="115">
        <v>1260</v>
      </c>
    </row>
    <row r="5246" spans="1:8" x14ac:dyDescent="0.2">
      <c r="A5246" s="106">
        <v>41673.444363425922</v>
      </c>
      <c r="B5246" s="110">
        <v>1540336.56</v>
      </c>
      <c r="C5246" s="100">
        <v>30.9925</v>
      </c>
      <c r="D5246">
        <v>-1.626E-2</v>
      </c>
      <c r="E5246" s="108">
        <v>3.55945</v>
      </c>
      <c r="F5246" s="102">
        <v>0</v>
      </c>
      <c r="G5246" s="98">
        <v>0.41</v>
      </c>
      <c r="H5246" s="115">
        <v>1260</v>
      </c>
    </row>
    <row r="5247" spans="1:8" x14ac:dyDescent="0.2">
      <c r="A5247" s="106">
        <v>41673.447835648149</v>
      </c>
      <c r="B5247" s="110">
        <v>1540636.56</v>
      </c>
      <c r="C5247" s="100">
        <v>30.9986</v>
      </c>
      <c r="D5247">
        <v>-8.2729999999999998E-2</v>
      </c>
      <c r="E5247" s="108">
        <v>3.55966</v>
      </c>
      <c r="F5247" s="102">
        <v>0</v>
      </c>
      <c r="G5247" s="98">
        <v>0.41</v>
      </c>
      <c r="H5247" s="115">
        <v>1260</v>
      </c>
    </row>
    <row r="5248" spans="1:8" x14ac:dyDescent="0.2">
      <c r="A5248" s="106">
        <v>41673.451307870368</v>
      </c>
      <c r="B5248" s="110">
        <v>1540936.56</v>
      </c>
      <c r="C5248" s="100">
        <v>31.002300000000002</v>
      </c>
      <c r="D5248">
        <v>-3.6429999999999997E-2</v>
      </c>
      <c r="E5248" s="108">
        <v>3.5598900000000002</v>
      </c>
      <c r="F5248" s="102">
        <v>0</v>
      </c>
      <c r="G5248" s="98">
        <v>0.41</v>
      </c>
      <c r="H5248" s="115">
        <v>1260</v>
      </c>
    </row>
    <row r="5249" spans="1:8" x14ac:dyDescent="0.2">
      <c r="A5249" s="106">
        <v>41673.454780092594</v>
      </c>
      <c r="B5249" s="110">
        <v>1541236.56</v>
      </c>
      <c r="C5249" s="100">
        <v>31.017800000000001</v>
      </c>
      <c r="D5249">
        <v>-7.7310000000000004E-2</v>
      </c>
      <c r="E5249" s="108">
        <v>3.5602499999999999</v>
      </c>
      <c r="F5249" s="102">
        <v>0</v>
      </c>
      <c r="G5249" s="98">
        <v>0.41</v>
      </c>
      <c r="H5249" s="115">
        <v>1260</v>
      </c>
    </row>
    <row r="5250" spans="1:8" x14ac:dyDescent="0.2">
      <c r="A5250" s="106">
        <v>41673.458252314813</v>
      </c>
      <c r="B5250" s="110">
        <v>1541536.56</v>
      </c>
      <c r="C5250" s="100">
        <v>31.025600000000001</v>
      </c>
      <c r="D5250">
        <v>-4.9369999999999997E-2</v>
      </c>
      <c r="E5250" s="108">
        <v>3.5600999999999998</v>
      </c>
      <c r="F5250" s="102">
        <v>0</v>
      </c>
      <c r="G5250" s="98">
        <v>0.41</v>
      </c>
      <c r="H5250" s="115">
        <v>1260</v>
      </c>
    </row>
    <row r="5251" spans="1:8" x14ac:dyDescent="0.2">
      <c r="A5251" s="106">
        <v>41673.461724537039</v>
      </c>
      <c r="B5251" s="110">
        <v>1541836.56</v>
      </c>
      <c r="C5251" s="100">
        <v>31.0381</v>
      </c>
      <c r="D5251">
        <v>-8.5260000000000002E-2</v>
      </c>
      <c r="E5251" s="108">
        <v>3.5601600000000002</v>
      </c>
      <c r="F5251" s="102">
        <v>0</v>
      </c>
      <c r="G5251" s="98">
        <v>0.41</v>
      </c>
      <c r="H5251" s="115">
        <v>1260</v>
      </c>
    </row>
    <row r="5252" spans="1:8" x14ac:dyDescent="0.2">
      <c r="A5252" s="106">
        <v>41673.465196759258</v>
      </c>
      <c r="B5252" s="110">
        <v>1542136.56</v>
      </c>
      <c r="C5252" s="100">
        <v>31.0502</v>
      </c>
      <c r="D5252">
        <v>-4.598E-2</v>
      </c>
      <c r="E5252" s="108">
        <v>3.56006</v>
      </c>
      <c r="F5252" s="102">
        <v>0</v>
      </c>
      <c r="G5252" s="98">
        <v>0.41</v>
      </c>
      <c r="H5252" s="115">
        <v>1260</v>
      </c>
    </row>
    <row r="5253" spans="1:8" x14ac:dyDescent="0.2">
      <c r="A5253" s="106">
        <v>41673.468668981484</v>
      </c>
      <c r="B5253" s="110">
        <v>1542436.56</v>
      </c>
      <c r="C5253" s="100">
        <v>31.049299999999999</v>
      </c>
      <c r="D5253">
        <v>-8.9120000000000005E-2</v>
      </c>
      <c r="E5253" s="108">
        <v>3.5598999999999998</v>
      </c>
      <c r="F5253" s="102">
        <v>0</v>
      </c>
      <c r="G5253" s="98">
        <v>0.41</v>
      </c>
      <c r="H5253" s="115">
        <v>1260</v>
      </c>
    </row>
    <row r="5254" spans="1:8" x14ac:dyDescent="0.2">
      <c r="A5254" s="106">
        <v>41673.472141203703</v>
      </c>
      <c r="B5254" s="110">
        <v>1542736.56</v>
      </c>
      <c r="C5254" s="100">
        <v>31.051600000000001</v>
      </c>
      <c r="D5254">
        <v>-3.4180000000000002E-2</v>
      </c>
      <c r="E5254" s="108">
        <v>3.55986</v>
      </c>
      <c r="F5254" s="102">
        <v>0</v>
      </c>
      <c r="G5254" s="98">
        <v>0.41</v>
      </c>
      <c r="H5254" s="115">
        <v>1260</v>
      </c>
    </row>
    <row r="5255" spans="1:8" x14ac:dyDescent="0.2">
      <c r="A5255" s="106">
        <v>41673.475613425922</v>
      </c>
      <c r="B5255" s="110">
        <v>1543036.56</v>
      </c>
      <c r="C5255" s="100">
        <v>31.0427</v>
      </c>
      <c r="D5255">
        <v>-1.593E-2</v>
      </c>
      <c r="E5255" s="108">
        <v>3.5596899999999998</v>
      </c>
      <c r="F5255" s="102">
        <v>0</v>
      </c>
      <c r="G5255" s="98">
        <v>0.41</v>
      </c>
      <c r="H5255" s="115">
        <v>1260</v>
      </c>
    </row>
    <row r="5256" spans="1:8" x14ac:dyDescent="0.2">
      <c r="A5256" s="106">
        <v>41673.479085648149</v>
      </c>
      <c r="B5256" s="110">
        <v>1543336.56</v>
      </c>
      <c r="C5256" s="100">
        <v>31.039000000000001</v>
      </c>
      <c r="D5256">
        <v>-7.5840000000000005E-2</v>
      </c>
      <c r="E5256" s="108">
        <v>3.5596100000000002</v>
      </c>
      <c r="F5256" s="102">
        <v>0</v>
      </c>
      <c r="G5256" s="98">
        <v>0.41</v>
      </c>
      <c r="H5256" s="115">
        <v>1260</v>
      </c>
    </row>
    <row r="5257" spans="1:8" x14ac:dyDescent="0.2">
      <c r="A5257" s="106">
        <v>41673.482557870368</v>
      </c>
      <c r="B5257" s="110">
        <v>1543636.56</v>
      </c>
      <c r="C5257" s="100">
        <v>31.028300000000002</v>
      </c>
      <c r="D5257">
        <v>2.6190000000000001E-2</v>
      </c>
      <c r="E5257" s="108">
        <v>3.5594800000000002</v>
      </c>
      <c r="F5257" s="102">
        <v>0</v>
      </c>
      <c r="G5257" s="98">
        <v>0.41</v>
      </c>
      <c r="H5257" s="115">
        <v>1260</v>
      </c>
    </row>
    <row r="5258" spans="1:8" x14ac:dyDescent="0.2">
      <c r="A5258" s="106">
        <v>41673.486030092594</v>
      </c>
      <c r="B5258" s="110">
        <v>1543936.56</v>
      </c>
      <c r="C5258" s="100">
        <v>31.0215</v>
      </c>
      <c r="D5258">
        <v>-2.9579999999999999E-2</v>
      </c>
      <c r="E5258" s="108">
        <v>3.5594100000000002</v>
      </c>
      <c r="F5258" s="102">
        <v>0</v>
      </c>
      <c r="G5258" s="98">
        <v>0.41</v>
      </c>
      <c r="H5258" s="115">
        <v>1260</v>
      </c>
    </row>
    <row r="5259" spans="1:8" x14ac:dyDescent="0.2">
      <c r="A5259" s="106">
        <v>41673.489502314813</v>
      </c>
      <c r="B5259" s="110">
        <v>1544236.56</v>
      </c>
      <c r="C5259" s="100">
        <v>31.016999999999999</v>
      </c>
      <c r="D5259">
        <v>4.2220000000000001E-2</v>
      </c>
      <c r="E5259" s="108">
        <v>3.5592899999999998</v>
      </c>
      <c r="F5259" s="102">
        <v>0</v>
      </c>
      <c r="G5259" s="98">
        <v>0.41</v>
      </c>
      <c r="H5259" s="115">
        <v>1260</v>
      </c>
    </row>
    <row r="5260" spans="1:8" x14ac:dyDescent="0.2">
      <c r="A5260" s="106">
        <v>41673.492974537039</v>
      </c>
      <c r="B5260" s="110">
        <v>1544536.56</v>
      </c>
      <c r="C5260" s="100">
        <v>31.0001</v>
      </c>
      <c r="D5260">
        <v>-8.5510000000000003E-2</v>
      </c>
      <c r="E5260" s="108">
        <v>3.55905</v>
      </c>
      <c r="F5260" s="102">
        <v>0</v>
      </c>
      <c r="G5260" s="98">
        <v>0.41</v>
      </c>
      <c r="H5260" s="115">
        <v>1260</v>
      </c>
    </row>
    <row r="5261" spans="1:8" x14ac:dyDescent="0.2">
      <c r="A5261" s="106">
        <v>41673.496446759258</v>
      </c>
      <c r="B5261" s="110">
        <v>1544836.56</v>
      </c>
      <c r="C5261" s="100">
        <v>30.993300000000001</v>
      </c>
      <c r="D5261">
        <v>3.7470000000000003E-2</v>
      </c>
      <c r="E5261" s="108">
        <v>3.55911</v>
      </c>
      <c r="F5261" s="102">
        <v>0</v>
      </c>
      <c r="G5261" s="98">
        <v>0.41</v>
      </c>
      <c r="H5261" s="115">
        <v>1260</v>
      </c>
    </row>
    <row r="5262" spans="1:8" x14ac:dyDescent="0.2">
      <c r="A5262" s="106">
        <v>41673.499918981484</v>
      </c>
      <c r="B5262" s="110">
        <v>1545136.56</v>
      </c>
      <c r="C5262" s="100">
        <v>30.9862</v>
      </c>
      <c r="D5262">
        <v>-2.6360000000000001E-2</v>
      </c>
      <c r="E5262" s="108">
        <v>3.55938</v>
      </c>
      <c r="F5262" s="102">
        <v>0</v>
      </c>
      <c r="G5262" s="98">
        <v>0.41</v>
      </c>
      <c r="H5262" s="115">
        <v>1260</v>
      </c>
    </row>
    <row r="5263" spans="1:8" x14ac:dyDescent="0.2">
      <c r="A5263" s="106">
        <v>41673.503391203703</v>
      </c>
      <c r="B5263" s="110">
        <v>1545436.56</v>
      </c>
      <c r="C5263" s="100">
        <v>30.995200000000001</v>
      </c>
      <c r="D5263">
        <v>-3.5069999999999997E-2</v>
      </c>
      <c r="E5263" s="108">
        <v>3.55952</v>
      </c>
      <c r="F5263" s="102">
        <v>0</v>
      </c>
      <c r="G5263" s="98">
        <v>0.41</v>
      </c>
      <c r="H5263" s="115">
        <v>1260</v>
      </c>
    </row>
    <row r="5264" spans="1:8" x14ac:dyDescent="0.2">
      <c r="A5264" s="106">
        <v>41673.506863425922</v>
      </c>
      <c r="B5264" s="110">
        <v>1545736.56</v>
      </c>
      <c r="C5264" s="100">
        <v>31.000399999999999</v>
      </c>
      <c r="D5264">
        <v>3.9030000000000002E-2</v>
      </c>
      <c r="E5264" s="108">
        <v>3.5596999999999999</v>
      </c>
      <c r="F5264" s="102">
        <v>0</v>
      </c>
      <c r="G5264" s="98">
        <v>0.41</v>
      </c>
      <c r="H5264" s="115">
        <v>1260</v>
      </c>
    </row>
    <row r="5265" spans="1:8" x14ac:dyDescent="0.2">
      <c r="A5265" s="106">
        <v>41673.510335648149</v>
      </c>
      <c r="B5265" s="110">
        <v>1546036.56</v>
      </c>
      <c r="C5265" s="100">
        <v>31.021899999999999</v>
      </c>
      <c r="D5265">
        <v>-3.168E-2</v>
      </c>
      <c r="E5265" s="108">
        <v>3.55979</v>
      </c>
      <c r="F5265" s="102">
        <v>0</v>
      </c>
      <c r="G5265" s="98">
        <v>0.41</v>
      </c>
      <c r="H5265" s="115">
        <v>1260</v>
      </c>
    </row>
    <row r="5266" spans="1:8" x14ac:dyDescent="0.2">
      <c r="A5266" s="106">
        <v>41673.513807870368</v>
      </c>
      <c r="B5266" s="110">
        <v>1546336.56</v>
      </c>
      <c r="C5266" s="100">
        <v>31.022400000000001</v>
      </c>
      <c r="D5266">
        <v>-2.274E-2</v>
      </c>
      <c r="E5266" s="108">
        <v>3.5599500000000002</v>
      </c>
      <c r="F5266" s="102">
        <v>0</v>
      </c>
      <c r="G5266" s="98">
        <v>0.41</v>
      </c>
      <c r="H5266" s="115">
        <v>1260</v>
      </c>
    </row>
    <row r="5267" spans="1:8" x14ac:dyDescent="0.2">
      <c r="A5267" s="106">
        <v>41673.517280092594</v>
      </c>
      <c r="B5267" s="110">
        <v>1546636.56</v>
      </c>
      <c r="C5267" s="100">
        <v>31.044899999999998</v>
      </c>
      <c r="D5267">
        <v>-5.0200000000000002E-3</v>
      </c>
      <c r="E5267" s="108">
        <v>3.5602</v>
      </c>
      <c r="F5267" s="102">
        <v>0</v>
      </c>
      <c r="G5267" s="98">
        <v>0.41</v>
      </c>
      <c r="H5267" s="115">
        <v>1260</v>
      </c>
    </row>
    <row r="5268" spans="1:8" x14ac:dyDescent="0.2">
      <c r="A5268" s="106">
        <v>41673.520752314813</v>
      </c>
      <c r="B5268" s="110">
        <v>1546936.56</v>
      </c>
      <c r="C5268" s="100">
        <v>31.0505</v>
      </c>
      <c r="D5268">
        <v>-9.0889999999999999E-2</v>
      </c>
      <c r="E5268" s="108">
        <v>3.5601400000000001</v>
      </c>
      <c r="F5268" s="102">
        <v>0</v>
      </c>
      <c r="G5268" s="98">
        <v>0.41</v>
      </c>
      <c r="H5268" s="115">
        <v>1260</v>
      </c>
    </row>
    <row r="5269" spans="1:8" x14ac:dyDescent="0.2">
      <c r="A5269" s="106">
        <v>41673.524224537039</v>
      </c>
      <c r="B5269" s="110">
        <v>1547236.56</v>
      </c>
      <c r="C5269" s="100">
        <v>31.0564</v>
      </c>
      <c r="D5269">
        <v>-4.2209999999999998E-2</v>
      </c>
      <c r="E5269" s="108">
        <v>3.5600900000000002</v>
      </c>
      <c r="F5269" s="102">
        <v>0</v>
      </c>
      <c r="G5269" s="98">
        <v>0.41</v>
      </c>
      <c r="H5269" s="115">
        <v>1260</v>
      </c>
    </row>
    <row r="5270" spans="1:8" x14ac:dyDescent="0.2">
      <c r="A5270" s="106">
        <v>41673.527696759258</v>
      </c>
      <c r="B5270" s="110">
        <v>1547536.56</v>
      </c>
      <c r="C5270" s="100">
        <v>31.060500000000001</v>
      </c>
      <c r="D5270">
        <v>-8.9779999999999999E-2</v>
      </c>
      <c r="E5270" s="108">
        <v>3.55986</v>
      </c>
      <c r="F5270" s="102">
        <v>0</v>
      </c>
      <c r="G5270" s="98">
        <v>0.41</v>
      </c>
      <c r="H5270" s="115">
        <v>1260</v>
      </c>
    </row>
    <row r="5271" spans="1:8" x14ac:dyDescent="0.2">
      <c r="A5271" s="106">
        <v>41673.531168981484</v>
      </c>
      <c r="B5271" s="110">
        <v>1547836.56</v>
      </c>
      <c r="C5271" s="100">
        <v>31.056899999999999</v>
      </c>
      <c r="D5271">
        <v>-8.3239999999999995E-2</v>
      </c>
      <c r="E5271" s="108">
        <v>3.5598399999999999</v>
      </c>
      <c r="F5271" s="102">
        <v>0</v>
      </c>
      <c r="G5271" s="98">
        <v>0.41</v>
      </c>
      <c r="H5271" s="115">
        <v>1260</v>
      </c>
    </row>
    <row r="5272" spans="1:8" x14ac:dyDescent="0.2">
      <c r="A5272" s="106">
        <v>41673.534641203703</v>
      </c>
      <c r="B5272" s="110">
        <v>1548136.56</v>
      </c>
      <c r="C5272" s="100">
        <v>31.047000000000001</v>
      </c>
      <c r="D5272">
        <v>-4.3099999999999996E-3</v>
      </c>
      <c r="E5272" s="108">
        <v>3.55959</v>
      </c>
      <c r="F5272" s="102">
        <v>0</v>
      </c>
      <c r="G5272" s="98">
        <v>0.41</v>
      </c>
      <c r="H5272" s="115">
        <v>1260</v>
      </c>
    </row>
    <row r="5273" spans="1:8" x14ac:dyDescent="0.2">
      <c r="A5273" s="106">
        <v>41673.538113425922</v>
      </c>
      <c r="B5273" s="110">
        <v>1548436.56</v>
      </c>
      <c r="C5273" s="100">
        <v>31.042100000000001</v>
      </c>
      <c r="D5273">
        <v>-2.8049999999999999E-2</v>
      </c>
      <c r="E5273" s="108">
        <v>3.5595300000000001</v>
      </c>
      <c r="F5273" s="102">
        <v>0</v>
      </c>
      <c r="G5273" s="98">
        <v>0.41</v>
      </c>
      <c r="H5273" s="115">
        <v>1260</v>
      </c>
    </row>
    <row r="5274" spans="1:8" x14ac:dyDescent="0.2">
      <c r="A5274" s="106">
        <v>41673.541585648149</v>
      </c>
      <c r="B5274" s="110">
        <v>1548736.56</v>
      </c>
      <c r="C5274" s="100">
        <v>31.0336</v>
      </c>
      <c r="D5274">
        <v>-2.665E-2</v>
      </c>
      <c r="E5274" s="108">
        <v>3.55959</v>
      </c>
      <c r="F5274" s="102">
        <v>0</v>
      </c>
      <c r="G5274" s="98">
        <v>0.41</v>
      </c>
      <c r="H5274" s="115">
        <v>1260</v>
      </c>
    </row>
    <row r="5275" spans="1:8" x14ac:dyDescent="0.2">
      <c r="A5275" s="106">
        <v>41673.545057870368</v>
      </c>
      <c r="B5275" s="110">
        <v>1549036.56</v>
      </c>
      <c r="C5275" s="100">
        <v>31.023299999999999</v>
      </c>
      <c r="D5275">
        <v>-4.3150000000000001E-2</v>
      </c>
      <c r="E5275" s="108">
        <v>3.5594600000000001</v>
      </c>
      <c r="F5275" s="102">
        <v>0</v>
      </c>
      <c r="G5275" s="98">
        <v>0.41</v>
      </c>
      <c r="H5275" s="115">
        <v>1260</v>
      </c>
    </row>
    <row r="5276" spans="1:8" x14ac:dyDescent="0.2">
      <c r="A5276" s="106">
        <v>41673.548530092594</v>
      </c>
      <c r="B5276" s="110">
        <v>1549336.56</v>
      </c>
      <c r="C5276" s="100">
        <v>31.0199</v>
      </c>
      <c r="D5276">
        <v>-5.6259999999999998E-2</v>
      </c>
      <c r="E5276" s="108">
        <v>3.5592299999999999</v>
      </c>
      <c r="F5276" s="102">
        <v>0</v>
      </c>
      <c r="G5276" s="98">
        <v>0.41</v>
      </c>
      <c r="H5276" s="115">
        <v>1260</v>
      </c>
    </row>
    <row r="5277" spans="1:8" x14ac:dyDescent="0.2">
      <c r="A5277" s="106">
        <v>41673.552002314813</v>
      </c>
      <c r="B5277" s="110">
        <v>1549636.56</v>
      </c>
      <c r="C5277" s="100">
        <v>31.0167</v>
      </c>
      <c r="D5277">
        <v>-8.677E-2</v>
      </c>
      <c r="E5277" s="108">
        <v>3.5593300000000001</v>
      </c>
      <c r="F5277" s="102">
        <v>0</v>
      </c>
      <c r="G5277" s="98">
        <v>0.41</v>
      </c>
      <c r="H5277" s="115">
        <v>1260</v>
      </c>
    </row>
    <row r="5278" spans="1:8" x14ac:dyDescent="0.2">
      <c r="A5278" s="106">
        <v>41673.555474537039</v>
      </c>
      <c r="B5278" s="110">
        <v>1549936.56</v>
      </c>
      <c r="C5278" s="100">
        <v>31.015499999999999</v>
      </c>
      <c r="D5278">
        <v>-8.5349999999999995E-2</v>
      </c>
      <c r="E5278" s="108">
        <v>3.5593599999999999</v>
      </c>
      <c r="F5278" s="102">
        <v>0</v>
      </c>
      <c r="G5278" s="98">
        <v>0.41</v>
      </c>
      <c r="H5278" s="115">
        <v>1260</v>
      </c>
    </row>
    <row r="5279" spans="1:8" x14ac:dyDescent="0.2">
      <c r="A5279" s="106">
        <v>41673.558946759258</v>
      </c>
      <c r="B5279" s="110">
        <v>1550236.56</v>
      </c>
      <c r="C5279" s="100">
        <v>31.0167</v>
      </c>
      <c r="D5279">
        <v>-1.677E-2</v>
      </c>
      <c r="E5279" s="108">
        <v>3.55966</v>
      </c>
      <c r="F5279" s="102">
        <v>0</v>
      </c>
      <c r="G5279" s="98">
        <v>0.41</v>
      </c>
      <c r="H5279" s="115">
        <v>1260</v>
      </c>
    </row>
    <row r="5280" spans="1:8" x14ac:dyDescent="0.2">
      <c r="A5280" s="106">
        <v>41673.562418981484</v>
      </c>
      <c r="B5280" s="110">
        <v>1550536.56</v>
      </c>
      <c r="C5280" s="100">
        <v>31.0275</v>
      </c>
      <c r="D5280">
        <v>5.7919999999999999E-2</v>
      </c>
      <c r="E5280" s="108">
        <v>3.55972</v>
      </c>
      <c r="F5280" s="102">
        <v>0</v>
      </c>
      <c r="G5280" s="98">
        <v>0.41</v>
      </c>
      <c r="H5280" s="115">
        <v>1260</v>
      </c>
    </row>
    <row r="5281" spans="1:8" x14ac:dyDescent="0.2">
      <c r="A5281" s="106">
        <v>41673.565891203703</v>
      </c>
      <c r="B5281" s="110">
        <v>1550836.56</v>
      </c>
      <c r="C5281" s="100">
        <v>31.036799999999999</v>
      </c>
      <c r="D5281">
        <v>-1.6449999999999999E-2</v>
      </c>
      <c r="E5281" s="108">
        <v>3.5599599999999998</v>
      </c>
      <c r="F5281" s="102">
        <v>0</v>
      </c>
      <c r="G5281" s="98">
        <v>0.41</v>
      </c>
      <c r="H5281" s="115">
        <v>1260</v>
      </c>
    </row>
    <row r="5282" spans="1:8" x14ac:dyDescent="0.2">
      <c r="A5282" s="106">
        <v>41673.569363425922</v>
      </c>
      <c r="B5282" s="110">
        <v>1551136.56</v>
      </c>
      <c r="C5282" s="100">
        <v>31.0428</v>
      </c>
      <c r="D5282">
        <v>4.6980000000000001E-2</v>
      </c>
      <c r="E5282" s="108">
        <v>3.5600100000000001</v>
      </c>
      <c r="F5282" s="102">
        <v>0</v>
      </c>
      <c r="G5282" s="98">
        <v>0.41</v>
      </c>
      <c r="H5282" s="115">
        <v>1260</v>
      </c>
    </row>
    <row r="5283" spans="1:8" x14ac:dyDescent="0.2">
      <c r="A5283" s="106">
        <v>41673.572835648149</v>
      </c>
      <c r="B5283" s="110">
        <v>1551436.56</v>
      </c>
      <c r="C5283" s="100">
        <v>31.0501</v>
      </c>
      <c r="D5283">
        <v>3.356E-2</v>
      </c>
      <c r="E5283" s="108">
        <v>3.5601099999999999</v>
      </c>
      <c r="F5283" s="102">
        <v>0</v>
      </c>
      <c r="G5283" s="98">
        <v>0.41</v>
      </c>
      <c r="H5283" s="115">
        <v>1260</v>
      </c>
    </row>
    <row r="5284" spans="1:8" x14ac:dyDescent="0.2">
      <c r="A5284" s="106">
        <v>41673.576307870368</v>
      </c>
      <c r="B5284" s="110">
        <v>1551736.56</v>
      </c>
      <c r="C5284" s="100">
        <v>31.0656</v>
      </c>
      <c r="D5284">
        <v>-1.1849999999999999E-2</v>
      </c>
      <c r="E5284" s="108">
        <v>3.5602200000000002</v>
      </c>
      <c r="F5284" s="102">
        <v>0</v>
      </c>
      <c r="G5284" s="98">
        <v>0.41</v>
      </c>
      <c r="H5284" s="115">
        <v>1260</v>
      </c>
    </row>
    <row r="5285" spans="1:8" x14ac:dyDescent="0.2">
      <c r="A5285" s="106">
        <v>41673.579780092594</v>
      </c>
      <c r="B5285" s="110">
        <v>1552036.56</v>
      </c>
      <c r="C5285" s="100">
        <v>31.083300000000001</v>
      </c>
      <c r="D5285">
        <v>5.8049999999999997E-2</v>
      </c>
      <c r="E5285" s="108">
        <v>3.5603799999999999</v>
      </c>
      <c r="F5285" s="102">
        <v>0</v>
      </c>
      <c r="G5285" s="98">
        <v>0.41</v>
      </c>
      <c r="H5285" s="115">
        <v>1260</v>
      </c>
    </row>
    <row r="5286" spans="1:8" x14ac:dyDescent="0.2">
      <c r="A5286" s="106">
        <v>41673.583252314813</v>
      </c>
      <c r="B5286" s="110">
        <v>1552336.56</v>
      </c>
      <c r="C5286" s="100">
        <v>31.098800000000001</v>
      </c>
      <c r="D5286">
        <v>-6.4990000000000006E-2</v>
      </c>
      <c r="E5286" s="108">
        <v>3.5601799999999999</v>
      </c>
      <c r="F5286" s="102">
        <v>0</v>
      </c>
      <c r="G5286" s="98">
        <v>0.41</v>
      </c>
      <c r="H5286" s="115">
        <v>1260</v>
      </c>
    </row>
    <row r="5287" spans="1:8" x14ac:dyDescent="0.2">
      <c r="A5287" s="106">
        <v>41673.586724537039</v>
      </c>
      <c r="B5287" s="110">
        <v>1552636.56</v>
      </c>
      <c r="C5287" s="100">
        <v>31.105</v>
      </c>
      <c r="D5287">
        <v>-2.4039999999999999E-2</v>
      </c>
      <c r="E5287" s="108">
        <v>3.5602399999999998</v>
      </c>
      <c r="F5287" s="102">
        <v>0</v>
      </c>
      <c r="G5287" s="98">
        <v>0.41</v>
      </c>
      <c r="H5287" s="115">
        <v>1260</v>
      </c>
    </row>
    <row r="5288" spans="1:8" x14ac:dyDescent="0.2">
      <c r="A5288" s="106">
        <v>41673.590196759258</v>
      </c>
      <c r="B5288" s="110">
        <v>1552936.56</v>
      </c>
      <c r="C5288" s="100">
        <v>31.092099999999999</v>
      </c>
      <c r="D5288">
        <v>-5.074E-2</v>
      </c>
      <c r="E5288" s="108">
        <v>3.56006</v>
      </c>
      <c r="F5288" s="102">
        <v>0</v>
      </c>
      <c r="G5288" s="98">
        <v>0.41</v>
      </c>
      <c r="H5288" s="115">
        <v>1260</v>
      </c>
    </row>
    <row r="5289" spans="1:8" x14ac:dyDescent="0.2">
      <c r="A5289" s="106">
        <v>41673.593668981484</v>
      </c>
      <c r="B5289" s="110">
        <v>1553236.56</v>
      </c>
      <c r="C5289" s="100">
        <v>31.0868</v>
      </c>
      <c r="D5289">
        <v>1.555E-2</v>
      </c>
      <c r="E5289" s="108">
        <v>3.5599599999999998</v>
      </c>
      <c r="F5289" s="102">
        <v>0</v>
      </c>
      <c r="G5289" s="98">
        <v>0.41</v>
      </c>
      <c r="H5289" s="115">
        <v>1260</v>
      </c>
    </row>
    <row r="5290" spans="1:8" x14ac:dyDescent="0.2">
      <c r="A5290" s="106">
        <v>41673.597141203703</v>
      </c>
      <c r="B5290" s="110">
        <v>1553536.56</v>
      </c>
      <c r="C5290" s="100">
        <v>31.078499999999998</v>
      </c>
      <c r="D5290">
        <v>-3.7280000000000001E-2</v>
      </c>
      <c r="E5290" s="108">
        <v>3.5598200000000002</v>
      </c>
      <c r="F5290" s="102">
        <v>0</v>
      </c>
      <c r="G5290" s="98">
        <v>0.41</v>
      </c>
      <c r="H5290" s="115">
        <v>1260</v>
      </c>
    </row>
    <row r="5291" spans="1:8" x14ac:dyDescent="0.2">
      <c r="A5291" s="106">
        <v>41673.600613425922</v>
      </c>
      <c r="B5291" s="110">
        <v>1553836.56</v>
      </c>
      <c r="C5291" s="100">
        <v>31.072199999999999</v>
      </c>
      <c r="D5291">
        <v>-4.6929999999999999E-2</v>
      </c>
      <c r="E5291" s="108">
        <v>3.5596700000000001</v>
      </c>
      <c r="F5291" s="102">
        <v>0</v>
      </c>
      <c r="G5291" s="98">
        <v>0.41</v>
      </c>
      <c r="H5291" s="115">
        <v>1260</v>
      </c>
    </row>
    <row r="5292" spans="1:8" x14ac:dyDescent="0.2">
      <c r="A5292" s="106">
        <v>41673.604085648149</v>
      </c>
      <c r="B5292" s="110">
        <v>1554136.56</v>
      </c>
      <c r="C5292" s="100">
        <v>31.066400000000002</v>
      </c>
      <c r="D5292">
        <v>5.04E-2</v>
      </c>
      <c r="E5292" s="108">
        <v>3.5593599999999999</v>
      </c>
      <c r="F5292" s="102">
        <v>0</v>
      </c>
      <c r="G5292" s="98">
        <v>0.41</v>
      </c>
      <c r="H5292" s="115">
        <v>1260</v>
      </c>
    </row>
    <row r="5293" spans="1:8" x14ac:dyDescent="0.2">
      <c r="A5293" s="106">
        <v>41673.607557870368</v>
      </c>
      <c r="B5293" s="110">
        <v>1554436.56</v>
      </c>
      <c r="C5293" s="100">
        <v>31.050999999999998</v>
      </c>
      <c r="D5293">
        <v>3.3579999999999999E-2</v>
      </c>
      <c r="E5293" s="108">
        <v>3.5595699999999999</v>
      </c>
      <c r="F5293" s="102">
        <v>0</v>
      </c>
      <c r="G5293" s="98">
        <v>0.41</v>
      </c>
      <c r="H5293" s="115">
        <v>1260</v>
      </c>
    </row>
    <row r="5294" spans="1:8" x14ac:dyDescent="0.2">
      <c r="A5294" s="106">
        <v>41673.611030092594</v>
      </c>
      <c r="B5294" s="110">
        <v>1554736.56</v>
      </c>
      <c r="C5294" s="100">
        <v>31.0611</v>
      </c>
      <c r="D5294">
        <v>-4.5510000000000002E-2</v>
      </c>
      <c r="E5294" s="108">
        <v>3.5596800000000002</v>
      </c>
      <c r="F5294" s="102">
        <v>0</v>
      </c>
      <c r="G5294" s="98">
        <v>0.41</v>
      </c>
      <c r="H5294" s="115">
        <v>1260</v>
      </c>
    </row>
    <row r="5295" spans="1:8" x14ac:dyDescent="0.2">
      <c r="A5295" s="106">
        <v>41673.614502314813</v>
      </c>
      <c r="B5295" s="110">
        <v>1555036.56</v>
      </c>
      <c r="C5295" s="100">
        <v>31.053799999999999</v>
      </c>
      <c r="D5295">
        <v>5.8450000000000002E-2</v>
      </c>
      <c r="E5295" s="108">
        <v>3.5596800000000002</v>
      </c>
      <c r="F5295" s="102">
        <v>0</v>
      </c>
      <c r="G5295" s="98">
        <v>0.41</v>
      </c>
      <c r="H5295" s="115">
        <v>1260</v>
      </c>
    </row>
    <row r="5296" spans="1:8" x14ac:dyDescent="0.2">
      <c r="A5296" s="106">
        <v>41673.617974537039</v>
      </c>
      <c r="B5296" s="110">
        <v>1555336.56</v>
      </c>
      <c r="C5296" s="100">
        <v>31.045999999999999</v>
      </c>
      <c r="D5296">
        <v>1.9400000000000001E-3</v>
      </c>
      <c r="E5296" s="108">
        <v>3.5601600000000002</v>
      </c>
      <c r="F5296" s="102">
        <v>0</v>
      </c>
      <c r="G5296" s="98">
        <v>0.41</v>
      </c>
      <c r="H5296" s="115">
        <v>1260</v>
      </c>
    </row>
    <row r="5297" spans="1:8" x14ac:dyDescent="0.2">
      <c r="A5297" s="106">
        <v>41673.621446759258</v>
      </c>
      <c r="B5297" s="110">
        <v>1555636.56</v>
      </c>
      <c r="C5297" s="100">
        <v>31.053999999999998</v>
      </c>
      <c r="D5297">
        <v>5.4599999999999996E-3</v>
      </c>
      <c r="E5297" s="108">
        <v>3.5598999999999998</v>
      </c>
      <c r="F5297" s="102">
        <v>0</v>
      </c>
      <c r="G5297" s="98">
        <v>0.41</v>
      </c>
      <c r="H5297" s="115">
        <v>1260</v>
      </c>
    </row>
    <row r="5298" spans="1:8" x14ac:dyDescent="0.2">
      <c r="A5298" s="106">
        <v>41673.624918981484</v>
      </c>
      <c r="B5298" s="110">
        <v>1555936.56</v>
      </c>
      <c r="C5298" s="100">
        <v>31.0672</v>
      </c>
      <c r="D5298">
        <v>-2.6370000000000001E-2</v>
      </c>
      <c r="E5298" s="108">
        <v>3.5600100000000001</v>
      </c>
      <c r="F5298" s="102">
        <v>0</v>
      </c>
      <c r="G5298" s="98">
        <v>0.41</v>
      </c>
      <c r="H5298" s="115">
        <v>1260</v>
      </c>
    </row>
    <row r="5299" spans="1:8" x14ac:dyDescent="0.2">
      <c r="A5299" s="106">
        <v>41673.628391203703</v>
      </c>
      <c r="B5299" s="110">
        <v>1556236.56</v>
      </c>
      <c r="C5299" s="100">
        <v>31.070399999999999</v>
      </c>
      <c r="D5299">
        <v>-5.5300000000000002E-3</v>
      </c>
      <c r="E5299" s="108">
        <v>3.56013</v>
      </c>
      <c r="F5299" s="102">
        <v>0</v>
      </c>
      <c r="G5299" s="98">
        <v>0.41</v>
      </c>
      <c r="H5299" s="115">
        <v>1260</v>
      </c>
    </row>
    <row r="5300" spans="1:8" x14ac:dyDescent="0.2">
      <c r="A5300" s="106">
        <v>41673.631863425922</v>
      </c>
      <c r="B5300" s="110">
        <v>1556536.56</v>
      </c>
      <c r="C5300" s="100">
        <v>31.076799999999999</v>
      </c>
      <c r="D5300">
        <v>-2.1690000000000001E-2</v>
      </c>
      <c r="E5300" s="108">
        <v>3.56033</v>
      </c>
      <c r="F5300" s="102">
        <v>0</v>
      </c>
      <c r="G5300" s="98">
        <v>0.41</v>
      </c>
      <c r="H5300" s="115">
        <v>1260</v>
      </c>
    </row>
    <row r="5301" spans="1:8" x14ac:dyDescent="0.2">
      <c r="A5301" s="106">
        <v>41673.635335648149</v>
      </c>
      <c r="B5301" s="110">
        <v>1556836.56</v>
      </c>
      <c r="C5301" s="100">
        <v>31.1008</v>
      </c>
      <c r="D5301">
        <v>-7.9759999999999998E-2</v>
      </c>
      <c r="E5301" s="108">
        <v>3.5604900000000002</v>
      </c>
      <c r="F5301" s="102">
        <v>0</v>
      </c>
      <c r="G5301" s="98">
        <v>0.41</v>
      </c>
      <c r="H5301" s="115">
        <v>1260</v>
      </c>
    </row>
    <row r="5302" spans="1:8" x14ac:dyDescent="0.2">
      <c r="A5302" s="106">
        <v>41673.638807870368</v>
      </c>
      <c r="B5302" s="110">
        <v>1557136.56</v>
      </c>
      <c r="C5302" s="100">
        <v>31.115400000000001</v>
      </c>
      <c r="D5302">
        <v>-2.8729999999999999E-2</v>
      </c>
      <c r="E5302" s="108">
        <v>3.5603400000000001</v>
      </c>
      <c r="F5302" s="102">
        <v>0</v>
      </c>
      <c r="G5302" s="98">
        <v>0.41</v>
      </c>
      <c r="H5302" s="115">
        <v>1260</v>
      </c>
    </row>
    <row r="5303" spans="1:8" x14ac:dyDescent="0.2">
      <c r="A5303" s="106">
        <v>41673.642280092594</v>
      </c>
      <c r="B5303" s="110">
        <v>1557436.56</v>
      </c>
      <c r="C5303" s="100">
        <v>31.120200000000001</v>
      </c>
      <c r="D5303">
        <v>-5.2729999999999999E-2</v>
      </c>
      <c r="E5303" s="108">
        <v>3.5603799999999999</v>
      </c>
      <c r="F5303" s="102">
        <v>0</v>
      </c>
      <c r="G5303" s="98">
        <v>0.41</v>
      </c>
      <c r="H5303" s="115">
        <v>1260</v>
      </c>
    </row>
    <row r="5304" spans="1:8" x14ac:dyDescent="0.2">
      <c r="A5304" s="106">
        <v>41673.645752314813</v>
      </c>
      <c r="B5304" s="110">
        <v>1557736.56</v>
      </c>
      <c r="C5304" s="100">
        <v>31.1205</v>
      </c>
      <c r="D5304">
        <v>-3.5560000000000001E-2</v>
      </c>
      <c r="E5304" s="108">
        <v>3.5604800000000001</v>
      </c>
      <c r="F5304" s="102">
        <v>0</v>
      </c>
      <c r="G5304" s="98">
        <v>0.41</v>
      </c>
      <c r="H5304" s="115">
        <v>1260</v>
      </c>
    </row>
    <row r="5305" spans="1:8" x14ac:dyDescent="0.2">
      <c r="A5305" s="106">
        <v>41673.649224537039</v>
      </c>
      <c r="B5305" s="110">
        <v>1558036.56</v>
      </c>
      <c r="C5305" s="100">
        <v>31.126799999999999</v>
      </c>
      <c r="D5305">
        <v>4.0160000000000001E-2</v>
      </c>
      <c r="E5305" s="108">
        <v>3.5607000000000002</v>
      </c>
      <c r="F5305" s="102">
        <v>0</v>
      </c>
      <c r="G5305" s="98">
        <v>0.41</v>
      </c>
      <c r="H5305" s="115">
        <v>1260</v>
      </c>
    </row>
    <row r="5306" spans="1:8" x14ac:dyDescent="0.2">
      <c r="A5306" s="106">
        <v>41673.652696759258</v>
      </c>
      <c r="B5306" s="110">
        <v>1558336.56</v>
      </c>
      <c r="C5306" s="100">
        <v>31.135400000000001</v>
      </c>
      <c r="D5306">
        <v>-8.9459999999999998E-2</v>
      </c>
      <c r="E5306" s="108">
        <v>3.5604800000000001</v>
      </c>
      <c r="F5306" s="102">
        <v>0</v>
      </c>
      <c r="G5306" s="98">
        <v>0.41</v>
      </c>
      <c r="H5306" s="115">
        <v>1260</v>
      </c>
    </row>
    <row r="5307" spans="1:8" x14ac:dyDescent="0.2">
      <c r="A5307" s="106">
        <v>41673.656168981484</v>
      </c>
      <c r="B5307" s="110">
        <v>1558636.56</v>
      </c>
      <c r="C5307" s="100">
        <v>31.1386</v>
      </c>
      <c r="D5307">
        <v>4.7359999999999999E-2</v>
      </c>
      <c r="E5307" s="108">
        <v>3.5605899999999999</v>
      </c>
      <c r="F5307" s="102">
        <v>0</v>
      </c>
      <c r="G5307" s="98">
        <v>0.41</v>
      </c>
      <c r="H5307" s="115">
        <v>1260</v>
      </c>
    </row>
    <row r="5308" spans="1:8" x14ac:dyDescent="0.2">
      <c r="A5308" s="106">
        <v>41673.659641203703</v>
      </c>
      <c r="B5308" s="110">
        <v>1558936.56</v>
      </c>
      <c r="C5308" s="100">
        <v>31.137599999999999</v>
      </c>
      <c r="D5308">
        <v>-2.3099999999999999E-2</v>
      </c>
      <c r="E5308" s="108">
        <v>3.5604</v>
      </c>
      <c r="F5308" s="102">
        <v>0</v>
      </c>
      <c r="G5308" s="98">
        <v>0.41</v>
      </c>
      <c r="H5308" s="115">
        <v>1260</v>
      </c>
    </row>
    <row r="5309" spans="1:8" x14ac:dyDescent="0.2">
      <c r="A5309" s="106">
        <v>41673.663113425922</v>
      </c>
      <c r="B5309" s="110">
        <v>1559236.56</v>
      </c>
      <c r="C5309" s="100">
        <v>31.134</v>
      </c>
      <c r="D5309">
        <v>-7.9119999999999996E-2</v>
      </c>
      <c r="E5309" s="108">
        <v>3.5604</v>
      </c>
      <c r="F5309" s="102">
        <v>0</v>
      </c>
      <c r="G5309" s="98">
        <v>0.41</v>
      </c>
      <c r="H5309" s="115">
        <v>1260</v>
      </c>
    </row>
    <row r="5310" spans="1:8" x14ac:dyDescent="0.2">
      <c r="A5310" s="106">
        <v>41673.666585648149</v>
      </c>
      <c r="B5310" s="110">
        <v>1559536.56</v>
      </c>
      <c r="C5310" s="100">
        <v>31.126200000000001</v>
      </c>
      <c r="D5310">
        <v>4.0000000000000002E-4</v>
      </c>
      <c r="E5310" s="108">
        <v>3.5602100000000001</v>
      </c>
      <c r="F5310" s="102">
        <v>0</v>
      </c>
      <c r="G5310" s="98">
        <v>0.41</v>
      </c>
      <c r="H5310" s="115">
        <v>1260</v>
      </c>
    </row>
    <row r="5311" spans="1:8" x14ac:dyDescent="0.2">
      <c r="A5311" s="106">
        <v>41673.670057870368</v>
      </c>
      <c r="B5311" s="110">
        <v>1559836.56</v>
      </c>
      <c r="C5311" s="100">
        <v>31.109100000000002</v>
      </c>
      <c r="D5311">
        <v>-4.233E-2</v>
      </c>
      <c r="E5311" s="108">
        <v>3.5599699999999999</v>
      </c>
      <c r="F5311" s="102">
        <v>0</v>
      </c>
      <c r="G5311" s="98">
        <v>0.41</v>
      </c>
      <c r="H5311" s="115">
        <v>1260</v>
      </c>
    </row>
    <row r="5312" spans="1:8" x14ac:dyDescent="0.2">
      <c r="A5312" s="106">
        <v>41673.673530092594</v>
      </c>
      <c r="B5312" s="110">
        <v>1560136.56</v>
      </c>
      <c r="C5312" s="100">
        <v>31.117999999999999</v>
      </c>
      <c r="D5312">
        <v>2.274E-2</v>
      </c>
      <c r="E5312" s="108">
        <v>3.5598700000000001</v>
      </c>
      <c r="F5312" s="102">
        <v>0</v>
      </c>
      <c r="G5312" s="98">
        <v>0.41</v>
      </c>
      <c r="H5312" s="115">
        <v>1260</v>
      </c>
    </row>
    <row r="5313" spans="1:8" x14ac:dyDescent="0.2">
      <c r="A5313" s="106">
        <v>41673.677002314813</v>
      </c>
      <c r="B5313" s="110">
        <v>1560436.56</v>
      </c>
      <c r="C5313" s="100">
        <v>31.0915</v>
      </c>
      <c r="D5313">
        <v>-8.1189999999999998E-2</v>
      </c>
      <c r="E5313" s="108">
        <v>3.5596299999999998</v>
      </c>
      <c r="F5313" s="102">
        <v>0</v>
      </c>
      <c r="G5313" s="98">
        <v>0.41</v>
      </c>
      <c r="H5313" s="115">
        <v>1260</v>
      </c>
    </row>
    <row r="5314" spans="1:8" x14ac:dyDescent="0.2">
      <c r="A5314" s="106">
        <v>41673.680474537039</v>
      </c>
      <c r="B5314" s="110">
        <v>1560736.56</v>
      </c>
      <c r="C5314" s="100">
        <v>31.074100000000001</v>
      </c>
      <c r="D5314">
        <v>-2.5899999999999999E-3</v>
      </c>
      <c r="E5314" s="108">
        <v>3.5596999999999999</v>
      </c>
      <c r="F5314" s="102">
        <v>0</v>
      </c>
      <c r="G5314" s="98">
        <v>0.41</v>
      </c>
      <c r="H5314" s="115">
        <v>1260</v>
      </c>
    </row>
    <row r="5315" spans="1:8" x14ac:dyDescent="0.2">
      <c r="A5315" s="106">
        <v>41673.683946759258</v>
      </c>
      <c r="B5315" s="110">
        <v>1561036.56</v>
      </c>
      <c r="C5315" s="100">
        <v>31.077200000000001</v>
      </c>
      <c r="D5315">
        <v>7.0220000000000005E-2</v>
      </c>
      <c r="E5315" s="108">
        <v>3.5600299999999998</v>
      </c>
      <c r="F5315" s="102">
        <v>0</v>
      </c>
      <c r="G5315" s="98">
        <v>0.41</v>
      </c>
      <c r="H5315" s="115">
        <v>1260</v>
      </c>
    </row>
    <row r="5316" spans="1:8" x14ac:dyDescent="0.2">
      <c r="A5316" s="106">
        <v>41673.687418981484</v>
      </c>
      <c r="B5316" s="110">
        <v>1561336.56</v>
      </c>
      <c r="C5316" s="100">
        <v>31.0716</v>
      </c>
      <c r="D5316">
        <v>-7.6020000000000004E-2</v>
      </c>
      <c r="E5316" s="108">
        <v>3.5600399999999999</v>
      </c>
      <c r="F5316" s="102">
        <v>0</v>
      </c>
      <c r="G5316" s="98">
        <v>0.41</v>
      </c>
      <c r="H5316" s="115">
        <v>1260</v>
      </c>
    </row>
    <row r="5317" spans="1:8" x14ac:dyDescent="0.2">
      <c r="A5317" s="106">
        <v>41673.690891203703</v>
      </c>
      <c r="B5317" s="110">
        <v>1561636.56</v>
      </c>
      <c r="C5317" s="100">
        <v>31.071100000000001</v>
      </c>
      <c r="D5317">
        <v>-9.0550000000000005E-2</v>
      </c>
      <c r="E5317" s="108">
        <v>3.56006</v>
      </c>
      <c r="F5317" s="102">
        <v>0</v>
      </c>
      <c r="G5317" s="98">
        <v>0.41</v>
      </c>
      <c r="H5317" s="115">
        <v>1260</v>
      </c>
    </row>
    <row r="5318" spans="1:8" x14ac:dyDescent="0.2">
      <c r="A5318" s="106">
        <v>41673.694363425922</v>
      </c>
      <c r="B5318" s="110">
        <v>1561936.56</v>
      </c>
      <c r="C5318" s="100">
        <v>31.081099999999999</v>
      </c>
      <c r="D5318">
        <v>3.4270000000000002E-2</v>
      </c>
      <c r="E5318" s="108">
        <v>3.5600800000000001</v>
      </c>
      <c r="F5318" s="102">
        <v>0</v>
      </c>
      <c r="G5318" s="98">
        <v>0.41</v>
      </c>
      <c r="H5318" s="115">
        <v>1260</v>
      </c>
    </row>
    <row r="5319" spans="1:8" x14ac:dyDescent="0.2">
      <c r="A5319" s="106">
        <v>41673.697835648149</v>
      </c>
      <c r="B5319" s="110">
        <v>1562236.56</v>
      </c>
      <c r="C5319" s="100">
        <v>31.0913</v>
      </c>
      <c r="D5319">
        <v>2.6970000000000001E-2</v>
      </c>
      <c r="E5319" s="108">
        <v>3.5602800000000001</v>
      </c>
      <c r="F5319" s="102">
        <v>0</v>
      </c>
      <c r="G5319" s="98">
        <v>0.41</v>
      </c>
      <c r="H5319" s="115">
        <v>1260</v>
      </c>
    </row>
    <row r="5320" spans="1:8" x14ac:dyDescent="0.2">
      <c r="A5320" s="106">
        <v>41673.701307870368</v>
      </c>
      <c r="B5320" s="110">
        <v>1562536.56</v>
      </c>
      <c r="C5320" s="100">
        <v>31.108899999999998</v>
      </c>
      <c r="D5320">
        <v>-3.7399999999999998E-3</v>
      </c>
      <c r="E5320" s="108">
        <v>3.5603899999999999</v>
      </c>
      <c r="F5320" s="102">
        <v>0</v>
      </c>
      <c r="G5320" s="98">
        <v>0.41</v>
      </c>
      <c r="H5320" s="115">
        <v>1260</v>
      </c>
    </row>
    <row r="5321" spans="1:8" x14ac:dyDescent="0.2">
      <c r="A5321" s="106">
        <v>41673.704780092594</v>
      </c>
      <c r="B5321" s="110">
        <v>1562836.56</v>
      </c>
      <c r="C5321" s="100">
        <v>31.107399999999998</v>
      </c>
      <c r="D5321">
        <v>-8.1290000000000001E-2</v>
      </c>
      <c r="E5321" s="108">
        <v>3.5605099999999998</v>
      </c>
      <c r="F5321" s="102">
        <v>0</v>
      </c>
      <c r="G5321" s="98">
        <v>0.41</v>
      </c>
      <c r="H5321" s="115">
        <v>1260</v>
      </c>
    </row>
    <row r="5322" spans="1:8" x14ac:dyDescent="0.2">
      <c r="A5322" s="106">
        <v>41673.708252314813</v>
      </c>
      <c r="B5322" s="110">
        <v>1563136.56</v>
      </c>
      <c r="C5322" s="100">
        <v>31.120100000000001</v>
      </c>
      <c r="D5322">
        <v>-6.8599999999999998E-3</v>
      </c>
      <c r="E5322" s="108">
        <v>3.56054</v>
      </c>
      <c r="F5322" s="102">
        <v>0</v>
      </c>
      <c r="G5322" s="98">
        <v>0.41</v>
      </c>
      <c r="H5322" s="115">
        <v>1260</v>
      </c>
    </row>
    <row r="5323" spans="1:8" x14ac:dyDescent="0.2">
      <c r="A5323" s="106">
        <v>41673.711724537039</v>
      </c>
      <c r="B5323" s="110">
        <v>1563436.56</v>
      </c>
      <c r="C5323" s="100">
        <v>31.1221</v>
      </c>
      <c r="D5323">
        <v>-1.1039999999999999E-2</v>
      </c>
      <c r="E5323" s="108">
        <v>3.5605500000000001</v>
      </c>
      <c r="F5323" s="102">
        <v>0</v>
      </c>
      <c r="G5323" s="98">
        <v>0.41</v>
      </c>
      <c r="H5323" s="115">
        <v>1260</v>
      </c>
    </row>
    <row r="5324" spans="1:8" x14ac:dyDescent="0.2">
      <c r="A5324" s="106">
        <v>41673.715196759258</v>
      </c>
      <c r="B5324" s="110">
        <v>1563736.56</v>
      </c>
      <c r="C5324" s="100">
        <v>31.137</v>
      </c>
      <c r="D5324">
        <v>-8.9910000000000004E-2</v>
      </c>
      <c r="E5324" s="108">
        <v>3.5605899999999999</v>
      </c>
      <c r="F5324" s="102">
        <v>0</v>
      </c>
      <c r="G5324" s="98">
        <v>0.41</v>
      </c>
      <c r="H5324" s="115">
        <v>1260</v>
      </c>
    </row>
    <row r="5325" spans="1:8" x14ac:dyDescent="0.2">
      <c r="A5325" s="106">
        <v>41673.718668981484</v>
      </c>
      <c r="B5325" s="110">
        <v>1564036.56</v>
      </c>
      <c r="C5325" s="100">
        <v>31.144100000000002</v>
      </c>
      <c r="D5325">
        <v>-8.7760000000000005E-2</v>
      </c>
      <c r="E5325" s="108">
        <v>3.5606800000000001</v>
      </c>
      <c r="F5325" s="102">
        <v>0</v>
      </c>
      <c r="G5325" s="98">
        <v>0.41</v>
      </c>
      <c r="H5325" s="115">
        <v>1260</v>
      </c>
    </row>
    <row r="5326" spans="1:8" x14ac:dyDescent="0.2">
      <c r="A5326" s="106">
        <v>41673.722141203703</v>
      </c>
      <c r="B5326" s="110">
        <v>1564336.56</v>
      </c>
      <c r="C5326" s="100">
        <v>31.148800000000001</v>
      </c>
      <c r="D5326">
        <v>-9.6900000000000007E-3</v>
      </c>
      <c r="E5326" s="108">
        <v>3.5604800000000001</v>
      </c>
      <c r="F5326" s="102">
        <v>0</v>
      </c>
      <c r="G5326" s="98">
        <v>0.41</v>
      </c>
      <c r="H5326" s="115">
        <v>1260</v>
      </c>
    </row>
    <row r="5327" spans="1:8" x14ac:dyDescent="0.2">
      <c r="A5327" s="106">
        <v>41673.725613425922</v>
      </c>
      <c r="B5327" s="110">
        <v>1564636.56</v>
      </c>
      <c r="C5327" s="100">
        <v>31.145499999999998</v>
      </c>
      <c r="D5327">
        <v>-9.4589999999999994E-2</v>
      </c>
      <c r="E5327" s="108">
        <v>3.56026</v>
      </c>
      <c r="F5327" s="102">
        <v>0</v>
      </c>
      <c r="G5327" s="98">
        <v>0.41</v>
      </c>
      <c r="H5327" s="115">
        <v>1260</v>
      </c>
    </row>
    <row r="5328" spans="1:8" x14ac:dyDescent="0.2">
      <c r="A5328" s="106">
        <v>41673.729085648149</v>
      </c>
      <c r="B5328" s="110">
        <v>1564936.56</v>
      </c>
      <c r="C5328" s="100">
        <v>31.132000000000001</v>
      </c>
      <c r="D5328">
        <v>-3.78E-2</v>
      </c>
      <c r="E5328" s="108">
        <v>3.56019</v>
      </c>
      <c r="F5328" s="102">
        <v>0</v>
      </c>
      <c r="G5328" s="98">
        <v>0.41</v>
      </c>
      <c r="H5328" s="115">
        <v>1260</v>
      </c>
    </row>
    <row r="5329" spans="1:8" x14ac:dyDescent="0.2">
      <c r="A5329" s="106">
        <v>41673.732557870368</v>
      </c>
      <c r="B5329" s="110">
        <v>1565236.56</v>
      </c>
      <c r="C5329" s="100">
        <v>31.140699999999999</v>
      </c>
      <c r="D5329">
        <v>-1.294E-2</v>
      </c>
      <c r="E5329" s="108">
        <v>3.56006</v>
      </c>
      <c r="F5329" s="102">
        <v>0</v>
      </c>
      <c r="G5329" s="98">
        <v>0.41</v>
      </c>
      <c r="H5329" s="115">
        <v>1260</v>
      </c>
    </row>
    <row r="5330" spans="1:8" x14ac:dyDescent="0.2">
      <c r="A5330" s="106">
        <v>41673.736030092594</v>
      </c>
      <c r="B5330" s="110">
        <v>1565536.56</v>
      </c>
      <c r="C5330" s="100">
        <v>31.125900000000001</v>
      </c>
      <c r="D5330">
        <v>-2.137E-2</v>
      </c>
      <c r="E5330" s="108">
        <v>3.5600299999999998</v>
      </c>
      <c r="F5330" s="102">
        <v>0</v>
      </c>
      <c r="G5330" s="98">
        <v>0.41</v>
      </c>
      <c r="H5330" s="115">
        <v>1260</v>
      </c>
    </row>
    <row r="5331" spans="1:8" x14ac:dyDescent="0.2">
      <c r="A5331" s="106">
        <v>41673.739502314813</v>
      </c>
      <c r="B5331" s="110">
        <v>1565836.56</v>
      </c>
      <c r="C5331" s="100">
        <v>31.118099999999998</v>
      </c>
      <c r="D5331">
        <v>4.5659999999999999E-2</v>
      </c>
      <c r="E5331" s="108">
        <v>3.5598900000000002</v>
      </c>
      <c r="F5331" s="102">
        <v>0</v>
      </c>
      <c r="G5331" s="98">
        <v>0.41</v>
      </c>
      <c r="H5331" s="115">
        <v>1260</v>
      </c>
    </row>
    <row r="5332" spans="1:8" x14ac:dyDescent="0.2">
      <c r="A5332" s="106">
        <v>41673.742974537039</v>
      </c>
      <c r="B5332" s="110">
        <v>1566136.56</v>
      </c>
      <c r="C5332" s="100">
        <v>31.1172</v>
      </c>
      <c r="D5332">
        <v>-1.3259999999999999E-2</v>
      </c>
      <c r="E5332" s="108">
        <v>3.55993</v>
      </c>
      <c r="F5332" s="102">
        <v>0</v>
      </c>
      <c r="G5332" s="98">
        <v>0.41</v>
      </c>
      <c r="H5332" s="115">
        <v>1260</v>
      </c>
    </row>
    <row r="5333" spans="1:8" x14ac:dyDescent="0.2">
      <c r="A5333" s="106">
        <v>41673.746446759258</v>
      </c>
      <c r="B5333" s="110">
        <v>1566436.56</v>
      </c>
      <c r="C5333" s="100">
        <v>31.112500000000001</v>
      </c>
      <c r="D5333">
        <v>-3.024E-2</v>
      </c>
      <c r="E5333" s="108">
        <v>3.5600100000000001</v>
      </c>
      <c r="F5333" s="102">
        <v>0</v>
      </c>
      <c r="G5333" s="98">
        <v>0.41</v>
      </c>
      <c r="H5333" s="115">
        <v>1260</v>
      </c>
    </row>
    <row r="5334" spans="1:8" x14ac:dyDescent="0.2">
      <c r="A5334" s="106">
        <v>41673.749918981484</v>
      </c>
      <c r="B5334" s="110">
        <v>1566736.56</v>
      </c>
      <c r="C5334" s="100">
        <v>31.110700000000001</v>
      </c>
      <c r="D5334">
        <v>-2.8459999999999999E-2</v>
      </c>
      <c r="E5334" s="108">
        <v>3.5603400000000001</v>
      </c>
      <c r="F5334" s="102">
        <v>0</v>
      </c>
      <c r="G5334" s="98">
        <v>0.41</v>
      </c>
      <c r="H5334" s="115">
        <v>1260</v>
      </c>
    </row>
    <row r="5335" spans="1:8" x14ac:dyDescent="0.2">
      <c r="A5335" s="106">
        <v>41673.753391203703</v>
      </c>
      <c r="B5335" s="110">
        <v>1567036.56</v>
      </c>
      <c r="C5335" s="100">
        <v>31.115200000000002</v>
      </c>
      <c r="D5335">
        <v>-5.7480000000000003E-2</v>
      </c>
      <c r="E5335" s="108">
        <v>3.5601600000000002</v>
      </c>
      <c r="F5335" s="102">
        <v>0</v>
      </c>
      <c r="G5335" s="98">
        <v>0.41</v>
      </c>
      <c r="H5335" s="115">
        <v>1260</v>
      </c>
    </row>
    <row r="5336" spans="1:8" x14ac:dyDescent="0.2">
      <c r="A5336" s="106">
        <v>41673.756863425922</v>
      </c>
      <c r="B5336" s="110">
        <v>1567336.56</v>
      </c>
      <c r="C5336" s="100">
        <v>31.1203</v>
      </c>
      <c r="D5336">
        <v>2.8800000000000002E-3</v>
      </c>
      <c r="E5336" s="108">
        <v>3.5603199999999999</v>
      </c>
      <c r="F5336" s="102">
        <v>0</v>
      </c>
      <c r="G5336" s="98">
        <v>0.41</v>
      </c>
      <c r="H5336" s="115">
        <v>1260</v>
      </c>
    </row>
    <row r="5337" spans="1:8" x14ac:dyDescent="0.2">
      <c r="A5337" s="106">
        <v>41673.760335648149</v>
      </c>
      <c r="B5337" s="110">
        <v>1567636.56</v>
      </c>
      <c r="C5337" s="100">
        <v>31.1174</v>
      </c>
      <c r="D5337">
        <v>-8.5989999999999997E-2</v>
      </c>
      <c r="E5337" s="108">
        <v>3.5603899999999999</v>
      </c>
      <c r="F5337" s="102">
        <v>0</v>
      </c>
      <c r="G5337" s="98">
        <v>0.41</v>
      </c>
      <c r="H5337" s="115">
        <v>1260</v>
      </c>
    </row>
    <row r="5338" spans="1:8" x14ac:dyDescent="0.2">
      <c r="A5338" s="106">
        <v>41673.763807870368</v>
      </c>
      <c r="B5338" s="110">
        <v>1567936.56</v>
      </c>
      <c r="C5338" s="100">
        <v>31.122699999999998</v>
      </c>
      <c r="D5338">
        <v>1E-3</v>
      </c>
      <c r="E5338" s="108">
        <v>3.5604</v>
      </c>
      <c r="F5338" s="102">
        <v>0</v>
      </c>
      <c r="G5338" s="98">
        <v>0.41</v>
      </c>
      <c r="H5338" s="115">
        <v>1260</v>
      </c>
    </row>
    <row r="5339" spans="1:8" x14ac:dyDescent="0.2">
      <c r="A5339" s="106">
        <v>41673.767280092594</v>
      </c>
      <c r="B5339" s="110">
        <v>1568236.56</v>
      </c>
      <c r="C5339" s="100">
        <v>31.1432</v>
      </c>
      <c r="D5339">
        <v>5.7180000000000002E-2</v>
      </c>
      <c r="E5339" s="108">
        <v>3.56047</v>
      </c>
      <c r="F5339" s="102">
        <v>0</v>
      </c>
      <c r="G5339" s="98">
        <v>0.41</v>
      </c>
      <c r="H5339" s="115">
        <v>1260</v>
      </c>
    </row>
    <row r="5340" spans="1:8" x14ac:dyDescent="0.2">
      <c r="A5340" s="106">
        <v>41673.770752314813</v>
      </c>
      <c r="B5340" s="110">
        <v>1568536.56</v>
      </c>
      <c r="C5340" s="100">
        <v>31.129200000000001</v>
      </c>
      <c r="D5340">
        <v>-2.7130000000000001E-2</v>
      </c>
      <c r="E5340" s="108">
        <v>3.5605699999999998</v>
      </c>
      <c r="F5340" s="102">
        <v>0</v>
      </c>
      <c r="G5340" s="98">
        <v>0.41</v>
      </c>
      <c r="H5340" s="115">
        <v>1260</v>
      </c>
    </row>
    <row r="5341" spans="1:8" x14ac:dyDescent="0.2">
      <c r="A5341" s="106">
        <v>41673.774224537039</v>
      </c>
      <c r="B5341" s="110">
        <v>1568836.56</v>
      </c>
      <c r="C5341" s="100">
        <v>31.139500000000002</v>
      </c>
      <c r="D5341">
        <v>-7.7619999999999995E-2</v>
      </c>
      <c r="E5341" s="108">
        <v>3.5606800000000001</v>
      </c>
      <c r="F5341" s="102">
        <v>0</v>
      </c>
      <c r="G5341" s="98">
        <v>0.41</v>
      </c>
      <c r="H5341" s="115">
        <v>1260</v>
      </c>
    </row>
    <row r="5342" spans="1:8" x14ac:dyDescent="0.2">
      <c r="A5342" s="106">
        <v>41673.777696759258</v>
      </c>
      <c r="B5342" s="110">
        <v>1569136.56</v>
      </c>
      <c r="C5342" s="100">
        <v>31.147300000000001</v>
      </c>
      <c r="D5342">
        <v>-8.7749999999999995E-2</v>
      </c>
      <c r="E5342" s="108">
        <v>3.5609199999999999</v>
      </c>
      <c r="F5342" s="102">
        <v>0</v>
      </c>
      <c r="G5342" s="98">
        <v>0.41</v>
      </c>
      <c r="H5342" s="115">
        <v>1260</v>
      </c>
    </row>
    <row r="5343" spans="1:8" x14ac:dyDescent="0.2">
      <c r="A5343" s="106">
        <v>41673.781168981484</v>
      </c>
      <c r="B5343" s="110">
        <v>1569436.56</v>
      </c>
      <c r="C5343" s="100">
        <v>31.148</v>
      </c>
      <c r="D5343">
        <v>6.0600000000000001E-2</v>
      </c>
      <c r="E5343" s="108">
        <v>3.5607700000000002</v>
      </c>
      <c r="F5343" s="102">
        <v>0</v>
      </c>
      <c r="G5343" s="98">
        <v>0.41</v>
      </c>
      <c r="H5343" s="115">
        <v>1260</v>
      </c>
    </row>
    <row r="5344" spans="1:8" x14ac:dyDescent="0.2">
      <c r="A5344" s="106">
        <v>41673.784641203703</v>
      </c>
      <c r="B5344" s="110">
        <v>1569736.56</v>
      </c>
      <c r="C5344" s="100">
        <v>31.160499999999999</v>
      </c>
      <c r="D5344">
        <v>-2.32E-3</v>
      </c>
      <c r="E5344" s="108">
        <v>3.56047</v>
      </c>
      <c r="F5344" s="102">
        <v>0</v>
      </c>
      <c r="G5344" s="98">
        <v>0.41</v>
      </c>
      <c r="H5344" s="115">
        <v>1260</v>
      </c>
    </row>
    <row r="5345" spans="1:8" x14ac:dyDescent="0.2">
      <c r="A5345" s="106">
        <v>41673.788113425922</v>
      </c>
      <c r="B5345" s="110">
        <v>1570036.56</v>
      </c>
      <c r="C5345" s="100">
        <v>31.1538</v>
      </c>
      <c r="D5345">
        <v>-6.343E-2</v>
      </c>
      <c r="E5345" s="108">
        <v>3.56046</v>
      </c>
      <c r="F5345" s="102">
        <v>0</v>
      </c>
      <c r="G5345" s="98">
        <v>0.41</v>
      </c>
      <c r="H5345" s="115">
        <v>1260</v>
      </c>
    </row>
    <row r="5346" spans="1:8" x14ac:dyDescent="0.2">
      <c r="A5346" s="106">
        <v>41673.791585648149</v>
      </c>
      <c r="B5346" s="110">
        <v>1570336.56</v>
      </c>
      <c r="C5346" s="100">
        <v>31.1524</v>
      </c>
      <c r="D5346">
        <v>-8.2000000000000007E-3</v>
      </c>
      <c r="E5346" s="108">
        <v>3.5603899999999999</v>
      </c>
      <c r="F5346" s="102">
        <v>0</v>
      </c>
      <c r="G5346" s="98">
        <v>0.41</v>
      </c>
      <c r="H5346" s="115">
        <v>1260</v>
      </c>
    </row>
    <row r="5347" spans="1:8" x14ac:dyDescent="0.2">
      <c r="A5347" s="106">
        <v>41673.795057870368</v>
      </c>
      <c r="B5347" s="110">
        <v>1570636.56</v>
      </c>
      <c r="C5347" s="100">
        <v>31.1494</v>
      </c>
      <c r="D5347">
        <v>-5.704E-2</v>
      </c>
      <c r="E5347" s="108">
        <v>3.5606499999999999</v>
      </c>
      <c r="F5347" s="102">
        <v>0</v>
      </c>
      <c r="G5347" s="98">
        <v>0.41</v>
      </c>
      <c r="H5347" s="115">
        <v>1260</v>
      </c>
    </row>
    <row r="5348" spans="1:8" x14ac:dyDescent="0.2">
      <c r="A5348" s="106">
        <v>41673.798530092594</v>
      </c>
      <c r="B5348" s="110">
        <v>1570936.56</v>
      </c>
      <c r="C5348" s="100">
        <v>31.1508</v>
      </c>
      <c r="D5348">
        <v>-7.6249999999999998E-2</v>
      </c>
      <c r="E5348" s="108">
        <v>3.56019</v>
      </c>
      <c r="F5348" s="102">
        <v>0</v>
      </c>
      <c r="G5348" s="98">
        <v>0.41</v>
      </c>
      <c r="H5348" s="115">
        <v>1260</v>
      </c>
    </row>
    <row r="5349" spans="1:8" x14ac:dyDescent="0.2">
      <c r="A5349" s="106">
        <v>41673.802002314813</v>
      </c>
      <c r="B5349" s="110">
        <v>1571236.56</v>
      </c>
      <c r="C5349" s="100">
        <v>31.144300000000001</v>
      </c>
      <c r="D5349">
        <v>-2.5329999999999998E-2</v>
      </c>
      <c r="E5349" s="108">
        <v>3.5601699999999998</v>
      </c>
      <c r="F5349" s="102">
        <v>0</v>
      </c>
      <c r="G5349" s="98">
        <v>0.41</v>
      </c>
      <c r="H5349" s="115">
        <v>1260</v>
      </c>
    </row>
    <row r="5350" spans="1:8" x14ac:dyDescent="0.2">
      <c r="A5350" s="106">
        <v>41673.805474537039</v>
      </c>
      <c r="B5350" s="110">
        <v>1571536.56</v>
      </c>
      <c r="C5350" s="100">
        <v>31.136700000000001</v>
      </c>
      <c r="D5350">
        <v>-3.2870000000000003E-2</v>
      </c>
      <c r="E5350" s="108">
        <v>3.56027</v>
      </c>
      <c r="F5350" s="102">
        <v>0</v>
      </c>
      <c r="G5350" s="98">
        <v>0.41</v>
      </c>
      <c r="H5350" s="115">
        <v>1260</v>
      </c>
    </row>
    <row r="5351" spans="1:8" x14ac:dyDescent="0.2">
      <c r="A5351" s="106">
        <v>41673.808946759258</v>
      </c>
      <c r="B5351" s="110">
        <v>1571836.56</v>
      </c>
      <c r="C5351" s="100">
        <v>31.146000000000001</v>
      </c>
      <c r="D5351">
        <v>-2.0080000000000001E-2</v>
      </c>
      <c r="E5351" s="108">
        <v>3.5604900000000002</v>
      </c>
      <c r="F5351" s="102">
        <v>0</v>
      </c>
      <c r="G5351" s="98">
        <v>0.41</v>
      </c>
      <c r="H5351" s="115">
        <v>1260</v>
      </c>
    </row>
    <row r="5352" spans="1:8" x14ac:dyDescent="0.2">
      <c r="A5352" s="106">
        <v>41673.812418981484</v>
      </c>
      <c r="B5352" s="110">
        <v>1572136.56</v>
      </c>
      <c r="C5352" s="100">
        <v>31.144300000000001</v>
      </c>
      <c r="D5352">
        <v>-1.711E-2</v>
      </c>
      <c r="E5352" s="108">
        <v>3.5606</v>
      </c>
      <c r="F5352" s="102">
        <v>0</v>
      </c>
      <c r="G5352" s="98">
        <v>0.41</v>
      </c>
      <c r="H5352" s="115">
        <v>1260</v>
      </c>
    </row>
    <row r="5353" spans="1:8" x14ac:dyDescent="0.2">
      <c r="A5353" s="106">
        <v>41673.815891203703</v>
      </c>
      <c r="B5353" s="110">
        <v>1572436.56</v>
      </c>
      <c r="C5353" s="100">
        <v>31.136399999999998</v>
      </c>
      <c r="D5353">
        <v>-1.95E-2</v>
      </c>
      <c r="E5353" s="108">
        <v>3.5604300000000002</v>
      </c>
      <c r="F5353" s="102">
        <v>0</v>
      </c>
      <c r="G5353" s="98">
        <v>0.41</v>
      </c>
      <c r="H5353" s="115">
        <v>1260</v>
      </c>
    </row>
    <row r="5354" spans="1:8" x14ac:dyDescent="0.2">
      <c r="A5354" s="106">
        <v>41673.819363425922</v>
      </c>
      <c r="B5354" s="110">
        <v>1572736.56</v>
      </c>
      <c r="C5354" s="100">
        <v>31.134699999999999</v>
      </c>
      <c r="D5354">
        <v>-8.3559999999999995E-2</v>
      </c>
      <c r="E5354" s="108">
        <v>3.5602999999999998</v>
      </c>
      <c r="F5354" s="102">
        <v>0</v>
      </c>
      <c r="G5354" s="98">
        <v>0.41</v>
      </c>
      <c r="H5354" s="115">
        <v>1260</v>
      </c>
    </row>
    <row r="5355" spans="1:8" x14ac:dyDescent="0.2">
      <c r="A5355" s="106">
        <v>41673.822835648149</v>
      </c>
      <c r="B5355" s="110">
        <v>1573036.56</v>
      </c>
      <c r="C5355" s="100">
        <v>31.1372</v>
      </c>
      <c r="D5355">
        <v>-8.3269999999999997E-2</v>
      </c>
      <c r="E5355" s="108">
        <v>3.56053</v>
      </c>
      <c r="F5355" s="102">
        <v>0</v>
      </c>
      <c r="G5355" s="98">
        <v>0.41</v>
      </c>
      <c r="H5355" s="115">
        <v>1260</v>
      </c>
    </row>
    <row r="5356" spans="1:8" x14ac:dyDescent="0.2">
      <c r="A5356" s="106">
        <v>41673.826307870368</v>
      </c>
      <c r="B5356" s="110">
        <v>1573336.56</v>
      </c>
      <c r="C5356" s="100">
        <v>31.139600000000002</v>
      </c>
      <c r="D5356">
        <v>-8.1040000000000001E-2</v>
      </c>
      <c r="E5356" s="108">
        <v>3.5606200000000001</v>
      </c>
      <c r="F5356" s="102">
        <v>0</v>
      </c>
      <c r="G5356" s="98">
        <v>0.41</v>
      </c>
      <c r="H5356" s="115">
        <v>1260</v>
      </c>
    </row>
    <row r="5357" spans="1:8" x14ac:dyDescent="0.2">
      <c r="A5357" s="106">
        <v>41673.829780092594</v>
      </c>
      <c r="B5357" s="110">
        <v>1573636.56</v>
      </c>
      <c r="C5357" s="100">
        <v>31.161100000000001</v>
      </c>
      <c r="D5357">
        <v>5.8369999999999998E-2</v>
      </c>
      <c r="E5357" s="108">
        <v>3.5608</v>
      </c>
      <c r="F5357" s="102">
        <v>0</v>
      </c>
      <c r="G5357" s="98">
        <v>0.41</v>
      </c>
      <c r="H5357" s="115">
        <v>1260</v>
      </c>
    </row>
    <row r="5358" spans="1:8" x14ac:dyDescent="0.2">
      <c r="A5358" s="106">
        <v>41673.833252314813</v>
      </c>
      <c r="B5358" s="110">
        <v>1573936.56</v>
      </c>
      <c r="C5358" s="100">
        <v>31.1662</v>
      </c>
      <c r="D5358">
        <v>-8.6840000000000001E-2</v>
      </c>
      <c r="E5358" s="108">
        <v>3.56073</v>
      </c>
      <c r="F5358" s="102">
        <v>0</v>
      </c>
      <c r="G5358" s="98">
        <v>0.41</v>
      </c>
      <c r="H5358" s="115">
        <v>1260</v>
      </c>
    </row>
    <row r="5359" spans="1:8" x14ac:dyDescent="0.2">
      <c r="A5359" s="106">
        <v>41673.836724537039</v>
      </c>
      <c r="B5359" s="110">
        <v>1574236.56</v>
      </c>
      <c r="C5359" s="100">
        <v>31.151199999999999</v>
      </c>
      <c r="D5359">
        <v>-3.4099999999999998E-2</v>
      </c>
      <c r="E5359" s="108">
        <v>3.5609000000000002</v>
      </c>
      <c r="F5359" s="102">
        <v>0</v>
      </c>
      <c r="G5359" s="98">
        <v>0.41</v>
      </c>
      <c r="H5359" s="115">
        <v>1260</v>
      </c>
    </row>
    <row r="5360" spans="1:8" x14ac:dyDescent="0.2">
      <c r="A5360" s="106">
        <v>41673.840196759258</v>
      </c>
      <c r="B5360" s="110">
        <v>1574536.56</v>
      </c>
      <c r="C5360" s="100">
        <v>31.159400000000002</v>
      </c>
      <c r="D5360">
        <v>6.1679999999999999E-2</v>
      </c>
      <c r="E5360" s="108">
        <v>3.5611100000000002</v>
      </c>
      <c r="F5360" s="102">
        <v>0</v>
      </c>
      <c r="G5360" s="98">
        <v>0.41</v>
      </c>
      <c r="H5360" s="115">
        <v>1260</v>
      </c>
    </row>
    <row r="5361" spans="1:8" x14ac:dyDescent="0.2">
      <c r="A5361" s="106">
        <v>41673.843668981484</v>
      </c>
      <c r="B5361" s="110">
        <v>1574836.56</v>
      </c>
      <c r="C5361" s="100">
        <v>31.164899999999999</v>
      </c>
      <c r="D5361">
        <v>-7.8229999999999994E-2</v>
      </c>
      <c r="E5361" s="108">
        <v>3.5605600000000002</v>
      </c>
      <c r="F5361" s="102">
        <v>0</v>
      </c>
      <c r="G5361" s="98">
        <v>0.41</v>
      </c>
      <c r="H5361" s="115">
        <v>1260</v>
      </c>
    </row>
    <row r="5362" spans="1:8" x14ac:dyDescent="0.2">
      <c r="A5362" s="106">
        <v>41673.847141203703</v>
      </c>
      <c r="B5362" s="110">
        <v>1575136.56</v>
      </c>
      <c r="C5362" s="100">
        <v>31.167000000000002</v>
      </c>
      <c r="D5362">
        <v>-7.9710000000000003E-2</v>
      </c>
      <c r="E5362" s="108">
        <v>3.56053</v>
      </c>
      <c r="F5362" s="102">
        <v>0</v>
      </c>
      <c r="G5362" s="98">
        <v>0.41</v>
      </c>
      <c r="H5362" s="115">
        <v>1260</v>
      </c>
    </row>
    <row r="5363" spans="1:8" x14ac:dyDescent="0.2">
      <c r="A5363" s="106">
        <v>41673.850613425922</v>
      </c>
      <c r="B5363" s="110">
        <v>1575436.56</v>
      </c>
      <c r="C5363" s="100">
        <v>31.168700000000001</v>
      </c>
      <c r="D5363">
        <v>5.5039999999999999E-2</v>
      </c>
      <c r="E5363" s="108">
        <v>3.5603500000000001</v>
      </c>
      <c r="F5363" s="102">
        <v>0</v>
      </c>
      <c r="G5363" s="98">
        <v>0.41</v>
      </c>
      <c r="H5363" s="115">
        <v>1260</v>
      </c>
    </row>
    <row r="5364" spans="1:8" x14ac:dyDescent="0.2">
      <c r="A5364" s="106">
        <v>41673.854085648149</v>
      </c>
      <c r="B5364" s="110">
        <v>1575736.56</v>
      </c>
      <c r="C5364" s="100">
        <v>31.155200000000001</v>
      </c>
      <c r="D5364">
        <v>2.792E-2</v>
      </c>
      <c r="E5364" s="108">
        <v>3.5602399999999998</v>
      </c>
      <c r="F5364" s="102">
        <v>0</v>
      </c>
      <c r="G5364" s="98">
        <v>0.41</v>
      </c>
      <c r="H5364" s="115">
        <v>1260</v>
      </c>
    </row>
    <row r="5365" spans="1:8" x14ac:dyDescent="0.2">
      <c r="A5365" s="106">
        <v>41673.857557870368</v>
      </c>
      <c r="B5365" s="110">
        <v>1576036.56</v>
      </c>
      <c r="C5365" s="100">
        <v>31.153400000000001</v>
      </c>
      <c r="D5365">
        <v>4.5100000000000001E-3</v>
      </c>
      <c r="E5365" s="108">
        <v>3.5605600000000002</v>
      </c>
      <c r="F5365" s="102">
        <v>0</v>
      </c>
      <c r="G5365" s="98">
        <v>0.41</v>
      </c>
      <c r="H5365" s="115">
        <v>1260</v>
      </c>
    </row>
    <row r="5366" spans="1:8" x14ac:dyDescent="0.2">
      <c r="A5366" s="106">
        <v>41673.861030092594</v>
      </c>
      <c r="B5366" s="110">
        <v>1576336.56</v>
      </c>
      <c r="C5366" s="100">
        <v>31.143799999999999</v>
      </c>
      <c r="D5366">
        <v>-8.0659999999999996E-2</v>
      </c>
      <c r="E5366" s="108">
        <v>3.56013</v>
      </c>
      <c r="F5366" s="102">
        <v>0</v>
      </c>
      <c r="G5366" s="98">
        <v>0.41</v>
      </c>
      <c r="H5366" s="115">
        <v>1260</v>
      </c>
    </row>
    <row r="5367" spans="1:8" x14ac:dyDescent="0.2">
      <c r="A5367" s="106">
        <v>41673.864502314813</v>
      </c>
      <c r="B5367" s="110">
        <v>1576636.56</v>
      </c>
      <c r="C5367" s="100">
        <v>31.134399999999999</v>
      </c>
      <c r="D5367">
        <v>-8.5540000000000005E-2</v>
      </c>
      <c r="E5367" s="108">
        <v>3.5600800000000001</v>
      </c>
      <c r="F5367" s="102">
        <v>0</v>
      </c>
      <c r="G5367" s="98">
        <v>0.41</v>
      </c>
      <c r="H5367" s="115">
        <v>1260</v>
      </c>
    </row>
    <row r="5368" spans="1:8" x14ac:dyDescent="0.2">
      <c r="A5368" s="106">
        <v>41673.867974537039</v>
      </c>
      <c r="B5368" s="110">
        <v>1576936.56</v>
      </c>
      <c r="C5368" s="100">
        <v>31.121300000000002</v>
      </c>
      <c r="D5368">
        <v>-6.2199999999999998E-2</v>
      </c>
      <c r="E5368" s="108">
        <v>3.5602299999999998</v>
      </c>
      <c r="F5368" s="102">
        <v>0</v>
      </c>
      <c r="G5368" s="98">
        <v>0.41</v>
      </c>
      <c r="H5368" s="115">
        <v>1260</v>
      </c>
    </row>
    <row r="5369" spans="1:8" x14ac:dyDescent="0.2">
      <c r="A5369" s="106">
        <v>41673.871446759258</v>
      </c>
      <c r="B5369" s="110">
        <v>1577236.56</v>
      </c>
      <c r="C5369" s="100">
        <v>31.119299999999999</v>
      </c>
      <c r="D5369">
        <v>6.0440000000000001E-2</v>
      </c>
      <c r="E5369" s="108">
        <v>3.5603099999999999</v>
      </c>
      <c r="F5369" s="102">
        <v>0</v>
      </c>
      <c r="G5369" s="98">
        <v>0.41</v>
      </c>
      <c r="H5369" s="115">
        <v>1260</v>
      </c>
    </row>
    <row r="5370" spans="1:8" x14ac:dyDescent="0.2">
      <c r="A5370" s="106">
        <v>41673.874918981484</v>
      </c>
      <c r="B5370" s="110">
        <v>1577536.56</v>
      </c>
      <c r="C5370" s="100">
        <v>31.128</v>
      </c>
      <c r="D5370">
        <v>-3.8899999999999997E-2</v>
      </c>
      <c r="E5370" s="108">
        <v>3.5603500000000001</v>
      </c>
      <c r="F5370" s="102">
        <v>0</v>
      </c>
      <c r="G5370" s="98">
        <v>0.41</v>
      </c>
      <c r="H5370" s="115">
        <v>1260</v>
      </c>
    </row>
    <row r="5371" spans="1:8" x14ac:dyDescent="0.2">
      <c r="A5371" s="106">
        <v>41673.878391203703</v>
      </c>
      <c r="B5371" s="110">
        <v>1577836.56</v>
      </c>
      <c r="C5371" s="100">
        <v>31.128399999999999</v>
      </c>
      <c r="D5371">
        <v>-8.3940000000000001E-2</v>
      </c>
      <c r="E5371" s="108">
        <v>3.5603199999999999</v>
      </c>
      <c r="F5371" s="102">
        <v>0</v>
      </c>
      <c r="G5371" s="98">
        <v>0.41</v>
      </c>
      <c r="H5371" s="115">
        <v>1260</v>
      </c>
    </row>
    <row r="5372" spans="1:8" x14ac:dyDescent="0.2">
      <c r="A5372" s="106">
        <v>41673.881863425922</v>
      </c>
      <c r="B5372" s="110">
        <v>1578136.56</v>
      </c>
      <c r="C5372" s="100">
        <v>31.129899999999999</v>
      </c>
      <c r="D5372">
        <v>4.9540000000000001E-2</v>
      </c>
      <c r="E5372" s="108">
        <v>3.56047</v>
      </c>
      <c r="F5372" s="102">
        <v>0</v>
      </c>
      <c r="G5372" s="98">
        <v>0.41</v>
      </c>
      <c r="H5372" s="115">
        <v>1260</v>
      </c>
    </row>
    <row r="5373" spans="1:8" x14ac:dyDescent="0.2">
      <c r="A5373" s="106">
        <v>41673.885335648149</v>
      </c>
      <c r="B5373" s="110">
        <v>1578436.56</v>
      </c>
      <c r="C5373" s="100">
        <v>31.132000000000001</v>
      </c>
      <c r="D5373">
        <v>-6.6860000000000003E-2</v>
      </c>
      <c r="E5373" s="108">
        <v>3.56054</v>
      </c>
      <c r="F5373" s="102">
        <v>0</v>
      </c>
      <c r="G5373" s="98">
        <v>0.41</v>
      </c>
      <c r="H5373" s="115">
        <v>1260</v>
      </c>
    </row>
    <row r="5374" spans="1:8" x14ac:dyDescent="0.2">
      <c r="A5374" s="106">
        <v>41673.888807870368</v>
      </c>
      <c r="B5374" s="110">
        <v>1578736.56</v>
      </c>
      <c r="C5374" s="100">
        <v>31.1465</v>
      </c>
      <c r="D5374">
        <v>-7.8350000000000003E-2</v>
      </c>
      <c r="E5374" s="108">
        <v>3.5607000000000002</v>
      </c>
      <c r="F5374" s="102">
        <v>0</v>
      </c>
      <c r="G5374" s="98">
        <v>0.41</v>
      </c>
      <c r="H5374" s="115">
        <v>1260</v>
      </c>
    </row>
    <row r="5375" spans="1:8" x14ac:dyDescent="0.2">
      <c r="A5375" s="106">
        <v>41673.892280092594</v>
      </c>
      <c r="B5375" s="110">
        <v>1579036.56</v>
      </c>
      <c r="C5375" s="100">
        <v>31.1508</v>
      </c>
      <c r="D5375">
        <v>4.7800000000000002E-2</v>
      </c>
      <c r="E5375" s="108">
        <v>3.56094</v>
      </c>
      <c r="F5375" s="102">
        <v>0</v>
      </c>
      <c r="G5375" s="98">
        <v>0.41</v>
      </c>
      <c r="H5375" s="115">
        <v>1260</v>
      </c>
    </row>
    <row r="5376" spans="1:8" x14ac:dyDescent="0.2">
      <c r="A5376" s="106">
        <v>41673.895752314813</v>
      </c>
      <c r="B5376" s="110">
        <v>1579336.56</v>
      </c>
      <c r="C5376" s="100">
        <v>31.1568</v>
      </c>
      <c r="D5376">
        <v>2.8479999999999998E-2</v>
      </c>
      <c r="E5376" s="108">
        <v>3.56074</v>
      </c>
      <c r="F5376" s="102">
        <v>0</v>
      </c>
      <c r="G5376" s="98">
        <v>0.41</v>
      </c>
      <c r="H5376" s="115">
        <v>1260</v>
      </c>
    </row>
    <row r="5377" spans="1:8" x14ac:dyDescent="0.2">
      <c r="A5377" s="106">
        <v>41673.899224537039</v>
      </c>
      <c r="B5377" s="110">
        <v>1579636.56</v>
      </c>
      <c r="C5377" s="100">
        <v>31.160799999999998</v>
      </c>
      <c r="D5377">
        <v>-1.7239999999999998E-2</v>
      </c>
      <c r="E5377" s="108">
        <v>3.5606800000000001</v>
      </c>
      <c r="F5377" s="102">
        <v>0</v>
      </c>
      <c r="G5377" s="98">
        <v>0.41</v>
      </c>
      <c r="H5377" s="115">
        <v>1260</v>
      </c>
    </row>
    <row r="5378" spans="1:8" x14ac:dyDescent="0.2">
      <c r="A5378" s="106">
        <v>41673.902696759258</v>
      </c>
      <c r="B5378" s="110">
        <v>1579936.56</v>
      </c>
      <c r="C5378" s="100">
        <v>31.171600000000002</v>
      </c>
      <c r="D5378">
        <v>5.398E-2</v>
      </c>
      <c r="E5378" s="108">
        <v>3.5605199999999999</v>
      </c>
      <c r="F5378" s="102">
        <v>0</v>
      </c>
      <c r="G5378" s="98">
        <v>0.41</v>
      </c>
      <c r="H5378" s="115">
        <v>1260</v>
      </c>
    </row>
    <row r="5379" spans="1:8" x14ac:dyDescent="0.2">
      <c r="A5379" s="106">
        <v>41673.906168981484</v>
      </c>
      <c r="B5379" s="110">
        <v>1580236.56</v>
      </c>
      <c r="C5379" s="100">
        <v>31.163499999999999</v>
      </c>
      <c r="D5379">
        <v>-3.848E-2</v>
      </c>
      <c r="E5379" s="108">
        <v>3.5604100000000001</v>
      </c>
      <c r="F5379" s="102">
        <v>0</v>
      </c>
      <c r="G5379" s="98">
        <v>0.41</v>
      </c>
      <c r="H5379" s="115">
        <v>1260</v>
      </c>
    </row>
    <row r="5380" spans="1:8" x14ac:dyDescent="0.2">
      <c r="A5380" s="106">
        <v>41673.909641203703</v>
      </c>
      <c r="B5380" s="110">
        <v>1580536.56</v>
      </c>
      <c r="C5380" s="100">
        <v>31.158899999999999</v>
      </c>
      <c r="D5380">
        <v>-3.0020000000000002E-2</v>
      </c>
      <c r="E5380" s="108">
        <v>3.5603400000000001</v>
      </c>
      <c r="F5380" s="102">
        <v>0</v>
      </c>
      <c r="G5380" s="98">
        <v>0.41</v>
      </c>
      <c r="H5380" s="115">
        <v>1260</v>
      </c>
    </row>
    <row r="5381" spans="1:8" x14ac:dyDescent="0.2">
      <c r="A5381" s="106">
        <v>41673.913113425922</v>
      </c>
      <c r="B5381" s="110">
        <v>1580836.56</v>
      </c>
      <c r="C5381" s="100">
        <v>31.149699999999999</v>
      </c>
      <c r="D5381">
        <v>5.0930000000000003E-2</v>
      </c>
      <c r="E5381" s="108">
        <v>3.5601699999999998</v>
      </c>
      <c r="F5381" s="102">
        <v>0</v>
      </c>
      <c r="G5381" s="98">
        <v>0.41</v>
      </c>
      <c r="H5381" s="115">
        <v>1260</v>
      </c>
    </row>
    <row r="5382" spans="1:8" x14ac:dyDescent="0.2">
      <c r="A5382" s="106">
        <v>41673.916585648149</v>
      </c>
      <c r="B5382" s="110">
        <v>1581136.56</v>
      </c>
      <c r="C5382" s="100">
        <v>31.142199999999999</v>
      </c>
      <c r="D5382">
        <v>2.5170000000000001E-2</v>
      </c>
      <c r="E5382" s="108">
        <v>3.56</v>
      </c>
      <c r="F5382" s="102">
        <v>0</v>
      </c>
      <c r="G5382" s="98">
        <v>0.41</v>
      </c>
      <c r="H5382" s="115">
        <v>1260</v>
      </c>
    </row>
    <row r="5383" spans="1:8" x14ac:dyDescent="0.2">
      <c r="A5383" s="106">
        <v>41673.920057870368</v>
      </c>
      <c r="B5383" s="110">
        <v>1581436.56</v>
      </c>
      <c r="C5383" s="100">
        <v>31.1464</v>
      </c>
      <c r="D5383">
        <v>-1.8100000000000002E-2</v>
      </c>
      <c r="E5383" s="108">
        <v>3.5599500000000002</v>
      </c>
      <c r="F5383" s="102">
        <v>0</v>
      </c>
      <c r="G5383" s="98">
        <v>0.41</v>
      </c>
      <c r="H5383" s="115">
        <v>1260</v>
      </c>
    </row>
    <row r="5384" spans="1:8" x14ac:dyDescent="0.2">
      <c r="A5384" s="106">
        <v>41673.923530092594</v>
      </c>
      <c r="B5384" s="110">
        <v>1581736.56</v>
      </c>
      <c r="C5384" s="100">
        <v>31.128599999999999</v>
      </c>
      <c r="D5384">
        <v>-6.5710000000000005E-2</v>
      </c>
      <c r="E5384" s="108">
        <v>3.56006</v>
      </c>
      <c r="F5384" s="102">
        <v>0</v>
      </c>
      <c r="G5384" s="98">
        <v>0.41</v>
      </c>
      <c r="H5384" s="115">
        <v>1260</v>
      </c>
    </row>
    <row r="5385" spans="1:8" x14ac:dyDescent="0.2">
      <c r="A5385" s="106">
        <v>41673.927002314813</v>
      </c>
      <c r="B5385" s="110">
        <v>1582036.56</v>
      </c>
      <c r="C5385" s="100">
        <v>31.120200000000001</v>
      </c>
      <c r="D5385">
        <v>-2.0049999999999998E-2</v>
      </c>
      <c r="E5385" s="108">
        <v>3.56006</v>
      </c>
      <c r="F5385" s="102">
        <v>0</v>
      </c>
      <c r="G5385" s="98">
        <v>0.41</v>
      </c>
      <c r="H5385" s="115">
        <v>1260</v>
      </c>
    </row>
    <row r="5386" spans="1:8" x14ac:dyDescent="0.2">
      <c r="A5386" s="106">
        <v>41673.930474537039</v>
      </c>
      <c r="B5386" s="110">
        <v>1582336.56</v>
      </c>
      <c r="C5386" s="100">
        <v>31.116099999999999</v>
      </c>
      <c r="D5386">
        <v>4.3279999999999999E-2</v>
      </c>
      <c r="E5386" s="108">
        <v>3.5600700000000001</v>
      </c>
      <c r="F5386" s="102">
        <v>0</v>
      </c>
      <c r="G5386" s="98">
        <v>0.41</v>
      </c>
      <c r="H5386" s="115">
        <v>1260</v>
      </c>
    </row>
    <row r="5387" spans="1:8" x14ac:dyDescent="0.2">
      <c r="A5387" s="106">
        <v>41673.933946759258</v>
      </c>
      <c r="B5387" s="110">
        <v>1582636.56</v>
      </c>
      <c r="C5387" s="100">
        <v>31.1296</v>
      </c>
      <c r="D5387">
        <v>5.6419999999999998E-2</v>
      </c>
      <c r="E5387" s="108">
        <v>3.56012</v>
      </c>
      <c r="F5387" s="102">
        <v>0</v>
      </c>
      <c r="G5387" s="98">
        <v>0.41</v>
      </c>
      <c r="H5387" s="115">
        <v>1260</v>
      </c>
    </row>
    <row r="5388" spans="1:8" x14ac:dyDescent="0.2">
      <c r="A5388" s="106">
        <v>41673.937418981484</v>
      </c>
      <c r="B5388" s="110">
        <v>1582936.56</v>
      </c>
      <c r="C5388" s="100">
        <v>31.115300000000001</v>
      </c>
      <c r="D5388">
        <v>-8.2030000000000006E-2</v>
      </c>
      <c r="E5388" s="108">
        <v>3.5601799999999999</v>
      </c>
      <c r="F5388" s="102">
        <v>0</v>
      </c>
      <c r="G5388" s="98">
        <v>0.41</v>
      </c>
      <c r="H5388" s="115">
        <v>1260</v>
      </c>
    </row>
    <row r="5389" spans="1:8" x14ac:dyDescent="0.2">
      <c r="A5389" s="106">
        <v>41673.940891203703</v>
      </c>
      <c r="B5389" s="110">
        <v>1583236.56</v>
      </c>
      <c r="C5389" s="100">
        <v>31.122900000000001</v>
      </c>
      <c r="D5389">
        <v>2.2200000000000002E-3</v>
      </c>
      <c r="E5389" s="108">
        <v>3.5602999999999998</v>
      </c>
      <c r="F5389" s="102">
        <v>0</v>
      </c>
      <c r="G5389" s="98">
        <v>0.41</v>
      </c>
      <c r="H5389" s="115">
        <v>1260</v>
      </c>
    </row>
    <row r="5390" spans="1:8" x14ac:dyDescent="0.2">
      <c r="A5390" s="106">
        <v>41673.944363425922</v>
      </c>
      <c r="B5390" s="110">
        <v>1583536.56</v>
      </c>
      <c r="C5390" s="100">
        <v>31.1218</v>
      </c>
      <c r="D5390">
        <v>-2.9100000000000001E-2</v>
      </c>
      <c r="E5390" s="108">
        <v>3.5603799999999999</v>
      </c>
      <c r="F5390" s="102">
        <v>0</v>
      </c>
      <c r="G5390" s="98">
        <v>0.41</v>
      </c>
      <c r="H5390" s="115">
        <v>1260</v>
      </c>
    </row>
    <row r="5391" spans="1:8" x14ac:dyDescent="0.2">
      <c r="A5391" s="106">
        <v>41673.947835648149</v>
      </c>
      <c r="B5391" s="110">
        <v>1583836.56</v>
      </c>
      <c r="C5391" s="100">
        <v>31.137499999999999</v>
      </c>
      <c r="D5391">
        <v>-1.159E-2</v>
      </c>
      <c r="E5391" s="108">
        <v>3.56073</v>
      </c>
      <c r="F5391" s="102">
        <v>0</v>
      </c>
      <c r="G5391" s="98">
        <v>0.41</v>
      </c>
      <c r="H5391" s="115">
        <v>1260</v>
      </c>
    </row>
    <row r="5392" spans="1:8" x14ac:dyDescent="0.2">
      <c r="A5392" s="106">
        <v>41673.951307870368</v>
      </c>
      <c r="B5392" s="110">
        <v>1584136.56</v>
      </c>
      <c r="C5392" s="100">
        <v>31.1617</v>
      </c>
      <c r="D5392">
        <v>-1.9439999999999999E-2</v>
      </c>
      <c r="E5392" s="108">
        <v>3.5606100000000001</v>
      </c>
      <c r="F5392" s="102">
        <v>0</v>
      </c>
      <c r="G5392" s="98">
        <v>0.41</v>
      </c>
      <c r="H5392" s="115">
        <v>1260</v>
      </c>
    </row>
    <row r="5393" spans="1:8" x14ac:dyDescent="0.2">
      <c r="A5393" s="106">
        <v>41673.954780092594</v>
      </c>
      <c r="B5393" s="110">
        <v>1584436.56</v>
      </c>
      <c r="C5393" s="100">
        <v>31.164400000000001</v>
      </c>
      <c r="D5393">
        <v>3.6479999999999999E-2</v>
      </c>
      <c r="E5393" s="108">
        <v>3.5602999999999998</v>
      </c>
      <c r="F5393" s="102">
        <v>0</v>
      </c>
      <c r="G5393" s="98">
        <v>0.41</v>
      </c>
      <c r="H5393" s="115">
        <v>1260</v>
      </c>
    </row>
    <row r="5394" spans="1:8" x14ac:dyDescent="0.2">
      <c r="A5394" s="106">
        <v>41673.958252314813</v>
      </c>
      <c r="B5394" s="110">
        <v>1584736.56</v>
      </c>
      <c r="C5394" s="100">
        <v>31.1419</v>
      </c>
      <c r="D5394">
        <v>-3.1480000000000001E-2</v>
      </c>
      <c r="E5394" s="108">
        <v>3.5603099999999999</v>
      </c>
      <c r="F5394" s="102">
        <v>0</v>
      </c>
      <c r="G5394" s="98">
        <v>0.41</v>
      </c>
      <c r="H5394" s="115">
        <v>1260</v>
      </c>
    </row>
    <row r="5395" spans="1:8" x14ac:dyDescent="0.2">
      <c r="A5395" s="106">
        <v>41673.961724537039</v>
      </c>
      <c r="B5395" s="110">
        <v>1585036.56</v>
      </c>
      <c r="C5395" s="100">
        <v>31.166699999999999</v>
      </c>
      <c r="D5395">
        <v>5.5599999999999997E-2</v>
      </c>
      <c r="E5395" s="108">
        <v>3.5601099999999999</v>
      </c>
      <c r="F5395" s="102">
        <v>0</v>
      </c>
      <c r="G5395" s="98">
        <v>0.41</v>
      </c>
      <c r="H5395" s="115">
        <v>1260</v>
      </c>
    </row>
    <row r="5396" spans="1:8" x14ac:dyDescent="0.2">
      <c r="A5396" s="106">
        <v>41673.965196759258</v>
      </c>
      <c r="B5396" s="110">
        <v>1585336.56</v>
      </c>
      <c r="C5396" s="100">
        <v>31.158200000000001</v>
      </c>
      <c r="D5396">
        <v>-8.8469999999999993E-2</v>
      </c>
      <c r="E5396" s="108">
        <v>3.5601099999999999</v>
      </c>
      <c r="F5396" s="102">
        <v>0</v>
      </c>
      <c r="G5396" s="98">
        <v>0.41</v>
      </c>
      <c r="H5396" s="115">
        <v>1260</v>
      </c>
    </row>
    <row r="5397" spans="1:8" x14ac:dyDescent="0.2">
      <c r="A5397" s="106">
        <v>41673.968668981484</v>
      </c>
      <c r="B5397" s="110">
        <v>1585636.56</v>
      </c>
      <c r="C5397" s="100">
        <v>31.1584</v>
      </c>
      <c r="D5397">
        <v>6.43E-3</v>
      </c>
      <c r="E5397" s="108">
        <v>3.5600900000000002</v>
      </c>
      <c r="F5397" s="102">
        <v>0</v>
      </c>
      <c r="G5397" s="98">
        <v>0.41</v>
      </c>
      <c r="H5397" s="115">
        <v>1260</v>
      </c>
    </row>
    <row r="5398" spans="1:8" x14ac:dyDescent="0.2">
      <c r="A5398" s="106">
        <v>41673.972141203703</v>
      </c>
      <c r="B5398" s="110">
        <v>1585936.56</v>
      </c>
      <c r="C5398" s="100">
        <v>31.127700000000001</v>
      </c>
      <c r="D5398">
        <v>-9.0490000000000001E-2</v>
      </c>
      <c r="E5398" s="108">
        <v>3.55999</v>
      </c>
      <c r="F5398" s="102">
        <v>0</v>
      </c>
      <c r="G5398" s="98">
        <v>0.41</v>
      </c>
      <c r="H5398" s="115">
        <v>1260</v>
      </c>
    </row>
    <row r="5399" spans="1:8" x14ac:dyDescent="0.2">
      <c r="A5399" s="106">
        <v>41673.975613425922</v>
      </c>
      <c r="B5399" s="110">
        <v>1586236.56</v>
      </c>
      <c r="C5399" s="100">
        <v>31.120899999999999</v>
      </c>
      <c r="D5399">
        <v>-3.4320000000000003E-2</v>
      </c>
      <c r="E5399" s="108">
        <v>3.5598299999999998</v>
      </c>
      <c r="F5399" s="102">
        <v>0</v>
      </c>
      <c r="G5399" s="98">
        <v>0.41</v>
      </c>
      <c r="H5399" s="115">
        <v>1260</v>
      </c>
    </row>
    <row r="5400" spans="1:8" x14ac:dyDescent="0.2">
      <c r="A5400" s="106">
        <v>41673.979085648149</v>
      </c>
      <c r="B5400" s="110">
        <v>1586536.56</v>
      </c>
      <c r="C5400" s="100">
        <v>31.113199999999999</v>
      </c>
      <c r="D5400">
        <v>-8.8830000000000006E-2</v>
      </c>
      <c r="E5400" s="108">
        <v>3.55986</v>
      </c>
      <c r="F5400" s="102">
        <v>0</v>
      </c>
      <c r="G5400" s="98">
        <v>0.41</v>
      </c>
      <c r="H5400" s="115">
        <v>1260</v>
      </c>
    </row>
    <row r="5401" spans="1:8" x14ac:dyDescent="0.2">
      <c r="A5401" s="106">
        <v>41673.982557870368</v>
      </c>
      <c r="B5401" s="110">
        <v>1586836.56</v>
      </c>
      <c r="C5401" s="100">
        <v>31.130500000000001</v>
      </c>
      <c r="D5401">
        <v>4.9119999999999997E-2</v>
      </c>
      <c r="E5401" s="108">
        <v>3.5600800000000001</v>
      </c>
      <c r="F5401" s="102">
        <v>0</v>
      </c>
      <c r="G5401" s="98">
        <v>0.41</v>
      </c>
      <c r="H5401" s="115">
        <v>1260</v>
      </c>
    </row>
    <row r="5402" spans="1:8" x14ac:dyDescent="0.2">
      <c r="A5402" s="106">
        <v>41673.986030092594</v>
      </c>
      <c r="B5402" s="110">
        <v>1587136.56</v>
      </c>
      <c r="C5402" s="100">
        <v>31.1174</v>
      </c>
      <c r="D5402">
        <v>-6.8949999999999997E-2</v>
      </c>
      <c r="E5402" s="108">
        <v>3.5601600000000002</v>
      </c>
      <c r="F5402" s="102">
        <v>0</v>
      </c>
      <c r="G5402" s="98">
        <v>0.41</v>
      </c>
      <c r="H5402" s="115">
        <v>1260</v>
      </c>
    </row>
    <row r="5403" spans="1:8" x14ac:dyDescent="0.2">
      <c r="A5403" s="106">
        <v>41673.989502314813</v>
      </c>
      <c r="B5403" s="110">
        <v>1587436.56</v>
      </c>
      <c r="C5403" s="100">
        <v>31.1388</v>
      </c>
      <c r="D5403">
        <v>-2.7560000000000001E-2</v>
      </c>
      <c r="E5403" s="108">
        <v>3.5603500000000001</v>
      </c>
      <c r="F5403" s="102">
        <v>0</v>
      </c>
      <c r="G5403" s="98">
        <v>0.41</v>
      </c>
      <c r="H5403" s="115">
        <v>1260</v>
      </c>
    </row>
    <row r="5404" spans="1:8" x14ac:dyDescent="0.2">
      <c r="A5404" s="106">
        <v>41673.992974537039</v>
      </c>
      <c r="B5404" s="110">
        <v>1587736.56</v>
      </c>
      <c r="C5404" s="100">
        <v>31.137599999999999</v>
      </c>
      <c r="D5404">
        <v>5.7549999999999997E-2</v>
      </c>
      <c r="E5404" s="108">
        <v>3.5604300000000002</v>
      </c>
      <c r="F5404" s="102">
        <v>0</v>
      </c>
      <c r="G5404" s="98">
        <v>0.41</v>
      </c>
      <c r="H5404" s="115">
        <v>1260</v>
      </c>
    </row>
    <row r="5405" spans="1:8" x14ac:dyDescent="0.2">
      <c r="A5405" s="106">
        <v>41673.996446759258</v>
      </c>
      <c r="B5405" s="110">
        <v>1588036.56</v>
      </c>
      <c r="C5405" s="100">
        <v>31.128799999999998</v>
      </c>
      <c r="D5405">
        <v>-9.5310000000000006E-2</v>
      </c>
      <c r="E5405" s="108">
        <v>3.56053</v>
      </c>
      <c r="F5405" s="102">
        <v>0</v>
      </c>
      <c r="G5405" s="98">
        <v>0.41</v>
      </c>
      <c r="H5405" s="115">
        <v>1260</v>
      </c>
    </row>
    <row r="5406" spans="1:8" x14ac:dyDescent="0.2">
      <c r="A5406" s="106">
        <v>41673.999918981484</v>
      </c>
      <c r="B5406" s="110">
        <v>1588336.56</v>
      </c>
      <c r="C5406" s="100">
        <v>31.145900000000001</v>
      </c>
      <c r="D5406">
        <v>5.8299999999999998E-2</v>
      </c>
      <c r="E5406" s="108">
        <v>3.5606200000000001</v>
      </c>
      <c r="F5406" s="102">
        <v>0</v>
      </c>
      <c r="G5406" s="98">
        <v>0.41</v>
      </c>
      <c r="H5406" s="115">
        <v>1260</v>
      </c>
    </row>
    <row r="5407" spans="1:8" x14ac:dyDescent="0.2">
      <c r="A5407" s="106">
        <v>41674.003391203703</v>
      </c>
      <c r="B5407" s="110">
        <v>1588636.56</v>
      </c>
      <c r="C5407" s="100">
        <v>31.172499999999999</v>
      </c>
      <c r="D5407">
        <v>-1.6330000000000001E-2</v>
      </c>
      <c r="E5407" s="108">
        <v>3.56081</v>
      </c>
      <c r="F5407" s="102">
        <v>0</v>
      </c>
      <c r="G5407" s="98">
        <v>0.41</v>
      </c>
      <c r="H5407" s="115">
        <v>1260</v>
      </c>
    </row>
    <row r="5408" spans="1:8" x14ac:dyDescent="0.2">
      <c r="A5408" s="106">
        <v>41674.006863425922</v>
      </c>
      <c r="B5408" s="110">
        <v>1588936.56</v>
      </c>
      <c r="C5408" s="100">
        <v>31.156099999999999</v>
      </c>
      <c r="D5408">
        <v>-1.166E-2</v>
      </c>
      <c r="E5408" s="108">
        <v>3.5605699999999998</v>
      </c>
      <c r="F5408" s="102">
        <v>0</v>
      </c>
      <c r="G5408" s="98">
        <v>0.41</v>
      </c>
      <c r="H5408" s="115">
        <v>1260</v>
      </c>
    </row>
    <row r="5409" spans="1:8" x14ac:dyDescent="0.2">
      <c r="A5409" s="106">
        <v>41674.010335648149</v>
      </c>
      <c r="B5409" s="110">
        <v>1589236.56</v>
      </c>
      <c r="C5409" s="100">
        <v>31.178699999999999</v>
      </c>
      <c r="D5409">
        <v>-4.4510000000000001E-2</v>
      </c>
      <c r="E5409" s="108">
        <v>3.5604300000000002</v>
      </c>
      <c r="F5409" s="102">
        <v>0</v>
      </c>
      <c r="G5409" s="98">
        <v>0.41</v>
      </c>
      <c r="H5409" s="115">
        <v>1260</v>
      </c>
    </row>
    <row r="5410" spans="1:8" x14ac:dyDescent="0.2">
      <c r="A5410" s="106">
        <v>41674.013807870368</v>
      </c>
      <c r="B5410" s="110">
        <v>1589536.56</v>
      </c>
      <c r="C5410" s="100">
        <v>31.174399999999999</v>
      </c>
      <c r="D5410">
        <v>4.8959999999999997E-2</v>
      </c>
      <c r="E5410" s="108">
        <v>3.5603799999999999</v>
      </c>
      <c r="F5410" s="102">
        <v>0</v>
      </c>
      <c r="G5410" s="98">
        <v>0.41</v>
      </c>
      <c r="H5410" s="115">
        <v>1260</v>
      </c>
    </row>
    <row r="5411" spans="1:8" x14ac:dyDescent="0.2">
      <c r="A5411" s="106">
        <v>41674.017280092594</v>
      </c>
      <c r="B5411" s="110">
        <v>1589836.56</v>
      </c>
      <c r="C5411" s="100">
        <v>31.189800000000002</v>
      </c>
      <c r="D5411">
        <v>6.5159999999999996E-2</v>
      </c>
      <c r="E5411" s="108">
        <v>3.5603099999999999</v>
      </c>
      <c r="F5411" s="102">
        <v>0</v>
      </c>
      <c r="G5411" s="98">
        <v>0.41</v>
      </c>
      <c r="H5411" s="115">
        <v>1260</v>
      </c>
    </row>
    <row r="5412" spans="1:8" x14ac:dyDescent="0.2">
      <c r="A5412" s="106">
        <v>41674.020752314813</v>
      </c>
      <c r="B5412" s="110">
        <v>1590136.56</v>
      </c>
      <c r="C5412" s="100">
        <v>31.166799999999999</v>
      </c>
      <c r="D5412">
        <v>-8.1619999999999998E-2</v>
      </c>
      <c r="E5412" s="108">
        <v>3.5603199999999999</v>
      </c>
      <c r="F5412" s="102">
        <v>0</v>
      </c>
      <c r="G5412" s="98">
        <v>0.41</v>
      </c>
      <c r="H5412" s="115">
        <v>1260</v>
      </c>
    </row>
    <row r="5413" spans="1:8" x14ac:dyDescent="0.2">
      <c r="A5413" s="106">
        <v>41674.024224537039</v>
      </c>
      <c r="B5413" s="110">
        <v>1590436.56</v>
      </c>
      <c r="C5413" s="100">
        <v>31.178999999999998</v>
      </c>
      <c r="D5413">
        <v>1.108E-2</v>
      </c>
      <c r="E5413" s="108">
        <v>3.5600700000000001</v>
      </c>
      <c r="F5413" s="102">
        <v>0</v>
      </c>
      <c r="G5413" s="98">
        <v>0.41</v>
      </c>
      <c r="H5413" s="115">
        <v>1260</v>
      </c>
    </row>
    <row r="5414" spans="1:8" x14ac:dyDescent="0.2">
      <c r="A5414" s="106">
        <v>41674.027696759258</v>
      </c>
      <c r="B5414" s="110">
        <v>1590736.56</v>
      </c>
      <c r="C5414" s="100">
        <v>31.161100000000001</v>
      </c>
      <c r="D5414">
        <v>-8.2290000000000002E-2</v>
      </c>
      <c r="E5414" s="108">
        <v>3.55993</v>
      </c>
      <c r="F5414" s="102">
        <v>0</v>
      </c>
      <c r="G5414" s="98">
        <v>0.41</v>
      </c>
      <c r="H5414" s="115">
        <v>1260</v>
      </c>
    </row>
    <row r="5415" spans="1:8" x14ac:dyDescent="0.2">
      <c r="A5415" s="106">
        <v>41674.031168981484</v>
      </c>
      <c r="B5415" s="110">
        <v>1591036.56</v>
      </c>
      <c r="C5415" s="100">
        <v>31.146100000000001</v>
      </c>
      <c r="D5415">
        <v>-5.5019999999999999E-2</v>
      </c>
      <c r="E5415" s="108">
        <v>3.5598000000000001</v>
      </c>
      <c r="F5415" s="102">
        <v>0</v>
      </c>
      <c r="G5415" s="98">
        <v>0.41</v>
      </c>
      <c r="H5415" s="115">
        <v>1260</v>
      </c>
    </row>
    <row r="5416" spans="1:8" x14ac:dyDescent="0.2">
      <c r="A5416" s="106">
        <v>41674.034641203703</v>
      </c>
      <c r="B5416" s="110">
        <v>1591336.56</v>
      </c>
      <c r="C5416" s="100">
        <v>31.105499999999999</v>
      </c>
      <c r="D5416">
        <v>2.0000000000000001E-4</v>
      </c>
      <c r="E5416" s="108">
        <v>3.5598299999999998</v>
      </c>
      <c r="F5416" s="102">
        <v>0</v>
      </c>
      <c r="G5416" s="98">
        <v>0.41</v>
      </c>
      <c r="H5416" s="115">
        <v>1260</v>
      </c>
    </row>
    <row r="5417" spans="1:8" x14ac:dyDescent="0.2">
      <c r="A5417" s="106">
        <v>41674.038113425922</v>
      </c>
      <c r="B5417" s="110">
        <v>1591636.56</v>
      </c>
      <c r="C5417" s="100">
        <v>31.1038</v>
      </c>
      <c r="D5417">
        <v>-3.823E-2</v>
      </c>
      <c r="E5417" s="108">
        <v>3.5599599999999998</v>
      </c>
      <c r="F5417" s="102">
        <v>0</v>
      </c>
      <c r="G5417" s="98">
        <v>0.41</v>
      </c>
      <c r="H5417" s="115">
        <v>1260</v>
      </c>
    </row>
    <row r="5418" spans="1:8" x14ac:dyDescent="0.2">
      <c r="A5418" s="106">
        <v>41674.041585648149</v>
      </c>
      <c r="B5418" s="110">
        <v>1591936.56</v>
      </c>
      <c r="C5418" s="100">
        <v>31.120200000000001</v>
      </c>
      <c r="D5418">
        <v>-7.3800000000000003E-3</v>
      </c>
      <c r="E5418" s="108">
        <v>3.5601099999999999</v>
      </c>
      <c r="F5418" s="102">
        <v>0</v>
      </c>
      <c r="G5418" s="98">
        <v>0.41</v>
      </c>
      <c r="H5418" s="115">
        <v>1260</v>
      </c>
    </row>
    <row r="5419" spans="1:8" x14ac:dyDescent="0.2">
      <c r="A5419" s="106">
        <v>41674.045057870368</v>
      </c>
      <c r="B5419" s="110">
        <v>1592236.56</v>
      </c>
      <c r="C5419" s="100">
        <v>31.113299999999999</v>
      </c>
      <c r="D5419">
        <v>3.0100000000000001E-3</v>
      </c>
      <c r="E5419" s="108">
        <v>3.56026</v>
      </c>
      <c r="F5419" s="102">
        <v>0</v>
      </c>
      <c r="G5419" s="98">
        <v>0.41</v>
      </c>
      <c r="H5419" s="115">
        <v>1260</v>
      </c>
    </row>
    <row r="5420" spans="1:8" x14ac:dyDescent="0.2">
      <c r="A5420" s="106">
        <v>41674.048530092594</v>
      </c>
      <c r="B5420" s="110">
        <v>1592536.56</v>
      </c>
      <c r="C5420" s="100">
        <v>31.1189</v>
      </c>
      <c r="D5420">
        <v>-7.1919999999999998E-2</v>
      </c>
      <c r="E5420" s="108">
        <v>3.5603699999999998</v>
      </c>
      <c r="F5420" s="102">
        <v>0</v>
      </c>
      <c r="G5420" s="98">
        <v>0.41</v>
      </c>
      <c r="H5420" s="115">
        <v>1260</v>
      </c>
    </row>
    <row r="5421" spans="1:8" x14ac:dyDescent="0.2">
      <c r="A5421" s="106">
        <v>41674.052002314813</v>
      </c>
      <c r="B5421" s="110">
        <v>1592836.56</v>
      </c>
      <c r="C5421" s="100">
        <v>31.122399999999999</v>
      </c>
      <c r="D5421">
        <v>-8.9099999999999995E-3</v>
      </c>
      <c r="E5421" s="108">
        <v>3.5606300000000002</v>
      </c>
      <c r="F5421" s="102">
        <v>0</v>
      </c>
      <c r="G5421" s="98">
        <v>0.41</v>
      </c>
      <c r="H5421" s="115">
        <v>1260</v>
      </c>
    </row>
    <row r="5422" spans="1:8" x14ac:dyDescent="0.2">
      <c r="A5422" s="106">
        <v>41674.055474537039</v>
      </c>
      <c r="B5422" s="110">
        <v>1593136.56</v>
      </c>
      <c r="C5422" s="100">
        <v>31.1389</v>
      </c>
      <c r="D5422">
        <v>-1.898E-2</v>
      </c>
      <c r="E5422" s="108">
        <v>3.5605500000000001</v>
      </c>
      <c r="F5422" s="102">
        <v>0</v>
      </c>
      <c r="G5422" s="98">
        <v>0.41</v>
      </c>
      <c r="H5422" s="115">
        <v>1260</v>
      </c>
    </row>
    <row r="5423" spans="1:8" x14ac:dyDescent="0.2">
      <c r="A5423" s="106">
        <v>41674.058946759258</v>
      </c>
      <c r="B5423" s="110">
        <v>1593436.56</v>
      </c>
      <c r="C5423" s="100">
        <v>31.139199999999999</v>
      </c>
      <c r="D5423">
        <v>-2.077E-2</v>
      </c>
      <c r="E5423" s="108">
        <v>3.5603500000000001</v>
      </c>
      <c r="F5423" s="102">
        <v>0</v>
      </c>
      <c r="G5423" s="98">
        <v>0.41</v>
      </c>
      <c r="H5423" s="115">
        <v>1260</v>
      </c>
    </row>
    <row r="5424" spans="1:8" x14ac:dyDescent="0.2">
      <c r="A5424" s="106">
        <v>41674.062418981484</v>
      </c>
      <c r="B5424" s="110">
        <v>1593736.56</v>
      </c>
      <c r="C5424" s="100">
        <v>31.153400000000001</v>
      </c>
      <c r="D5424">
        <v>-2.4879999999999999E-2</v>
      </c>
      <c r="E5424" s="108">
        <v>3.5603099999999999</v>
      </c>
      <c r="F5424" s="102">
        <v>0</v>
      </c>
      <c r="G5424" s="98">
        <v>0.41</v>
      </c>
      <c r="H5424" s="115">
        <v>1260</v>
      </c>
    </row>
    <row r="5425" spans="1:8" x14ac:dyDescent="0.2">
      <c r="A5425" s="106">
        <v>41674.065891203703</v>
      </c>
      <c r="B5425" s="110">
        <v>1594036.56</v>
      </c>
      <c r="C5425" s="100">
        <v>31.134899999999998</v>
      </c>
      <c r="D5425">
        <v>-8.8709999999999997E-2</v>
      </c>
      <c r="E5425" s="108">
        <v>3.5602800000000001</v>
      </c>
      <c r="F5425" s="102">
        <v>0</v>
      </c>
      <c r="G5425" s="98">
        <v>0.41</v>
      </c>
      <c r="H5425" s="115">
        <v>1260</v>
      </c>
    </row>
    <row r="5426" spans="1:8" x14ac:dyDescent="0.2">
      <c r="A5426" s="106">
        <v>41674.069363425922</v>
      </c>
      <c r="B5426" s="110">
        <v>1594336.56</v>
      </c>
      <c r="C5426" s="100">
        <v>31.1601</v>
      </c>
      <c r="D5426">
        <v>-8.0320000000000003E-2</v>
      </c>
      <c r="E5426" s="108">
        <v>3.5603500000000001</v>
      </c>
      <c r="F5426" s="102">
        <v>0</v>
      </c>
      <c r="G5426" s="98">
        <v>0.41</v>
      </c>
      <c r="H5426" s="115">
        <v>1260</v>
      </c>
    </row>
    <row r="5427" spans="1:8" x14ac:dyDescent="0.2">
      <c r="A5427" s="106">
        <v>41674.072835648149</v>
      </c>
      <c r="B5427" s="110">
        <v>1594636.56</v>
      </c>
      <c r="C5427" s="100">
        <v>31.161999999999999</v>
      </c>
      <c r="D5427">
        <v>-2.0389999999999998E-2</v>
      </c>
      <c r="E5427" s="108">
        <v>3.56006</v>
      </c>
      <c r="F5427" s="102">
        <v>0</v>
      </c>
      <c r="G5427" s="98">
        <v>0.41</v>
      </c>
      <c r="H5427" s="115">
        <v>1260</v>
      </c>
    </row>
    <row r="5428" spans="1:8" x14ac:dyDescent="0.2">
      <c r="A5428" s="106">
        <v>41674.076307870368</v>
      </c>
      <c r="B5428" s="110">
        <v>1594936.56</v>
      </c>
      <c r="C5428" s="100">
        <v>31.132899999999999</v>
      </c>
      <c r="D5428">
        <v>5.2019999999999997E-2</v>
      </c>
      <c r="E5428" s="108">
        <v>3.5599699999999999</v>
      </c>
      <c r="F5428" s="102">
        <v>0</v>
      </c>
      <c r="G5428" s="98">
        <v>0.41</v>
      </c>
      <c r="H5428" s="115">
        <v>1260</v>
      </c>
    </row>
    <row r="5429" spans="1:8" x14ac:dyDescent="0.2">
      <c r="A5429" s="106">
        <v>41674.079780092594</v>
      </c>
      <c r="B5429" s="110">
        <v>1595236.56</v>
      </c>
      <c r="C5429" s="100">
        <v>31.1402</v>
      </c>
      <c r="D5429">
        <v>-2.4049999999999998E-2</v>
      </c>
      <c r="E5429" s="108">
        <v>3.55979</v>
      </c>
      <c r="F5429" s="102">
        <v>0</v>
      </c>
      <c r="G5429" s="98">
        <v>0.41</v>
      </c>
      <c r="H5429" s="115">
        <v>1260</v>
      </c>
    </row>
    <row r="5430" spans="1:8" x14ac:dyDescent="0.2">
      <c r="A5430" s="106">
        <v>41674.083252314813</v>
      </c>
      <c r="B5430" s="110">
        <v>1595536.56</v>
      </c>
      <c r="C5430" s="100">
        <v>31.115500000000001</v>
      </c>
      <c r="D5430">
        <v>-3.0939999999999999E-2</v>
      </c>
      <c r="E5430" s="108">
        <v>3.55951</v>
      </c>
      <c r="F5430" s="102">
        <v>0</v>
      </c>
      <c r="G5430" s="98">
        <v>0.41</v>
      </c>
      <c r="H5430" s="115">
        <v>1260</v>
      </c>
    </row>
    <row r="5431" spans="1:8" x14ac:dyDescent="0.2">
      <c r="A5431" s="106">
        <v>41674.086724537039</v>
      </c>
      <c r="B5431" s="110">
        <v>1595836.56</v>
      </c>
      <c r="C5431" s="100">
        <v>31.0945</v>
      </c>
      <c r="D5431">
        <v>-6.3240000000000005E-2</v>
      </c>
      <c r="E5431" s="108">
        <v>3.5596700000000001</v>
      </c>
      <c r="F5431" s="102">
        <v>0</v>
      </c>
      <c r="G5431" s="98">
        <v>0.41</v>
      </c>
      <c r="H5431" s="115">
        <v>1260</v>
      </c>
    </row>
    <row r="5432" spans="1:8" x14ac:dyDescent="0.2">
      <c r="A5432" s="106">
        <v>41674.090196759258</v>
      </c>
      <c r="B5432" s="110">
        <v>1596136.56</v>
      </c>
      <c r="C5432" s="100">
        <v>31.107700000000001</v>
      </c>
      <c r="D5432">
        <v>-8.7220000000000006E-2</v>
      </c>
      <c r="E5432" s="108">
        <v>3.5597500000000002</v>
      </c>
      <c r="F5432" s="102">
        <v>0</v>
      </c>
      <c r="G5432" s="98">
        <v>0.41</v>
      </c>
      <c r="H5432" s="115">
        <v>1260</v>
      </c>
    </row>
    <row r="5433" spans="1:8" x14ac:dyDescent="0.2">
      <c r="A5433" s="106">
        <v>41674.093668981484</v>
      </c>
      <c r="B5433" s="110">
        <v>1596436.56</v>
      </c>
      <c r="C5433" s="100">
        <v>31.0732</v>
      </c>
      <c r="D5433">
        <v>-8.1210000000000004E-2</v>
      </c>
      <c r="E5433" s="108">
        <v>3.5598299999999998</v>
      </c>
      <c r="F5433" s="102">
        <v>0</v>
      </c>
      <c r="G5433" s="98">
        <v>0.41</v>
      </c>
      <c r="H5433" s="115">
        <v>1260</v>
      </c>
    </row>
    <row r="5434" spans="1:8" x14ac:dyDescent="0.2">
      <c r="A5434" s="106">
        <v>41674.097141203703</v>
      </c>
      <c r="B5434" s="110">
        <v>1596736.56</v>
      </c>
      <c r="C5434" s="100">
        <v>31.104399999999998</v>
      </c>
      <c r="D5434">
        <v>-6.6400000000000001E-3</v>
      </c>
      <c r="E5434" s="108">
        <v>3.55999</v>
      </c>
      <c r="F5434" s="102">
        <v>0</v>
      </c>
      <c r="G5434" s="98">
        <v>0.41</v>
      </c>
      <c r="H5434" s="115">
        <v>1260</v>
      </c>
    </row>
    <row r="5435" spans="1:8" x14ac:dyDescent="0.2">
      <c r="A5435" s="106">
        <v>41674.100613425922</v>
      </c>
      <c r="B5435" s="110">
        <v>1597036.56</v>
      </c>
      <c r="C5435" s="100">
        <v>31.094999999999999</v>
      </c>
      <c r="D5435">
        <v>5.2920000000000002E-2</v>
      </c>
      <c r="E5435" s="108">
        <v>3.56012</v>
      </c>
      <c r="F5435" s="102">
        <v>0</v>
      </c>
      <c r="G5435" s="98">
        <v>0.41</v>
      </c>
      <c r="H5435" s="115">
        <v>1260</v>
      </c>
    </row>
    <row r="5436" spans="1:8" x14ac:dyDescent="0.2">
      <c r="A5436" s="106">
        <v>41674.104085648149</v>
      </c>
      <c r="B5436" s="110">
        <v>1597336.56</v>
      </c>
      <c r="C5436" s="100">
        <v>31.100100000000001</v>
      </c>
      <c r="D5436">
        <v>-2.0109999999999999E-2</v>
      </c>
      <c r="E5436" s="108">
        <v>3.56047</v>
      </c>
      <c r="F5436" s="102">
        <v>0</v>
      </c>
      <c r="G5436" s="98">
        <v>0.41</v>
      </c>
      <c r="H5436" s="115">
        <v>1260</v>
      </c>
    </row>
    <row r="5437" spans="1:8" x14ac:dyDescent="0.2">
      <c r="A5437" s="106">
        <v>41674.107557870368</v>
      </c>
      <c r="B5437" s="110">
        <v>1597636.56</v>
      </c>
      <c r="C5437" s="100">
        <v>31.101700000000001</v>
      </c>
      <c r="D5437">
        <v>-6.1199999999999996E-3</v>
      </c>
      <c r="E5437" s="108">
        <v>3.5604100000000001</v>
      </c>
      <c r="F5437" s="102">
        <v>0</v>
      </c>
      <c r="G5437" s="98">
        <v>0.41</v>
      </c>
      <c r="H5437" s="115">
        <v>1260</v>
      </c>
    </row>
    <row r="5438" spans="1:8" x14ac:dyDescent="0.2">
      <c r="A5438" s="106">
        <v>41674.111030092594</v>
      </c>
      <c r="B5438" s="110">
        <v>1597936.56</v>
      </c>
      <c r="C5438" s="100">
        <v>31.097799999999999</v>
      </c>
      <c r="D5438">
        <v>5.2580000000000002E-2</v>
      </c>
      <c r="E5438" s="108">
        <v>3.5600999999999998</v>
      </c>
      <c r="F5438" s="102">
        <v>0</v>
      </c>
      <c r="G5438" s="98">
        <v>0.41</v>
      </c>
      <c r="H5438" s="115">
        <v>1260</v>
      </c>
    </row>
    <row r="5439" spans="1:8" x14ac:dyDescent="0.2">
      <c r="A5439" s="106">
        <v>41674.114502314813</v>
      </c>
      <c r="B5439" s="110">
        <v>1598236.56</v>
      </c>
      <c r="C5439" s="100">
        <v>31.124199999999998</v>
      </c>
      <c r="D5439">
        <v>5.3809999999999997E-2</v>
      </c>
      <c r="E5439" s="108">
        <v>3.5600700000000001</v>
      </c>
      <c r="F5439" s="102">
        <v>0</v>
      </c>
      <c r="G5439" s="98">
        <v>0.41</v>
      </c>
      <c r="H5439" s="115">
        <v>1260</v>
      </c>
    </row>
    <row r="5440" spans="1:8" x14ac:dyDescent="0.2">
      <c r="A5440" s="106">
        <v>41674.117974537039</v>
      </c>
      <c r="B5440" s="110">
        <v>1598536.56</v>
      </c>
      <c r="C5440" s="100">
        <v>31.125599999999999</v>
      </c>
      <c r="D5440">
        <v>-3.2500000000000001E-2</v>
      </c>
      <c r="E5440" s="108">
        <v>3.56013</v>
      </c>
      <c r="F5440" s="102">
        <v>0</v>
      </c>
      <c r="G5440" s="98">
        <v>0.41</v>
      </c>
      <c r="H5440" s="115">
        <v>1260</v>
      </c>
    </row>
    <row r="5441" spans="1:8" x14ac:dyDescent="0.2">
      <c r="A5441" s="106">
        <v>41674.121446759258</v>
      </c>
      <c r="B5441" s="110">
        <v>1598836.56</v>
      </c>
      <c r="C5441" s="100">
        <v>31.118099999999998</v>
      </c>
      <c r="D5441">
        <v>-8.7739999999999999E-2</v>
      </c>
      <c r="E5441" s="108">
        <v>3.5600800000000001</v>
      </c>
      <c r="F5441" s="102">
        <v>0</v>
      </c>
      <c r="G5441" s="98">
        <v>0.41</v>
      </c>
      <c r="H5441" s="115">
        <v>1260</v>
      </c>
    </row>
    <row r="5442" spans="1:8" x14ac:dyDescent="0.2">
      <c r="A5442" s="106">
        <v>41674.124918981484</v>
      </c>
      <c r="B5442" s="110">
        <v>1599136.56</v>
      </c>
      <c r="C5442" s="100">
        <v>31.1431</v>
      </c>
      <c r="D5442">
        <v>-8.4769999999999998E-2</v>
      </c>
      <c r="E5442" s="108">
        <v>3.5598800000000002</v>
      </c>
      <c r="F5442" s="102">
        <v>0</v>
      </c>
      <c r="G5442" s="98">
        <v>0.41</v>
      </c>
      <c r="H5442" s="115">
        <v>1260</v>
      </c>
    </row>
    <row r="5443" spans="1:8" x14ac:dyDescent="0.2">
      <c r="A5443" s="106">
        <v>41674.128391203703</v>
      </c>
      <c r="B5443" s="110">
        <v>1599436.56</v>
      </c>
      <c r="C5443" s="100">
        <v>31.1005</v>
      </c>
      <c r="D5443">
        <v>-8.9340000000000003E-2</v>
      </c>
      <c r="E5443" s="108">
        <v>3.55985</v>
      </c>
      <c r="F5443" s="102">
        <v>0</v>
      </c>
      <c r="G5443" s="98">
        <v>0.41</v>
      </c>
      <c r="H5443" s="115">
        <v>1260</v>
      </c>
    </row>
    <row r="5444" spans="1:8" x14ac:dyDescent="0.2">
      <c r="A5444" s="106">
        <v>41674.131863425922</v>
      </c>
      <c r="B5444" s="110">
        <v>1599736.56</v>
      </c>
      <c r="C5444" s="100">
        <v>31.115600000000001</v>
      </c>
      <c r="D5444">
        <v>-3.9480000000000001E-2</v>
      </c>
      <c r="E5444" s="108">
        <v>3.5597799999999999</v>
      </c>
      <c r="F5444" s="102">
        <v>0</v>
      </c>
      <c r="G5444" s="98">
        <v>0.41</v>
      </c>
      <c r="H5444" s="115">
        <v>1260</v>
      </c>
    </row>
    <row r="5445" spans="1:8" x14ac:dyDescent="0.2">
      <c r="A5445" s="106">
        <v>41674.135335648149</v>
      </c>
      <c r="B5445" s="110">
        <v>1600036.56</v>
      </c>
      <c r="C5445" s="100">
        <v>31.092700000000001</v>
      </c>
      <c r="D5445">
        <v>-8.6220000000000005E-2</v>
      </c>
      <c r="E5445" s="108">
        <v>3.5595500000000002</v>
      </c>
      <c r="F5445" s="102">
        <v>0</v>
      </c>
      <c r="G5445" s="98">
        <v>0.41</v>
      </c>
      <c r="H5445" s="115">
        <v>1260</v>
      </c>
    </row>
    <row r="5446" spans="1:8" x14ac:dyDescent="0.2">
      <c r="A5446" s="106">
        <v>41674.138807870368</v>
      </c>
      <c r="B5446" s="110">
        <v>1600336.56</v>
      </c>
      <c r="C5446" s="100">
        <v>31.0928</v>
      </c>
      <c r="D5446">
        <v>4.2320000000000003E-2</v>
      </c>
      <c r="E5446" s="108">
        <v>3.5596399999999999</v>
      </c>
      <c r="F5446" s="102">
        <v>0</v>
      </c>
      <c r="G5446" s="98">
        <v>0.41</v>
      </c>
      <c r="H5446" s="115">
        <v>1260</v>
      </c>
    </row>
    <row r="5447" spans="1:8" x14ac:dyDescent="0.2">
      <c r="A5447" s="106">
        <v>41674.142280092594</v>
      </c>
      <c r="B5447" s="110">
        <v>1600636.56</v>
      </c>
      <c r="C5447" s="100">
        <v>31.089400000000001</v>
      </c>
      <c r="D5447">
        <v>1.9810000000000001E-2</v>
      </c>
      <c r="E5447" s="108">
        <v>3.5596899999999998</v>
      </c>
      <c r="F5447" s="102">
        <v>0</v>
      </c>
      <c r="G5447" s="98">
        <v>0.41</v>
      </c>
      <c r="H5447" s="115">
        <v>1260</v>
      </c>
    </row>
    <row r="5448" spans="1:8" x14ac:dyDescent="0.2">
      <c r="A5448" s="106">
        <v>41674.145752314813</v>
      </c>
      <c r="B5448" s="110">
        <v>1600936.56</v>
      </c>
      <c r="C5448" s="100">
        <v>31.086400000000001</v>
      </c>
      <c r="D5448">
        <v>-3.4399999999999999E-3</v>
      </c>
      <c r="E5448" s="108">
        <v>3.5597799999999999</v>
      </c>
      <c r="F5448" s="102">
        <v>0</v>
      </c>
      <c r="G5448" s="98">
        <v>0.41</v>
      </c>
      <c r="H5448" s="115">
        <v>1260</v>
      </c>
    </row>
    <row r="5449" spans="1:8" x14ac:dyDescent="0.2">
      <c r="A5449" s="106">
        <v>41674.149224537039</v>
      </c>
      <c r="B5449" s="110">
        <v>1601236.56</v>
      </c>
      <c r="C5449" s="100">
        <v>31.079899999999999</v>
      </c>
      <c r="D5449">
        <v>-3.3230000000000003E-2</v>
      </c>
      <c r="E5449" s="108">
        <v>3.5598000000000001</v>
      </c>
      <c r="F5449" s="102">
        <v>0</v>
      </c>
      <c r="G5449" s="98">
        <v>0.41</v>
      </c>
      <c r="H5449" s="115">
        <v>1260</v>
      </c>
    </row>
    <row r="5450" spans="1:8" x14ac:dyDescent="0.2">
      <c r="A5450" s="106">
        <v>41674.152696759258</v>
      </c>
      <c r="B5450" s="110">
        <v>1601536.56</v>
      </c>
      <c r="C5450" s="100">
        <v>31.077999999999999</v>
      </c>
      <c r="D5450">
        <v>-8.3280000000000007E-2</v>
      </c>
      <c r="E5450" s="108">
        <v>3.5599699999999999</v>
      </c>
      <c r="F5450" s="102">
        <v>0</v>
      </c>
      <c r="G5450" s="98">
        <v>0.41</v>
      </c>
      <c r="H5450" s="115">
        <v>1260</v>
      </c>
    </row>
    <row r="5451" spans="1:8" x14ac:dyDescent="0.2">
      <c r="A5451" s="106">
        <v>41674.156168981484</v>
      </c>
      <c r="B5451" s="110">
        <v>1601836.56</v>
      </c>
      <c r="C5451" s="100">
        <v>31.083300000000001</v>
      </c>
      <c r="D5451">
        <v>-2.571E-2</v>
      </c>
      <c r="E5451" s="108">
        <v>3.5601099999999999</v>
      </c>
      <c r="F5451" s="102">
        <v>0</v>
      </c>
      <c r="G5451" s="98">
        <v>0.41</v>
      </c>
      <c r="H5451" s="115">
        <v>1260</v>
      </c>
    </row>
    <row r="5452" spans="1:8" x14ac:dyDescent="0.2">
      <c r="A5452" s="106">
        <v>41674.159641203703</v>
      </c>
      <c r="B5452" s="110">
        <v>1602136.56</v>
      </c>
      <c r="C5452" s="100">
        <v>31.080500000000001</v>
      </c>
      <c r="D5452">
        <v>-7.9119999999999996E-2</v>
      </c>
      <c r="E5452" s="108">
        <v>3.56027</v>
      </c>
      <c r="F5452" s="102">
        <v>0</v>
      </c>
      <c r="G5452" s="98">
        <v>0.41</v>
      </c>
      <c r="H5452" s="115">
        <v>1260</v>
      </c>
    </row>
    <row r="5453" spans="1:8" x14ac:dyDescent="0.2">
      <c r="A5453" s="106">
        <v>41674.163113425922</v>
      </c>
      <c r="B5453" s="110">
        <v>1602436.56</v>
      </c>
      <c r="C5453" s="100">
        <v>31.0871</v>
      </c>
      <c r="D5453">
        <v>5.5780000000000003E-2</v>
      </c>
      <c r="E5453" s="108">
        <v>3.56013</v>
      </c>
      <c r="F5453" s="102">
        <v>0</v>
      </c>
      <c r="G5453" s="98">
        <v>0.41</v>
      </c>
      <c r="H5453" s="115">
        <v>1260</v>
      </c>
    </row>
    <row r="5454" spans="1:8" x14ac:dyDescent="0.2">
      <c r="A5454" s="106">
        <v>41674.166585648149</v>
      </c>
      <c r="B5454" s="110">
        <v>1602736.56</v>
      </c>
      <c r="C5454" s="100">
        <v>31.090499999999999</v>
      </c>
      <c r="D5454">
        <v>-8.7399999999999995E-3</v>
      </c>
      <c r="E5454" s="108">
        <v>3.5600299999999998</v>
      </c>
      <c r="F5454" s="102">
        <v>0</v>
      </c>
      <c r="G5454" s="98">
        <v>0.41</v>
      </c>
      <c r="H5454" s="115">
        <v>1260</v>
      </c>
    </row>
    <row r="5455" spans="1:8" x14ac:dyDescent="0.2">
      <c r="A5455" s="106">
        <v>41674.170057870368</v>
      </c>
      <c r="B5455" s="110">
        <v>1603036.56</v>
      </c>
      <c r="C5455" s="100">
        <v>31.105599999999999</v>
      </c>
      <c r="D5455">
        <v>5.7840000000000003E-2</v>
      </c>
      <c r="E5455" s="108">
        <v>3.5600100000000001</v>
      </c>
      <c r="F5455" s="102">
        <v>0</v>
      </c>
      <c r="G5455" s="98">
        <v>0.41</v>
      </c>
      <c r="H5455" s="115">
        <v>1260</v>
      </c>
    </row>
    <row r="5456" spans="1:8" x14ac:dyDescent="0.2">
      <c r="A5456" s="106">
        <v>41674.173530092594</v>
      </c>
      <c r="B5456" s="110">
        <v>1603336.56</v>
      </c>
      <c r="C5456" s="100">
        <v>31.1035</v>
      </c>
      <c r="D5456">
        <v>2.7470000000000001E-2</v>
      </c>
      <c r="E5456" s="108">
        <v>3.55999</v>
      </c>
      <c r="F5456" s="102">
        <v>0</v>
      </c>
      <c r="G5456" s="98">
        <v>0.41</v>
      </c>
      <c r="H5456" s="115">
        <v>1260</v>
      </c>
    </row>
    <row r="5457" spans="1:8" x14ac:dyDescent="0.2">
      <c r="A5457" s="106">
        <v>41674.177002314813</v>
      </c>
      <c r="B5457" s="110">
        <v>1603636.56</v>
      </c>
      <c r="C5457" s="100">
        <v>31.112100000000002</v>
      </c>
      <c r="D5457">
        <v>-2.954E-2</v>
      </c>
      <c r="E5457" s="108">
        <v>3.5598900000000002</v>
      </c>
      <c r="F5457" s="102">
        <v>0</v>
      </c>
      <c r="G5457" s="98">
        <v>0.41</v>
      </c>
      <c r="H5457" s="115">
        <v>1260</v>
      </c>
    </row>
    <row r="5458" spans="1:8" x14ac:dyDescent="0.2">
      <c r="A5458" s="106">
        <v>41674.180474537039</v>
      </c>
      <c r="B5458" s="110">
        <v>1603936.56</v>
      </c>
      <c r="C5458" s="100">
        <v>31.118300000000001</v>
      </c>
      <c r="D5458">
        <v>-7.7600000000000004E-3</v>
      </c>
      <c r="E5458" s="108">
        <v>3.5598800000000002</v>
      </c>
      <c r="F5458" s="102">
        <v>0</v>
      </c>
      <c r="G5458" s="98">
        <v>0.41</v>
      </c>
      <c r="H5458" s="115">
        <v>1260</v>
      </c>
    </row>
    <row r="5459" spans="1:8" x14ac:dyDescent="0.2">
      <c r="A5459" s="106">
        <v>41674.183946759258</v>
      </c>
      <c r="B5459" s="110">
        <v>1604236.56</v>
      </c>
      <c r="C5459" s="100">
        <v>31.099799999999998</v>
      </c>
      <c r="D5459">
        <v>-8.2919999999999994E-2</v>
      </c>
      <c r="E5459" s="108">
        <v>3.5597699999999999</v>
      </c>
      <c r="F5459" s="102">
        <v>0</v>
      </c>
      <c r="G5459" s="98">
        <v>0.41</v>
      </c>
      <c r="H5459" s="115">
        <v>1260</v>
      </c>
    </row>
    <row r="5460" spans="1:8" x14ac:dyDescent="0.2">
      <c r="A5460" s="106">
        <v>41674.187418981484</v>
      </c>
      <c r="B5460" s="110">
        <v>1604536.56</v>
      </c>
      <c r="C5460" s="100">
        <v>31.081800000000001</v>
      </c>
      <c r="D5460">
        <v>-2.4760000000000001E-2</v>
      </c>
      <c r="E5460" s="108">
        <v>3.5597699999999999</v>
      </c>
      <c r="F5460" s="102">
        <v>0</v>
      </c>
      <c r="G5460" s="98">
        <v>0.41</v>
      </c>
      <c r="H5460" s="115">
        <v>1260</v>
      </c>
    </row>
    <row r="5461" spans="1:8" x14ac:dyDescent="0.2">
      <c r="A5461" s="106">
        <v>41674.190891203703</v>
      </c>
      <c r="B5461" s="110">
        <v>1604836.56</v>
      </c>
      <c r="C5461" s="100">
        <v>31.077300000000001</v>
      </c>
      <c r="D5461">
        <v>-7.3139999999999997E-2</v>
      </c>
      <c r="E5461" s="108">
        <v>3.55945</v>
      </c>
      <c r="F5461" s="102">
        <v>0</v>
      </c>
      <c r="G5461" s="98">
        <v>0.41</v>
      </c>
      <c r="H5461" s="115">
        <v>1260</v>
      </c>
    </row>
    <row r="5462" spans="1:8" x14ac:dyDescent="0.2">
      <c r="A5462" s="106">
        <v>41674.194363425922</v>
      </c>
      <c r="B5462" s="110">
        <v>1605136.56</v>
      </c>
      <c r="C5462" s="100">
        <v>31.0762</v>
      </c>
      <c r="D5462">
        <v>-3.6810000000000002E-2</v>
      </c>
      <c r="E5462" s="108">
        <v>3.5596199999999998</v>
      </c>
      <c r="F5462" s="102">
        <v>0</v>
      </c>
      <c r="G5462" s="98">
        <v>0.41</v>
      </c>
      <c r="H5462" s="115">
        <v>1260</v>
      </c>
    </row>
    <row r="5463" spans="1:8" x14ac:dyDescent="0.2">
      <c r="A5463" s="106">
        <v>41674.197835648149</v>
      </c>
      <c r="B5463" s="110">
        <v>1605436.56</v>
      </c>
      <c r="C5463" s="100">
        <v>31.080200000000001</v>
      </c>
      <c r="D5463">
        <v>-4.018E-2</v>
      </c>
      <c r="E5463" s="108">
        <v>3.5597300000000001</v>
      </c>
      <c r="F5463" s="102">
        <v>0</v>
      </c>
      <c r="G5463" s="98">
        <v>0.41</v>
      </c>
      <c r="H5463" s="115">
        <v>1260</v>
      </c>
    </row>
    <row r="5464" spans="1:8" x14ac:dyDescent="0.2">
      <c r="A5464" s="106">
        <v>41674.201307870368</v>
      </c>
      <c r="B5464" s="110">
        <v>1605736.56</v>
      </c>
      <c r="C5464" s="100">
        <v>31.070699999999999</v>
      </c>
      <c r="D5464">
        <v>-1.145E-2</v>
      </c>
      <c r="E5464" s="108">
        <v>3.5599599999999998</v>
      </c>
      <c r="F5464" s="102">
        <v>0</v>
      </c>
      <c r="G5464" s="98">
        <v>0.41</v>
      </c>
      <c r="H5464" s="115">
        <v>1260</v>
      </c>
    </row>
    <row r="5465" spans="1:8" x14ac:dyDescent="0.2">
      <c r="A5465" s="106">
        <v>41674.204780092594</v>
      </c>
      <c r="B5465" s="110">
        <v>1606036.56</v>
      </c>
      <c r="C5465" s="100">
        <v>31.090199999999999</v>
      </c>
      <c r="D5465">
        <v>-8.5199999999999998E-3</v>
      </c>
      <c r="E5465" s="108">
        <v>3.5600399999999999</v>
      </c>
      <c r="F5465" s="102">
        <v>0</v>
      </c>
      <c r="G5465" s="98">
        <v>0.41</v>
      </c>
      <c r="H5465" s="115">
        <v>1260</v>
      </c>
    </row>
    <row r="5466" spans="1:8" x14ac:dyDescent="0.2">
      <c r="A5466" s="106">
        <v>41674.208252314813</v>
      </c>
      <c r="B5466" s="110">
        <v>1606336.56</v>
      </c>
      <c r="C5466" s="100">
        <v>31.076699999999999</v>
      </c>
      <c r="D5466">
        <v>-7.8640000000000002E-2</v>
      </c>
      <c r="E5466" s="108">
        <v>3.5600999999999998</v>
      </c>
      <c r="F5466" s="102">
        <v>0</v>
      </c>
      <c r="G5466" s="98">
        <v>0.41</v>
      </c>
      <c r="H5466" s="115">
        <v>1260</v>
      </c>
    </row>
    <row r="5467" spans="1:8" x14ac:dyDescent="0.2">
      <c r="A5467" s="106">
        <v>41674.211724537039</v>
      </c>
      <c r="B5467" s="110">
        <v>1606636.56</v>
      </c>
      <c r="C5467" s="100">
        <v>31.090399999999999</v>
      </c>
      <c r="D5467">
        <v>-8.5809999999999997E-2</v>
      </c>
      <c r="E5467" s="108">
        <v>3.56019</v>
      </c>
      <c r="F5467" s="102">
        <v>0</v>
      </c>
      <c r="G5467" s="98">
        <v>0.41</v>
      </c>
      <c r="H5467" s="115">
        <v>1260</v>
      </c>
    </row>
    <row r="5468" spans="1:8" x14ac:dyDescent="0.2">
      <c r="A5468" s="106">
        <v>41674.215196759258</v>
      </c>
      <c r="B5468" s="110">
        <v>1606936.56</v>
      </c>
      <c r="C5468" s="100">
        <v>31.1008</v>
      </c>
      <c r="D5468">
        <v>5.4109999999999998E-2</v>
      </c>
      <c r="E5468" s="108">
        <v>3.56019</v>
      </c>
      <c r="F5468" s="102">
        <v>0</v>
      </c>
      <c r="G5468" s="98">
        <v>0.41</v>
      </c>
      <c r="H5468" s="115">
        <v>1260</v>
      </c>
    </row>
    <row r="5469" spans="1:8" x14ac:dyDescent="0.2">
      <c r="A5469" s="106">
        <v>41674.218668981484</v>
      </c>
      <c r="B5469" s="110">
        <v>1607236.56</v>
      </c>
      <c r="C5469" s="100">
        <v>31.1173</v>
      </c>
      <c r="D5469">
        <v>-2.9159999999999998E-2</v>
      </c>
      <c r="E5469" s="108">
        <v>3.5601799999999999</v>
      </c>
      <c r="F5469" s="102">
        <v>0</v>
      </c>
      <c r="G5469" s="98">
        <v>0.41</v>
      </c>
      <c r="H5469" s="115">
        <v>1260</v>
      </c>
    </row>
    <row r="5470" spans="1:8" x14ac:dyDescent="0.2">
      <c r="A5470" s="106">
        <v>41674.222141203703</v>
      </c>
      <c r="B5470" s="110">
        <v>1607536.56</v>
      </c>
      <c r="C5470" s="100">
        <v>31.126300000000001</v>
      </c>
      <c r="D5470">
        <v>-1.9269999999999999E-2</v>
      </c>
      <c r="E5470" s="108">
        <v>3.56013</v>
      </c>
      <c r="F5470" s="102">
        <v>0</v>
      </c>
      <c r="G5470" s="98">
        <v>0.41</v>
      </c>
      <c r="H5470" s="115">
        <v>1260</v>
      </c>
    </row>
    <row r="5471" spans="1:8" x14ac:dyDescent="0.2">
      <c r="A5471" s="106">
        <v>41674.225613425922</v>
      </c>
      <c r="B5471" s="110">
        <v>1607836.56</v>
      </c>
      <c r="C5471" s="100">
        <v>31.1311</v>
      </c>
      <c r="D5471">
        <v>-1.814E-2</v>
      </c>
      <c r="E5471" s="108">
        <v>3.5601400000000001</v>
      </c>
      <c r="F5471" s="102">
        <v>0</v>
      </c>
      <c r="G5471" s="98">
        <v>0.41</v>
      </c>
      <c r="H5471" s="115">
        <v>1260</v>
      </c>
    </row>
    <row r="5472" spans="1:8" x14ac:dyDescent="0.2">
      <c r="A5472" s="106">
        <v>41674.229085648149</v>
      </c>
      <c r="B5472" s="110">
        <v>1608136.56</v>
      </c>
      <c r="C5472" s="100">
        <v>31.109000000000002</v>
      </c>
      <c r="D5472">
        <v>-1.9709999999999998E-2</v>
      </c>
      <c r="E5472" s="108">
        <v>3.56006</v>
      </c>
      <c r="F5472" s="102">
        <v>0</v>
      </c>
      <c r="G5472" s="98">
        <v>0.41</v>
      </c>
      <c r="H5472" s="115">
        <v>1260</v>
      </c>
    </row>
    <row r="5473" spans="1:8" x14ac:dyDescent="0.2">
      <c r="A5473" s="106">
        <v>41674.232557870368</v>
      </c>
      <c r="B5473" s="110">
        <v>1608436.56</v>
      </c>
      <c r="C5473" s="100">
        <v>31.104299999999999</v>
      </c>
      <c r="D5473">
        <v>-2.069E-2</v>
      </c>
      <c r="E5473" s="108">
        <v>3.55986</v>
      </c>
      <c r="F5473" s="102">
        <v>0</v>
      </c>
      <c r="G5473" s="98">
        <v>0.41</v>
      </c>
      <c r="H5473" s="115">
        <v>1260</v>
      </c>
    </row>
    <row r="5474" spans="1:8" x14ac:dyDescent="0.2">
      <c r="A5474" s="106">
        <v>41674.236030092594</v>
      </c>
      <c r="B5474" s="110">
        <v>1608736.56</v>
      </c>
      <c r="C5474" s="100">
        <v>31.1158</v>
      </c>
      <c r="D5474">
        <v>-9.085E-2</v>
      </c>
      <c r="E5474" s="108">
        <v>3.5597500000000002</v>
      </c>
      <c r="F5474" s="102">
        <v>0</v>
      </c>
      <c r="G5474" s="98">
        <v>0.41</v>
      </c>
      <c r="H5474" s="115">
        <v>1260</v>
      </c>
    </row>
    <row r="5475" spans="1:8" x14ac:dyDescent="0.2">
      <c r="A5475" s="106">
        <v>41674.239502314813</v>
      </c>
      <c r="B5475" s="110">
        <v>1609036.56</v>
      </c>
      <c r="C5475" s="100">
        <v>31.097100000000001</v>
      </c>
      <c r="D5475">
        <v>3.9269999999999999E-2</v>
      </c>
      <c r="E5475" s="108">
        <v>3.55985</v>
      </c>
      <c r="F5475" s="102">
        <v>0</v>
      </c>
      <c r="G5475" s="98">
        <v>0.41</v>
      </c>
      <c r="H5475" s="115">
        <v>1260</v>
      </c>
    </row>
    <row r="5476" spans="1:8" x14ac:dyDescent="0.2">
      <c r="A5476" s="106">
        <v>41674.242974537039</v>
      </c>
      <c r="B5476" s="110">
        <v>1609336.56</v>
      </c>
      <c r="C5476" s="100">
        <v>31.0928</v>
      </c>
      <c r="D5476">
        <v>-8.0820000000000003E-2</v>
      </c>
      <c r="E5476" s="108">
        <v>3.55932</v>
      </c>
      <c r="F5476" s="102">
        <v>0</v>
      </c>
      <c r="G5476" s="98">
        <v>0.41</v>
      </c>
      <c r="H5476" s="115">
        <v>1260</v>
      </c>
    </row>
    <row r="5477" spans="1:8" x14ac:dyDescent="0.2">
      <c r="A5477" s="106">
        <v>41674.246446759258</v>
      </c>
      <c r="B5477" s="110">
        <v>1609636.56</v>
      </c>
      <c r="C5477" s="100">
        <v>31.072800000000001</v>
      </c>
      <c r="D5477">
        <v>5.5239999999999997E-2</v>
      </c>
      <c r="E5477" s="108">
        <v>3.5594600000000001</v>
      </c>
      <c r="F5477" s="102">
        <v>0</v>
      </c>
      <c r="G5477" s="98">
        <v>0.41</v>
      </c>
      <c r="H5477" s="115">
        <v>1260</v>
      </c>
    </row>
    <row r="5478" spans="1:8" x14ac:dyDescent="0.2">
      <c r="A5478" s="106">
        <v>41674.249918981484</v>
      </c>
      <c r="B5478" s="110">
        <v>1609936.56</v>
      </c>
      <c r="C5478" s="100">
        <v>31.069500000000001</v>
      </c>
      <c r="D5478">
        <v>-8.5199999999999998E-3</v>
      </c>
      <c r="E5478" s="108">
        <v>3.5598399999999999</v>
      </c>
      <c r="F5478" s="102">
        <v>0</v>
      </c>
      <c r="G5478" s="98">
        <v>0.41</v>
      </c>
      <c r="H5478" s="115">
        <v>1260</v>
      </c>
    </row>
    <row r="5479" spans="1:8" x14ac:dyDescent="0.2">
      <c r="A5479" s="106">
        <v>41674.253391203703</v>
      </c>
      <c r="B5479" s="110">
        <v>1610236.56</v>
      </c>
      <c r="C5479" s="100">
        <v>31.0703</v>
      </c>
      <c r="D5479">
        <v>4.4659999999999998E-2</v>
      </c>
      <c r="E5479" s="108">
        <v>3.5597599999999998</v>
      </c>
      <c r="F5479" s="102">
        <v>0</v>
      </c>
      <c r="G5479" s="98">
        <v>0.41</v>
      </c>
      <c r="H5479" s="115">
        <v>1260</v>
      </c>
    </row>
    <row r="5480" spans="1:8" x14ac:dyDescent="0.2">
      <c r="A5480" s="106">
        <v>41674.256863425922</v>
      </c>
      <c r="B5480" s="110">
        <v>1610536.56</v>
      </c>
      <c r="C5480" s="100">
        <v>31.076599999999999</v>
      </c>
      <c r="D5480">
        <v>-5.0229999999999997E-2</v>
      </c>
      <c r="E5480" s="108">
        <v>3.5598700000000001</v>
      </c>
      <c r="F5480" s="102">
        <v>0</v>
      </c>
      <c r="G5480" s="98">
        <v>0.41</v>
      </c>
      <c r="H5480" s="115">
        <v>1260</v>
      </c>
    </row>
    <row r="5481" spans="1:8" x14ac:dyDescent="0.2">
      <c r="A5481" s="106">
        <v>41674.260335648149</v>
      </c>
      <c r="B5481" s="110">
        <v>1610836.56</v>
      </c>
      <c r="C5481" s="100">
        <v>31.097000000000001</v>
      </c>
      <c r="D5481">
        <v>-3.1220000000000001E-2</v>
      </c>
      <c r="E5481" s="108">
        <v>3.5599599999999998</v>
      </c>
      <c r="F5481" s="102">
        <v>0</v>
      </c>
      <c r="G5481" s="98">
        <v>0.41</v>
      </c>
      <c r="H5481" s="115">
        <v>1260</v>
      </c>
    </row>
    <row r="5482" spans="1:8" x14ac:dyDescent="0.2">
      <c r="A5482" s="106">
        <v>41674.263807870368</v>
      </c>
      <c r="B5482" s="110">
        <v>1611136.56</v>
      </c>
      <c r="C5482" s="100">
        <v>31.085999999999999</v>
      </c>
      <c r="D5482">
        <v>-5.4760000000000003E-2</v>
      </c>
      <c r="E5482" s="108">
        <v>3.5602399999999998</v>
      </c>
      <c r="F5482" s="102">
        <v>0</v>
      </c>
      <c r="G5482" s="98">
        <v>0.41</v>
      </c>
      <c r="H5482" s="115">
        <v>1260</v>
      </c>
    </row>
    <row r="5483" spans="1:8" x14ac:dyDescent="0.2">
      <c r="A5483" s="106">
        <v>41674.267280092594</v>
      </c>
      <c r="B5483" s="110">
        <v>1611436.56</v>
      </c>
      <c r="C5483" s="100">
        <v>31.105499999999999</v>
      </c>
      <c r="D5483">
        <v>1.073E-2</v>
      </c>
      <c r="E5483" s="108">
        <v>3.5604800000000001</v>
      </c>
      <c r="F5483" s="102">
        <v>0</v>
      </c>
      <c r="G5483" s="98">
        <v>0.41</v>
      </c>
      <c r="H5483" s="115">
        <v>1260</v>
      </c>
    </row>
    <row r="5484" spans="1:8" x14ac:dyDescent="0.2">
      <c r="A5484" s="106">
        <v>41674.270752314813</v>
      </c>
      <c r="B5484" s="110">
        <v>1611736.56</v>
      </c>
      <c r="C5484" s="100">
        <v>31.104199999999999</v>
      </c>
      <c r="D5484">
        <v>1.0460000000000001E-2</v>
      </c>
      <c r="E5484" s="108">
        <v>3.5602499999999999</v>
      </c>
      <c r="F5484" s="102">
        <v>0</v>
      </c>
      <c r="G5484" s="98">
        <v>0.41</v>
      </c>
      <c r="H5484" s="115">
        <v>1260</v>
      </c>
    </row>
    <row r="5485" spans="1:8" x14ac:dyDescent="0.2">
      <c r="A5485" s="106">
        <v>41674.274224537039</v>
      </c>
      <c r="B5485" s="110">
        <v>1612036.56</v>
      </c>
      <c r="C5485" s="100">
        <v>31.113199999999999</v>
      </c>
      <c r="D5485">
        <v>-8.9910000000000004E-2</v>
      </c>
      <c r="E5485" s="108">
        <v>3.5601400000000001</v>
      </c>
      <c r="F5485" s="102">
        <v>0</v>
      </c>
      <c r="G5485" s="98">
        <v>0.41</v>
      </c>
      <c r="H5485" s="115">
        <v>1260</v>
      </c>
    </row>
    <row r="5486" spans="1:8" x14ac:dyDescent="0.2">
      <c r="A5486" s="106">
        <v>41674.277696759258</v>
      </c>
      <c r="B5486" s="110">
        <v>1612336.56</v>
      </c>
      <c r="C5486" s="100">
        <v>31.117799999999999</v>
      </c>
      <c r="D5486">
        <v>-6.0560000000000003E-2</v>
      </c>
      <c r="E5486" s="108">
        <v>3.5600999999999998</v>
      </c>
      <c r="F5486" s="102">
        <v>0</v>
      </c>
      <c r="G5486" s="98">
        <v>0.41</v>
      </c>
      <c r="H5486" s="115">
        <v>1260</v>
      </c>
    </row>
    <row r="5487" spans="1:8" x14ac:dyDescent="0.2">
      <c r="A5487" s="106">
        <v>41674.281168981484</v>
      </c>
      <c r="B5487" s="110">
        <v>1612636.56</v>
      </c>
      <c r="C5487" s="100">
        <v>31.1159</v>
      </c>
      <c r="D5487">
        <v>-2.7490000000000001E-2</v>
      </c>
      <c r="E5487" s="108">
        <v>3.5600800000000001</v>
      </c>
      <c r="F5487" s="102">
        <v>0</v>
      </c>
      <c r="G5487" s="98">
        <v>0.41</v>
      </c>
      <c r="H5487" s="115">
        <v>1260</v>
      </c>
    </row>
    <row r="5488" spans="1:8" x14ac:dyDescent="0.2">
      <c r="A5488" s="106">
        <v>41674.284641203703</v>
      </c>
      <c r="B5488" s="110">
        <v>1612936.56</v>
      </c>
      <c r="C5488" s="100">
        <v>31.1282</v>
      </c>
      <c r="D5488">
        <v>-3.3180000000000001E-2</v>
      </c>
      <c r="E5488" s="108">
        <v>3.55993</v>
      </c>
      <c r="F5488" s="102">
        <v>0</v>
      </c>
      <c r="G5488" s="98">
        <v>0.41</v>
      </c>
      <c r="H5488" s="115">
        <v>1260</v>
      </c>
    </row>
    <row r="5489" spans="1:8" x14ac:dyDescent="0.2">
      <c r="A5489" s="106">
        <v>41674.288113425922</v>
      </c>
      <c r="B5489" s="110">
        <v>1613236.56</v>
      </c>
      <c r="C5489" s="100">
        <v>31.1174</v>
      </c>
      <c r="D5489">
        <v>-7.8109999999999999E-2</v>
      </c>
      <c r="E5489" s="108">
        <v>3.55985</v>
      </c>
      <c r="F5489" s="102">
        <v>0</v>
      </c>
      <c r="G5489" s="98">
        <v>0.41</v>
      </c>
      <c r="H5489" s="115">
        <v>1260</v>
      </c>
    </row>
    <row r="5490" spans="1:8" x14ac:dyDescent="0.2">
      <c r="A5490" s="106">
        <v>41674.291585648149</v>
      </c>
      <c r="B5490" s="110">
        <v>1613536.56</v>
      </c>
      <c r="C5490" s="100">
        <v>31.105599999999999</v>
      </c>
      <c r="D5490">
        <v>6.3500000000000001E-2</v>
      </c>
      <c r="E5490" s="108">
        <v>3.5597699999999999</v>
      </c>
      <c r="F5490" s="102">
        <v>0</v>
      </c>
      <c r="G5490" s="98">
        <v>0.41</v>
      </c>
      <c r="H5490" s="115">
        <v>1260</v>
      </c>
    </row>
    <row r="5491" spans="1:8" x14ac:dyDescent="0.2">
      <c r="A5491" s="106">
        <v>41674.295057870368</v>
      </c>
      <c r="B5491" s="110">
        <v>1613836.56</v>
      </c>
      <c r="C5491" s="100">
        <v>31.112500000000001</v>
      </c>
      <c r="D5491">
        <v>-3.2930000000000001E-2</v>
      </c>
      <c r="E5491" s="108">
        <v>3.5594600000000001</v>
      </c>
      <c r="F5491" s="102">
        <v>0</v>
      </c>
      <c r="G5491" s="98">
        <v>0.41</v>
      </c>
      <c r="H5491" s="115">
        <v>1260</v>
      </c>
    </row>
    <row r="5492" spans="1:8" x14ac:dyDescent="0.2">
      <c r="A5492" s="106">
        <v>41674.298530092594</v>
      </c>
      <c r="B5492" s="110">
        <v>1614136.56</v>
      </c>
      <c r="C5492" s="100">
        <v>31.085599999999999</v>
      </c>
      <c r="D5492">
        <v>-2.998E-2</v>
      </c>
      <c r="E5492" s="108">
        <v>3.55979</v>
      </c>
      <c r="F5492" s="102">
        <v>0</v>
      </c>
      <c r="G5492" s="98">
        <v>0.41</v>
      </c>
      <c r="H5492" s="115">
        <v>1260</v>
      </c>
    </row>
    <row r="5493" spans="1:8" x14ac:dyDescent="0.2">
      <c r="A5493" s="106">
        <v>41674.302002314813</v>
      </c>
      <c r="B5493" s="110">
        <v>1614436.56</v>
      </c>
      <c r="C5493" s="100">
        <v>31.075199999999999</v>
      </c>
      <c r="D5493">
        <v>-9.1259999999999994E-2</v>
      </c>
      <c r="E5493" s="108">
        <v>3.5597500000000002</v>
      </c>
      <c r="F5493" s="102">
        <v>0</v>
      </c>
      <c r="G5493" s="98">
        <v>0.41</v>
      </c>
      <c r="H5493" s="115">
        <v>1260</v>
      </c>
    </row>
    <row r="5494" spans="1:8" x14ac:dyDescent="0.2">
      <c r="A5494" s="106">
        <v>41674.305474537039</v>
      </c>
      <c r="B5494" s="110">
        <v>1614736.56</v>
      </c>
      <c r="C5494" s="100">
        <v>31.0732</v>
      </c>
      <c r="D5494">
        <v>4.308E-2</v>
      </c>
      <c r="E5494" s="108">
        <v>3.5599699999999999</v>
      </c>
      <c r="F5494" s="102">
        <v>0</v>
      </c>
      <c r="G5494" s="98">
        <v>0.41</v>
      </c>
      <c r="H5494" s="115">
        <v>1260</v>
      </c>
    </row>
    <row r="5495" spans="1:8" x14ac:dyDescent="0.2">
      <c r="A5495" s="106">
        <v>41674.308946759258</v>
      </c>
      <c r="B5495" s="110">
        <v>1615036.56</v>
      </c>
      <c r="C5495" s="100">
        <v>31.087800000000001</v>
      </c>
      <c r="D5495">
        <v>6.4250000000000002E-2</v>
      </c>
      <c r="E5495" s="108">
        <v>3.5599500000000002</v>
      </c>
      <c r="F5495" s="102">
        <v>0</v>
      </c>
      <c r="G5495" s="98">
        <v>0.41</v>
      </c>
      <c r="H5495" s="115">
        <v>1260</v>
      </c>
    </row>
    <row r="5496" spans="1:8" x14ac:dyDescent="0.2">
      <c r="A5496" s="106">
        <v>41674.312418981484</v>
      </c>
      <c r="B5496" s="110">
        <v>1615336.56</v>
      </c>
      <c r="C5496" s="100">
        <v>31.099399999999999</v>
      </c>
      <c r="D5496">
        <v>-4.6699999999999998E-2</v>
      </c>
      <c r="E5496" s="108">
        <v>3.55999</v>
      </c>
      <c r="F5496" s="102">
        <v>0</v>
      </c>
      <c r="G5496" s="98">
        <v>0.41</v>
      </c>
      <c r="H5496" s="115">
        <v>1260</v>
      </c>
    </row>
    <row r="5497" spans="1:8" x14ac:dyDescent="0.2">
      <c r="A5497" s="106">
        <v>41674.315891203703</v>
      </c>
      <c r="B5497" s="110">
        <v>1615636.56</v>
      </c>
      <c r="C5497" s="100">
        <v>31.103000000000002</v>
      </c>
      <c r="D5497">
        <v>-2.9010000000000001E-2</v>
      </c>
      <c r="E5497" s="108">
        <v>3.5602399999999998</v>
      </c>
      <c r="F5497" s="102">
        <v>0</v>
      </c>
      <c r="G5497" s="98">
        <v>0.41</v>
      </c>
      <c r="H5497" s="115">
        <v>1260</v>
      </c>
    </row>
    <row r="5498" spans="1:8" x14ac:dyDescent="0.2">
      <c r="A5498" s="106">
        <v>41674.319363425922</v>
      </c>
      <c r="B5498" s="110">
        <v>1615936.56</v>
      </c>
      <c r="C5498" s="100">
        <v>31.110900000000001</v>
      </c>
      <c r="D5498">
        <v>-5.3899999999999998E-3</v>
      </c>
      <c r="E5498" s="108">
        <v>3.5602200000000002</v>
      </c>
      <c r="F5498" s="102">
        <v>0</v>
      </c>
      <c r="G5498" s="98">
        <v>0.41</v>
      </c>
      <c r="H5498" s="115">
        <v>1260</v>
      </c>
    </row>
    <row r="5499" spans="1:8" x14ac:dyDescent="0.2">
      <c r="A5499" s="106">
        <v>41674.322835648149</v>
      </c>
      <c r="B5499" s="110">
        <v>1616236.56</v>
      </c>
      <c r="C5499" s="100">
        <v>31.1248</v>
      </c>
      <c r="D5499">
        <v>-2.7320000000000001E-2</v>
      </c>
      <c r="E5499" s="108">
        <v>3.5605899999999999</v>
      </c>
      <c r="F5499" s="102">
        <v>0</v>
      </c>
      <c r="G5499" s="98">
        <v>0.41</v>
      </c>
      <c r="H5499" s="115">
        <v>1260</v>
      </c>
    </row>
    <row r="5500" spans="1:8" x14ac:dyDescent="0.2">
      <c r="A5500" s="106">
        <v>41674.326307870368</v>
      </c>
      <c r="B5500" s="110">
        <v>1616536.56</v>
      </c>
      <c r="C5500" s="100">
        <v>31.121099999999998</v>
      </c>
      <c r="D5500">
        <v>-2.23E-2</v>
      </c>
      <c r="E5500" s="108">
        <v>3.5602100000000001</v>
      </c>
      <c r="F5500" s="102">
        <v>0</v>
      </c>
      <c r="G5500" s="98">
        <v>0.41</v>
      </c>
      <c r="H5500" s="115">
        <v>1260</v>
      </c>
    </row>
    <row r="5501" spans="1:8" x14ac:dyDescent="0.2">
      <c r="A5501" s="106">
        <v>41674.329780092594</v>
      </c>
      <c r="B5501" s="110">
        <v>1616836.56</v>
      </c>
      <c r="C5501" s="100">
        <v>31.1372</v>
      </c>
      <c r="D5501">
        <v>-8.0180000000000001E-2</v>
      </c>
      <c r="E5501" s="108">
        <v>3.56019</v>
      </c>
      <c r="F5501" s="102">
        <v>0</v>
      </c>
      <c r="G5501" s="98">
        <v>0.41</v>
      </c>
      <c r="H5501" s="115">
        <v>1260</v>
      </c>
    </row>
    <row r="5502" spans="1:8" x14ac:dyDescent="0.2">
      <c r="A5502" s="106">
        <v>41674.333252314813</v>
      </c>
      <c r="B5502" s="110">
        <v>1617136.56</v>
      </c>
      <c r="C5502" s="100">
        <v>31.140799999999999</v>
      </c>
      <c r="D5502">
        <v>4.895E-2</v>
      </c>
      <c r="E5502" s="108">
        <v>3.5600299999999998</v>
      </c>
      <c r="F5502" s="102">
        <v>0</v>
      </c>
      <c r="G5502" s="98">
        <v>0.41</v>
      </c>
      <c r="H5502" s="115">
        <v>1260</v>
      </c>
    </row>
    <row r="5503" spans="1:8" x14ac:dyDescent="0.2">
      <c r="A5503" s="106">
        <v>41674.336724537039</v>
      </c>
      <c r="B5503" s="110">
        <v>1617436.56</v>
      </c>
      <c r="C5503" s="100">
        <v>31.1203</v>
      </c>
      <c r="D5503">
        <v>-8.1000000000000003E-2</v>
      </c>
      <c r="E5503" s="108">
        <v>3.5599400000000001</v>
      </c>
      <c r="F5503" s="102">
        <v>0</v>
      </c>
      <c r="G5503" s="98">
        <v>0.41</v>
      </c>
      <c r="H5503" s="115">
        <v>1260</v>
      </c>
    </row>
    <row r="5504" spans="1:8" x14ac:dyDescent="0.2">
      <c r="A5504" s="106">
        <v>41674.340196759258</v>
      </c>
      <c r="B5504" s="110">
        <v>1617736.56</v>
      </c>
      <c r="C5504" s="100">
        <v>31.1311</v>
      </c>
      <c r="D5504">
        <v>2.6859999999999998E-2</v>
      </c>
      <c r="E5504" s="108">
        <v>3.55985</v>
      </c>
      <c r="F5504" s="102">
        <v>0</v>
      </c>
      <c r="G5504" s="98">
        <v>0.41</v>
      </c>
      <c r="H5504" s="115">
        <v>1260</v>
      </c>
    </row>
    <row r="5505" spans="1:8" x14ac:dyDescent="0.2">
      <c r="A5505" s="106">
        <v>41674.343668981484</v>
      </c>
      <c r="B5505" s="110">
        <v>1618036.56</v>
      </c>
      <c r="C5505" s="100">
        <v>31.103300000000001</v>
      </c>
      <c r="D5505">
        <v>-3.0620000000000001E-2</v>
      </c>
      <c r="E5505" s="108">
        <v>3.5599400000000001</v>
      </c>
      <c r="F5505" s="102">
        <v>0</v>
      </c>
      <c r="G5505" s="98">
        <v>0.41</v>
      </c>
      <c r="H5505" s="115">
        <v>1260</v>
      </c>
    </row>
    <row r="5506" spans="1:8" x14ac:dyDescent="0.2">
      <c r="A5506" s="106">
        <v>41674.347141203703</v>
      </c>
      <c r="B5506" s="110">
        <v>1618336.56</v>
      </c>
      <c r="C5506" s="100">
        <v>31.120100000000001</v>
      </c>
      <c r="D5506">
        <v>-7.4099999999999999E-2</v>
      </c>
      <c r="E5506" s="108">
        <v>3.5595599999999998</v>
      </c>
      <c r="F5506" s="102">
        <v>0</v>
      </c>
      <c r="G5506" s="98">
        <v>0.41</v>
      </c>
      <c r="H5506" s="115">
        <v>1260</v>
      </c>
    </row>
    <row r="5507" spans="1:8" x14ac:dyDescent="0.2">
      <c r="A5507" s="106">
        <v>41674.350613425922</v>
      </c>
      <c r="B5507" s="110">
        <v>1618636.56</v>
      </c>
      <c r="C5507" s="100">
        <v>31.0928</v>
      </c>
      <c r="D5507">
        <v>5.7349999999999998E-2</v>
      </c>
      <c r="E5507" s="108">
        <v>3.5597599999999998</v>
      </c>
      <c r="F5507" s="102">
        <v>0</v>
      </c>
      <c r="G5507" s="98">
        <v>0.41</v>
      </c>
      <c r="H5507" s="115">
        <v>1260</v>
      </c>
    </row>
    <row r="5508" spans="1:8" x14ac:dyDescent="0.2">
      <c r="A5508" s="106">
        <v>41674.354085648149</v>
      </c>
      <c r="B5508" s="110">
        <v>1618936.56</v>
      </c>
      <c r="C5508" s="100">
        <v>31.1099</v>
      </c>
      <c r="D5508">
        <v>-3.3059999999999999E-2</v>
      </c>
      <c r="E5508" s="108">
        <v>3.5600499999999999</v>
      </c>
      <c r="F5508" s="102">
        <v>0</v>
      </c>
      <c r="G5508" s="98">
        <v>0.41</v>
      </c>
      <c r="H5508" s="115">
        <v>1260</v>
      </c>
    </row>
    <row r="5509" spans="1:8" x14ac:dyDescent="0.2">
      <c r="A5509" s="106">
        <v>41674.357557870368</v>
      </c>
      <c r="B5509" s="110">
        <v>1619236.56</v>
      </c>
      <c r="C5509" s="100">
        <v>31.0885</v>
      </c>
      <c r="D5509">
        <v>5.9720000000000002E-2</v>
      </c>
      <c r="E5509" s="108">
        <v>3.55992</v>
      </c>
      <c r="F5509" s="102">
        <v>0</v>
      </c>
      <c r="G5509" s="98">
        <v>0.41</v>
      </c>
      <c r="H5509" s="115">
        <v>1260</v>
      </c>
    </row>
    <row r="5510" spans="1:8" x14ac:dyDescent="0.2">
      <c r="A5510" s="106">
        <v>41674.361030092594</v>
      </c>
      <c r="B5510" s="110">
        <v>1619536.56</v>
      </c>
      <c r="C5510" s="100">
        <v>31.110199999999999</v>
      </c>
      <c r="D5510">
        <v>-8.7840000000000001E-2</v>
      </c>
      <c r="E5510" s="108">
        <v>3.5600700000000001</v>
      </c>
      <c r="F5510" s="102">
        <v>0</v>
      </c>
      <c r="G5510" s="98">
        <v>0.41</v>
      </c>
      <c r="H5510" s="115">
        <v>1260</v>
      </c>
    </row>
    <row r="5511" spans="1:8" x14ac:dyDescent="0.2">
      <c r="A5511" s="106">
        <v>41674.364502314813</v>
      </c>
      <c r="B5511" s="110">
        <v>1619836.56</v>
      </c>
      <c r="C5511" s="100">
        <v>31.1</v>
      </c>
      <c r="D5511">
        <v>-8.8440000000000005E-2</v>
      </c>
      <c r="E5511" s="108">
        <v>3.5601099999999999</v>
      </c>
      <c r="F5511" s="102">
        <v>0</v>
      </c>
      <c r="G5511" s="98">
        <v>0.41</v>
      </c>
      <c r="H5511" s="115">
        <v>1260</v>
      </c>
    </row>
    <row r="5512" spans="1:8" x14ac:dyDescent="0.2">
      <c r="A5512" s="106">
        <v>41674.367974537039</v>
      </c>
      <c r="B5512" s="110">
        <v>1620136.56</v>
      </c>
      <c r="C5512" s="100">
        <v>31.1205</v>
      </c>
      <c r="D5512">
        <v>5.3249999999999999E-2</v>
      </c>
      <c r="E5512" s="108">
        <v>3.5602499999999999</v>
      </c>
      <c r="F5512" s="102">
        <v>0</v>
      </c>
      <c r="G5512" s="98">
        <v>0.41</v>
      </c>
      <c r="H5512" s="115">
        <v>1260</v>
      </c>
    </row>
    <row r="5513" spans="1:8" x14ac:dyDescent="0.2">
      <c r="A5513" s="106">
        <v>41674.371446759258</v>
      </c>
      <c r="B5513" s="110">
        <v>1620436.56</v>
      </c>
      <c r="C5513" s="100">
        <v>31.1204</v>
      </c>
      <c r="D5513">
        <v>-3.109E-2</v>
      </c>
      <c r="E5513" s="108">
        <v>3.56046</v>
      </c>
      <c r="F5513" s="102">
        <v>0</v>
      </c>
      <c r="G5513" s="98">
        <v>0.41</v>
      </c>
      <c r="H5513" s="115">
        <v>1260</v>
      </c>
    </row>
    <row r="5514" spans="1:8" x14ac:dyDescent="0.2">
      <c r="A5514" s="106">
        <v>41674.374918981484</v>
      </c>
      <c r="B5514" s="110">
        <v>1620736.56</v>
      </c>
      <c r="C5514" s="100">
        <v>31.134399999999999</v>
      </c>
      <c r="D5514">
        <v>6.0170000000000001E-2</v>
      </c>
      <c r="E5514" s="108">
        <v>3.5603699999999998</v>
      </c>
      <c r="F5514" s="102">
        <v>0</v>
      </c>
      <c r="G5514" s="98">
        <v>0.41</v>
      </c>
      <c r="H5514" s="115">
        <v>1260</v>
      </c>
    </row>
    <row r="5515" spans="1:8" x14ac:dyDescent="0.2">
      <c r="A5515" s="106">
        <v>41674.378391203703</v>
      </c>
      <c r="B5515" s="110">
        <v>1621036.56</v>
      </c>
      <c r="C5515" s="100">
        <v>31.159400000000002</v>
      </c>
      <c r="D5515">
        <v>4.0250000000000001E-2</v>
      </c>
      <c r="E5515" s="108">
        <v>3.5606100000000001</v>
      </c>
      <c r="F5515" s="102">
        <v>0</v>
      </c>
      <c r="G5515" s="98">
        <v>0.41</v>
      </c>
      <c r="H5515" s="115">
        <v>1260</v>
      </c>
    </row>
    <row r="5516" spans="1:8" x14ac:dyDescent="0.2">
      <c r="A5516" s="106">
        <v>41674.381863425922</v>
      </c>
      <c r="B5516" s="110">
        <v>1621336.56</v>
      </c>
      <c r="C5516" s="100">
        <v>31.1431</v>
      </c>
      <c r="D5516">
        <v>6.0670000000000002E-2</v>
      </c>
      <c r="E5516" s="108">
        <v>3.5604499999999999</v>
      </c>
      <c r="F5516" s="102">
        <v>0</v>
      </c>
      <c r="G5516" s="98">
        <v>0.41</v>
      </c>
      <c r="H5516" s="115">
        <v>1260</v>
      </c>
    </row>
    <row r="5517" spans="1:8" x14ac:dyDescent="0.2">
      <c r="A5517" s="106">
        <v>41674.385335648149</v>
      </c>
      <c r="B5517" s="110">
        <v>1621636.56</v>
      </c>
      <c r="C5517" s="100">
        <v>31.154399999999999</v>
      </c>
      <c r="D5517">
        <v>-2.1260000000000001E-2</v>
      </c>
      <c r="E5517" s="108">
        <v>3.56027</v>
      </c>
      <c r="F5517" s="102">
        <v>0</v>
      </c>
      <c r="G5517" s="98">
        <v>0.41</v>
      </c>
      <c r="H5517" s="115">
        <v>1260</v>
      </c>
    </row>
    <row r="5518" spans="1:8" x14ac:dyDescent="0.2">
      <c r="A5518" s="106">
        <v>41674.388807870368</v>
      </c>
      <c r="B5518" s="110">
        <v>1621936.56</v>
      </c>
      <c r="C5518" s="100">
        <v>31.142199999999999</v>
      </c>
      <c r="D5518">
        <v>3.5659999999999997E-2</v>
      </c>
      <c r="E5518" s="108">
        <v>3.56046</v>
      </c>
      <c r="F5518" s="102">
        <v>0</v>
      </c>
      <c r="G5518" s="98">
        <v>0.41</v>
      </c>
      <c r="H5518" s="115">
        <v>1260</v>
      </c>
    </row>
    <row r="5519" spans="1:8" x14ac:dyDescent="0.2">
      <c r="A5519" s="106">
        <v>41674.392280092594</v>
      </c>
      <c r="B5519" s="110">
        <v>1622236.56</v>
      </c>
      <c r="C5519" s="100">
        <v>31.151700000000002</v>
      </c>
      <c r="D5519">
        <v>-1.494E-2</v>
      </c>
      <c r="E5519" s="108">
        <v>3.56026</v>
      </c>
      <c r="F5519" s="102">
        <v>0</v>
      </c>
      <c r="G5519" s="98">
        <v>0.41</v>
      </c>
      <c r="H5519" s="115">
        <v>1260</v>
      </c>
    </row>
    <row r="5520" spans="1:8" x14ac:dyDescent="0.2">
      <c r="A5520" s="106">
        <v>41674.39576388889</v>
      </c>
      <c r="B5520" s="110">
        <v>1622537.25</v>
      </c>
      <c r="C5520" s="100">
        <v>31.160299999999999</v>
      </c>
      <c r="D5520">
        <v>-8.1700000000000002E-3</v>
      </c>
      <c r="E5520" s="108">
        <v>3.55993</v>
      </c>
      <c r="F5520" s="102">
        <v>0</v>
      </c>
      <c r="G5520" s="98">
        <v>0.41</v>
      </c>
      <c r="H5520" s="115">
        <v>1260</v>
      </c>
    </row>
    <row r="5521" spans="1:8" x14ac:dyDescent="0.2">
      <c r="A5521" s="106">
        <v>41674.399236111109</v>
      </c>
      <c r="B5521" s="110">
        <v>1622837.24</v>
      </c>
      <c r="C5521" s="100">
        <v>31.135400000000001</v>
      </c>
      <c r="D5521">
        <v>5.3609999999999998E-2</v>
      </c>
      <c r="E5521" s="108">
        <v>3.56006</v>
      </c>
      <c r="F5521" s="102">
        <v>0</v>
      </c>
      <c r="G5521" s="98">
        <v>0.41</v>
      </c>
      <c r="H5521" s="115">
        <v>1260</v>
      </c>
    </row>
    <row r="5522" spans="1:8" x14ac:dyDescent="0.2">
      <c r="A5522" s="106">
        <v>41674.402708333335</v>
      </c>
      <c r="B5522" s="110">
        <v>1623137.25</v>
      </c>
      <c r="C5522" s="100">
        <v>31.142099999999999</v>
      </c>
      <c r="D5522">
        <v>-1.4420000000000001E-2</v>
      </c>
      <c r="E5522" s="108">
        <v>3.5598100000000001</v>
      </c>
      <c r="F5522" s="102">
        <v>0</v>
      </c>
      <c r="G5522" s="98">
        <v>0.41</v>
      </c>
      <c r="H5522" s="115">
        <v>1260</v>
      </c>
    </row>
    <row r="5523" spans="1:8" x14ac:dyDescent="0.2">
      <c r="A5523" s="106">
        <v>41674.406180555554</v>
      </c>
      <c r="B5523" s="110">
        <v>1623437.25</v>
      </c>
      <c r="C5523" s="100">
        <v>31.1143</v>
      </c>
      <c r="D5523">
        <v>-6.268E-2</v>
      </c>
      <c r="E5523" s="108">
        <v>3.5598700000000001</v>
      </c>
      <c r="F5523" s="102">
        <v>0</v>
      </c>
      <c r="G5523" s="98">
        <v>0.41</v>
      </c>
      <c r="H5523" s="115">
        <v>1260</v>
      </c>
    </row>
    <row r="5524" spans="1:8" x14ac:dyDescent="0.2">
      <c r="A5524" s="106">
        <v>41674.40965277778</v>
      </c>
      <c r="B5524" s="110">
        <v>1623737.24</v>
      </c>
      <c r="C5524" s="100">
        <v>31.122</v>
      </c>
      <c r="D5524">
        <v>-2.99E-3</v>
      </c>
      <c r="E5524" s="108">
        <v>3.5600800000000001</v>
      </c>
      <c r="F5524" s="102">
        <v>0</v>
      </c>
      <c r="G5524" s="98">
        <v>0.41</v>
      </c>
      <c r="H5524" s="115">
        <v>1260</v>
      </c>
    </row>
    <row r="5525" spans="1:8" x14ac:dyDescent="0.2">
      <c r="A5525" s="106">
        <v>41674.413124999999</v>
      </c>
      <c r="B5525" s="110">
        <v>1624037.25</v>
      </c>
      <c r="C5525" s="100">
        <v>31.118400000000001</v>
      </c>
      <c r="D5525">
        <v>4.3040000000000002E-2</v>
      </c>
      <c r="E5525" s="108">
        <v>3.5602499999999999</v>
      </c>
      <c r="F5525" s="102">
        <v>0</v>
      </c>
      <c r="G5525" s="98">
        <v>0.41</v>
      </c>
      <c r="H5525" s="115">
        <v>1260</v>
      </c>
    </row>
    <row r="5526" spans="1:8" x14ac:dyDescent="0.2">
      <c r="A5526" s="106">
        <v>41674.416597222225</v>
      </c>
      <c r="B5526" s="110">
        <v>1624337.25</v>
      </c>
      <c r="C5526" s="100">
        <v>31.1233</v>
      </c>
      <c r="D5526">
        <v>5.5660000000000001E-2</v>
      </c>
      <c r="E5526" s="108">
        <v>3.5602200000000002</v>
      </c>
      <c r="F5526" s="102">
        <v>0</v>
      </c>
      <c r="G5526" s="98">
        <v>0.41</v>
      </c>
      <c r="H5526" s="115">
        <v>1260</v>
      </c>
    </row>
    <row r="5527" spans="1:8" x14ac:dyDescent="0.2">
      <c r="A5527" s="106">
        <v>41674.420069444444</v>
      </c>
      <c r="B5527" s="110">
        <v>1624637.25</v>
      </c>
      <c r="C5527" s="100">
        <v>31.130099999999999</v>
      </c>
      <c r="D5527">
        <v>5.4109999999999998E-2</v>
      </c>
      <c r="E5527" s="108">
        <v>3.5602999999999998</v>
      </c>
      <c r="F5527" s="102">
        <v>0</v>
      </c>
      <c r="G5527" s="98">
        <v>0.41</v>
      </c>
      <c r="H5527" s="115">
        <v>1260</v>
      </c>
    </row>
    <row r="5528" spans="1:8" x14ac:dyDescent="0.2">
      <c r="A5528" s="106">
        <v>41674.423541666663</v>
      </c>
      <c r="B5528" s="110">
        <v>1624937.24</v>
      </c>
      <c r="C5528" s="100">
        <v>31.137499999999999</v>
      </c>
      <c r="D5528">
        <v>-1.984E-2</v>
      </c>
      <c r="E5528" s="108">
        <v>3.5603500000000001</v>
      </c>
      <c r="F5528" s="102">
        <v>0</v>
      </c>
      <c r="G5528" s="98">
        <v>0.41</v>
      </c>
      <c r="H5528" s="115">
        <v>1260</v>
      </c>
    </row>
    <row r="5529" spans="1:8" x14ac:dyDescent="0.2">
      <c r="A5529" s="106">
        <v>41674.42701388889</v>
      </c>
      <c r="B5529" s="110">
        <v>1625237.25</v>
      </c>
      <c r="C5529" s="100">
        <v>31.143599999999999</v>
      </c>
      <c r="D5529">
        <v>5.6750000000000002E-2</v>
      </c>
      <c r="E5529" s="108">
        <v>3.5606399999999998</v>
      </c>
      <c r="F5529" s="102">
        <v>0</v>
      </c>
      <c r="G5529" s="98">
        <v>0.41</v>
      </c>
      <c r="H5529" s="115">
        <v>1260</v>
      </c>
    </row>
    <row r="5530" spans="1:8" x14ac:dyDescent="0.2">
      <c r="A5530" s="106">
        <v>41674.430486111109</v>
      </c>
      <c r="B5530" s="110">
        <v>1625537.25</v>
      </c>
      <c r="C5530" s="100">
        <v>31.1493</v>
      </c>
      <c r="D5530">
        <v>-6.3899999999999998E-3</v>
      </c>
      <c r="E5530" s="108">
        <v>3.56073</v>
      </c>
      <c r="F5530" s="102">
        <v>0</v>
      </c>
      <c r="G5530" s="98">
        <v>0.41</v>
      </c>
      <c r="H5530" s="115">
        <v>1260</v>
      </c>
    </row>
    <row r="5531" spans="1:8" x14ac:dyDescent="0.2">
      <c r="A5531" s="106">
        <v>41674.433958333335</v>
      </c>
      <c r="B5531" s="110">
        <v>1625837.26</v>
      </c>
      <c r="C5531" s="100">
        <v>31.1645</v>
      </c>
      <c r="D5531">
        <v>-2.3029999999999998E-2</v>
      </c>
      <c r="E5531" s="108">
        <v>3.5607600000000001</v>
      </c>
      <c r="F5531" s="102">
        <v>0</v>
      </c>
      <c r="G5531" s="98">
        <v>0.41</v>
      </c>
      <c r="H5531" s="115">
        <v>1260</v>
      </c>
    </row>
    <row r="5532" spans="1:8" x14ac:dyDescent="0.2">
      <c r="A5532" s="106">
        <v>41674.437430555554</v>
      </c>
      <c r="B5532" s="110">
        <v>1626137.26</v>
      </c>
      <c r="C5532" s="100">
        <v>31.170999999999999</v>
      </c>
      <c r="D5532">
        <v>-8.3899999999999999E-3</v>
      </c>
      <c r="E5532" s="108">
        <v>3.5609099999999998</v>
      </c>
      <c r="F5532" s="102">
        <v>0</v>
      </c>
      <c r="G5532" s="98">
        <v>0.41</v>
      </c>
      <c r="H5532" s="115">
        <v>1260</v>
      </c>
    </row>
    <row r="5533" spans="1:8" x14ac:dyDescent="0.2">
      <c r="A5533" s="106">
        <v>41674.44090277778</v>
      </c>
      <c r="B5533" s="110">
        <v>1626437.25</v>
      </c>
      <c r="C5533" s="100">
        <v>31.180499999999999</v>
      </c>
      <c r="D5533">
        <v>-3.032E-2</v>
      </c>
      <c r="E5533" s="108">
        <v>3.5608</v>
      </c>
      <c r="F5533" s="102">
        <v>0</v>
      </c>
      <c r="G5533" s="98">
        <v>0.41</v>
      </c>
      <c r="H5533" s="115">
        <v>1260</v>
      </c>
    </row>
    <row r="5534" spans="1:8" x14ac:dyDescent="0.2">
      <c r="A5534" s="106">
        <v>41674.444374999999</v>
      </c>
      <c r="B5534" s="110">
        <v>1626737.26</v>
      </c>
      <c r="C5534" s="100">
        <v>31.183499999999999</v>
      </c>
      <c r="D5534">
        <v>1.3429999999999999E-2</v>
      </c>
      <c r="E5534" s="108">
        <v>3.5608</v>
      </c>
      <c r="F5534" s="102">
        <v>0</v>
      </c>
      <c r="G5534" s="98">
        <v>0.41</v>
      </c>
      <c r="H5534" s="115">
        <v>1260</v>
      </c>
    </row>
    <row r="5535" spans="1:8" x14ac:dyDescent="0.2">
      <c r="A5535" s="106">
        <v>41674.447847222225</v>
      </c>
      <c r="B5535" s="110">
        <v>1627037.25</v>
      </c>
      <c r="C5535" s="100">
        <v>31.1934</v>
      </c>
      <c r="D5535">
        <v>-7.6569999999999999E-2</v>
      </c>
      <c r="E5535" s="108">
        <v>3.5609799999999998</v>
      </c>
      <c r="F5535" s="102">
        <v>0</v>
      </c>
      <c r="G5535" s="98">
        <v>0.41</v>
      </c>
      <c r="H5535" s="115">
        <v>1260</v>
      </c>
    </row>
    <row r="5536" spans="1:8" x14ac:dyDescent="0.2">
      <c r="A5536" s="106">
        <v>41674.451319444444</v>
      </c>
      <c r="B5536" s="110">
        <v>1627337.25</v>
      </c>
      <c r="C5536" s="100">
        <v>31.184000000000001</v>
      </c>
      <c r="D5536">
        <v>6.4700000000000001E-3</v>
      </c>
      <c r="E5536" s="108">
        <v>3.5607799999999998</v>
      </c>
      <c r="F5536" s="102">
        <v>0</v>
      </c>
      <c r="G5536" s="98">
        <v>0.41</v>
      </c>
      <c r="H5536" s="115">
        <v>1260</v>
      </c>
    </row>
    <row r="5537" spans="1:8" x14ac:dyDescent="0.2">
      <c r="A5537" s="106">
        <v>41674.454791666663</v>
      </c>
      <c r="B5537" s="110">
        <v>1627637.26</v>
      </c>
      <c r="C5537" s="100">
        <v>31.1922</v>
      </c>
      <c r="D5537">
        <v>-8.9209999999999998E-2</v>
      </c>
      <c r="E5537" s="108">
        <v>3.5608599999999999</v>
      </c>
      <c r="F5537" s="102">
        <v>0</v>
      </c>
      <c r="G5537" s="98">
        <v>0.41</v>
      </c>
      <c r="H5537" s="115">
        <v>1260</v>
      </c>
    </row>
    <row r="5538" spans="1:8" x14ac:dyDescent="0.2">
      <c r="A5538" s="106">
        <v>41674.45826388889</v>
      </c>
      <c r="B5538" s="110">
        <v>1627937.25</v>
      </c>
      <c r="C5538" s="100">
        <v>31.190899999999999</v>
      </c>
      <c r="D5538">
        <v>-3.3980000000000003E-2</v>
      </c>
      <c r="E5538" s="108">
        <v>3.5607500000000001</v>
      </c>
      <c r="F5538" s="102">
        <v>0</v>
      </c>
      <c r="G5538" s="98">
        <v>0.41</v>
      </c>
      <c r="H5538" s="115">
        <v>1260</v>
      </c>
    </row>
    <row r="5539" spans="1:8" x14ac:dyDescent="0.2">
      <c r="A5539" s="106">
        <v>41674.461736111109</v>
      </c>
      <c r="B5539" s="110">
        <v>1628237.25</v>
      </c>
      <c r="C5539" s="100">
        <v>31.188500000000001</v>
      </c>
      <c r="D5539">
        <v>1.719E-2</v>
      </c>
      <c r="E5539" s="108">
        <v>3.5607099999999998</v>
      </c>
      <c r="F5539" s="102">
        <v>0</v>
      </c>
      <c r="G5539" s="98">
        <v>0.41</v>
      </c>
      <c r="H5539" s="115">
        <v>1260</v>
      </c>
    </row>
    <row r="5540" spans="1:8" x14ac:dyDescent="0.2">
      <c r="A5540" s="106">
        <v>41674.465208333335</v>
      </c>
      <c r="B5540" s="110">
        <v>1628537.25</v>
      </c>
      <c r="C5540" s="100">
        <v>31.189499999999999</v>
      </c>
      <c r="D5540">
        <v>4.2630000000000001E-2</v>
      </c>
      <c r="E5540" s="108">
        <v>3.5607799999999998</v>
      </c>
      <c r="F5540" s="102">
        <v>0</v>
      </c>
      <c r="G5540" s="98">
        <v>0.41</v>
      </c>
      <c r="H5540" s="115">
        <v>1260</v>
      </c>
    </row>
    <row r="5541" spans="1:8" x14ac:dyDescent="0.2">
      <c r="A5541" s="106">
        <v>41674.468680555554</v>
      </c>
      <c r="B5541" s="110">
        <v>1628837.25</v>
      </c>
      <c r="C5541" s="100">
        <v>31.188400000000001</v>
      </c>
      <c r="D5541">
        <v>9.5600000000000008E-3</v>
      </c>
      <c r="E5541" s="108">
        <v>3.56073</v>
      </c>
      <c r="F5541" s="102">
        <v>0</v>
      </c>
      <c r="G5541" s="98">
        <v>0.41</v>
      </c>
      <c r="H5541" s="115">
        <v>1260</v>
      </c>
    </row>
    <row r="5542" spans="1:8" x14ac:dyDescent="0.2">
      <c r="A5542" s="106">
        <v>41674.47215277778</v>
      </c>
      <c r="B5542" s="110">
        <v>1629137.26</v>
      </c>
      <c r="C5542" s="100">
        <v>31.187000000000001</v>
      </c>
      <c r="D5542">
        <v>-2.7820000000000001E-2</v>
      </c>
      <c r="E5542" s="108">
        <v>3.5607199999999999</v>
      </c>
      <c r="F5542" s="102">
        <v>0</v>
      </c>
      <c r="G5542" s="98">
        <v>0.41</v>
      </c>
      <c r="H5542" s="115">
        <v>1260</v>
      </c>
    </row>
    <row r="5543" spans="1:8" x14ac:dyDescent="0.2">
      <c r="A5543" s="106">
        <v>41674.475624999999</v>
      </c>
      <c r="B5543" s="110">
        <v>1629437.24</v>
      </c>
      <c r="C5543" s="100">
        <v>31.186800000000002</v>
      </c>
      <c r="D5543">
        <v>-4.793E-2</v>
      </c>
      <c r="E5543" s="108">
        <v>3.5607600000000001</v>
      </c>
      <c r="F5543" s="102">
        <v>0</v>
      </c>
      <c r="G5543" s="98">
        <v>0.41</v>
      </c>
      <c r="H5543" s="115">
        <v>1260</v>
      </c>
    </row>
    <row r="5544" spans="1:8" x14ac:dyDescent="0.2">
      <c r="A5544" s="106">
        <v>41674.479097222225</v>
      </c>
      <c r="B5544" s="110">
        <v>1629737.26</v>
      </c>
      <c r="C5544" s="100">
        <v>31.1935</v>
      </c>
      <c r="D5544">
        <v>-4.2999999999999999E-4</v>
      </c>
      <c r="E5544" s="108">
        <v>3.5608</v>
      </c>
      <c r="F5544" s="102">
        <v>0</v>
      </c>
      <c r="G5544" s="98">
        <v>0.41</v>
      </c>
      <c r="H5544" s="115">
        <v>1260</v>
      </c>
    </row>
    <row r="5545" spans="1:8" x14ac:dyDescent="0.2">
      <c r="A5545" s="106">
        <v>41674.482569444444</v>
      </c>
      <c r="B5545" s="110">
        <v>1630037.25</v>
      </c>
      <c r="C5545" s="100">
        <v>31.199200000000001</v>
      </c>
      <c r="D5545">
        <v>6.1129999999999997E-2</v>
      </c>
      <c r="E5545" s="108">
        <v>3.56087</v>
      </c>
      <c r="F5545" s="102">
        <v>0</v>
      </c>
      <c r="G5545" s="98">
        <v>0.41</v>
      </c>
      <c r="H5545" s="115">
        <v>1260</v>
      </c>
    </row>
    <row r="5546" spans="1:8" x14ac:dyDescent="0.2">
      <c r="A5546" s="106">
        <v>41674.486041666663</v>
      </c>
      <c r="B5546" s="110">
        <v>1630337.26</v>
      </c>
      <c r="C5546" s="100">
        <v>31.201699999999999</v>
      </c>
      <c r="D5546">
        <v>-3.5090000000000003E-2</v>
      </c>
      <c r="E5546" s="108">
        <v>3.5608599999999999</v>
      </c>
      <c r="F5546" s="102">
        <v>0</v>
      </c>
      <c r="G5546" s="98">
        <v>0.41</v>
      </c>
      <c r="H5546" s="115">
        <v>1260</v>
      </c>
    </row>
    <row r="5547" spans="1:8" x14ac:dyDescent="0.2">
      <c r="A5547" s="106">
        <v>41674.48951388889</v>
      </c>
      <c r="B5547" s="110">
        <v>1630637.25</v>
      </c>
      <c r="C5547" s="100">
        <v>31.185099999999998</v>
      </c>
      <c r="D5547">
        <v>5.9859999999999997E-2</v>
      </c>
      <c r="E5547" s="108">
        <v>3.5607000000000002</v>
      </c>
      <c r="F5547" s="102">
        <v>0</v>
      </c>
      <c r="G5547" s="98">
        <v>0.41</v>
      </c>
      <c r="H5547" s="115">
        <v>1260</v>
      </c>
    </row>
    <row r="5548" spans="1:8" x14ac:dyDescent="0.2">
      <c r="A5548" s="106">
        <v>41674.492986111109</v>
      </c>
      <c r="B5548" s="110">
        <v>1630937.25</v>
      </c>
      <c r="C5548" s="100">
        <v>31.185300000000002</v>
      </c>
      <c r="D5548">
        <v>6.9250000000000006E-2</v>
      </c>
      <c r="E5548" s="108">
        <v>3.56074</v>
      </c>
      <c r="F5548" s="102">
        <v>0</v>
      </c>
      <c r="G5548" s="98">
        <v>0.41</v>
      </c>
      <c r="H5548" s="115">
        <v>1260</v>
      </c>
    </row>
    <row r="5549" spans="1:8" x14ac:dyDescent="0.2">
      <c r="A5549" s="106">
        <v>41674.496458333335</v>
      </c>
      <c r="B5549" s="110">
        <v>1631237.24</v>
      </c>
      <c r="C5549" s="100">
        <v>31.178899999999999</v>
      </c>
      <c r="D5549">
        <v>-8.8709999999999997E-2</v>
      </c>
      <c r="E5549" s="108">
        <v>3.5602</v>
      </c>
      <c r="F5549" s="102">
        <v>0</v>
      </c>
      <c r="G5549" s="98">
        <v>0.41</v>
      </c>
      <c r="H5549" s="115">
        <v>1260</v>
      </c>
    </row>
    <row r="5550" spans="1:8" x14ac:dyDescent="0.2">
      <c r="A5550" s="106">
        <v>41674.499930555554</v>
      </c>
      <c r="B5550" s="110">
        <v>1631537.25</v>
      </c>
      <c r="C5550" s="100">
        <v>31.1751</v>
      </c>
      <c r="D5550">
        <v>-8.7169999999999997E-2</v>
      </c>
      <c r="E5550" s="108">
        <v>3.5603699999999998</v>
      </c>
      <c r="F5550" s="102">
        <v>0</v>
      </c>
      <c r="G5550" s="98">
        <v>0.41</v>
      </c>
      <c r="H5550" s="115">
        <v>1260</v>
      </c>
    </row>
    <row r="5551" spans="1:8" x14ac:dyDescent="0.2">
      <c r="A5551" s="106">
        <v>41674.50340277778</v>
      </c>
      <c r="B5551" s="110">
        <v>1631837.24</v>
      </c>
      <c r="C5551" s="100">
        <v>31.158999999999999</v>
      </c>
      <c r="D5551">
        <v>5.8959999999999999E-2</v>
      </c>
      <c r="E5551" s="108">
        <v>3.5604800000000001</v>
      </c>
      <c r="F5551" s="102">
        <v>0</v>
      </c>
      <c r="G5551" s="98">
        <v>0.41</v>
      </c>
      <c r="H5551" s="115">
        <v>1260</v>
      </c>
    </row>
    <row r="5552" spans="1:8" x14ac:dyDescent="0.2">
      <c r="A5552" s="106">
        <v>41674.506874999999</v>
      </c>
      <c r="B5552" s="110">
        <v>1632137.24</v>
      </c>
      <c r="C5552" s="100">
        <v>31.163399999999999</v>
      </c>
      <c r="D5552">
        <v>6.472E-2</v>
      </c>
      <c r="E5552" s="108">
        <v>3.5606100000000001</v>
      </c>
      <c r="F5552" s="102">
        <v>0</v>
      </c>
      <c r="G5552" s="98">
        <v>0.41</v>
      </c>
      <c r="H5552" s="115">
        <v>1260</v>
      </c>
    </row>
    <row r="5553" spans="1:8" x14ac:dyDescent="0.2">
      <c r="A5553" s="106">
        <v>41674.510347222225</v>
      </c>
      <c r="B5553" s="110">
        <v>1632437.24</v>
      </c>
      <c r="C5553" s="100">
        <v>31.164100000000001</v>
      </c>
      <c r="D5553">
        <v>3.5099999999999999E-2</v>
      </c>
      <c r="E5553" s="108">
        <v>3.5606200000000001</v>
      </c>
      <c r="F5553" s="102">
        <v>0</v>
      </c>
      <c r="G5553" s="98">
        <v>0.41</v>
      </c>
      <c r="H5553" s="115">
        <v>1260</v>
      </c>
    </row>
    <row r="5554" spans="1:8" x14ac:dyDescent="0.2">
      <c r="A5554" s="106">
        <v>41674.513819444444</v>
      </c>
      <c r="B5554" s="110">
        <v>1632737.24</v>
      </c>
      <c r="C5554" s="100">
        <v>31.1647</v>
      </c>
      <c r="D5554">
        <v>-4.5100000000000001E-3</v>
      </c>
      <c r="E5554" s="108">
        <v>3.56074</v>
      </c>
      <c r="F5554" s="102">
        <v>0</v>
      </c>
      <c r="G5554" s="98">
        <v>0.41</v>
      </c>
      <c r="H5554" s="115">
        <v>1260</v>
      </c>
    </row>
    <row r="5555" spans="1:8" x14ac:dyDescent="0.2">
      <c r="A5555" s="106">
        <v>41674.517291666663</v>
      </c>
      <c r="B5555" s="110">
        <v>1633037.25</v>
      </c>
      <c r="C5555" s="100">
        <v>31.174499999999998</v>
      </c>
      <c r="D5555">
        <v>5.1970000000000002E-2</v>
      </c>
      <c r="E5555" s="108">
        <v>3.56074</v>
      </c>
      <c r="F5555" s="102">
        <v>0</v>
      </c>
      <c r="G5555" s="98">
        <v>0.41</v>
      </c>
      <c r="H5555" s="115">
        <v>1260</v>
      </c>
    </row>
    <row r="5556" spans="1:8" x14ac:dyDescent="0.2">
      <c r="A5556" s="106">
        <v>41674.52076388889</v>
      </c>
      <c r="B5556" s="110">
        <v>1633337.24</v>
      </c>
      <c r="C5556" s="100">
        <v>31.1797</v>
      </c>
      <c r="D5556">
        <v>-7.3590000000000003E-2</v>
      </c>
      <c r="E5556" s="108">
        <v>3.56094</v>
      </c>
      <c r="F5556" s="102">
        <v>0</v>
      </c>
      <c r="G5556" s="98">
        <v>0.41</v>
      </c>
      <c r="H5556" s="115">
        <v>1260</v>
      </c>
    </row>
    <row r="5557" spans="1:8" x14ac:dyDescent="0.2">
      <c r="A5557" s="106">
        <v>41674.524236111109</v>
      </c>
      <c r="B5557" s="110">
        <v>1633637.24</v>
      </c>
      <c r="C5557" s="100">
        <v>31.178799999999999</v>
      </c>
      <c r="D5557">
        <v>3.4569999999999997E-2</v>
      </c>
      <c r="E5557" s="108">
        <v>3.5609299999999999</v>
      </c>
      <c r="F5557" s="102">
        <v>0</v>
      </c>
      <c r="G5557" s="98">
        <v>0.41</v>
      </c>
      <c r="H5557" s="115">
        <v>1260</v>
      </c>
    </row>
    <row r="5558" spans="1:8" x14ac:dyDescent="0.2">
      <c r="A5558" s="106">
        <v>41674.527708333335</v>
      </c>
      <c r="B5558" s="110">
        <v>1633937.24</v>
      </c>
      <c r="C5558" s="100">
        <v>31.185300000000002</v>
      </c>
      <c r="D5558">
        <v>-6.3380000000000006E-2</v>
      </c>
      <c r="E5558" s="108">
        <v>3.56088</v>
      </c>
      <c r="F5558" s="102">
        <v>0</v>
      </c>
      <c r="G5558" s="98">
        <v>0.41</v>
      </c>
      <c r="H5558" s="115">
        <v>1260</v>
      </c>
    </row>
    <row r="5559" spans="1:8" x14ac:dyDescent="0.2">
      <c r="A5559" s="106">
        <v>41674.531180555554</v>
      </c>
      <c r="B5559" s="110">
        <v>1634237.25</v>
      </c>
      <c r="C5559" s="100">
        <v>31.183800000000002</v>
      </c>
      <c r="D5559">
        <v>-9.4619999999999996E-2</v>
      </c>
      <c r="E5559" s="108">
        <v>3.5611899999999999</v>
      </c>
      <c r="F5559" s="102">
        <v>0</v>
      </c>
      <c r="G5559" s="98">
        <v>0.41</v>
      </c>
      <c r="H5559" s="115">
        <v>1260</v>
      </c>
    </row>
    <row r="5560" spans="1:8" x14ac:dyDescent="0.2">
      <c r="A5560" s="106">
        <v>41674.53465277778</v>
      </c>
      <c r="B5560" s="110">
        <v>1634537.24</v>
      </c>
      <c r="C5560" s="100">
        <v>31.2027</v>
      </c>
      <c r="D5560">
        <v>-3.9230000000000001E-2</v>
      </c>
      <c r="E5560" s="108">
        <v>3.56115</v>
      </c>
      <c r="F5560" s="102">
        <v>0</v>
      </c>
      <c r="G5560" s="98">
        <v>0.41</v>
      </c>
      <c r="H5560" s="115">
        <v>1260</v>
      </c>
    </row>
    <row r="5561" spans="1:8" x14ac:dyDescent="0.2">
      <c r="A5561" s="106">
        <v>41674.538124999999</v>
      </c>
      <c r="B5561" s="110">
        <v>1634837.25</v>
      </c>
      <c r="C5561" s="100">
        <v>31.1996</v>
      </c>
      <c r="D5561">
        <v>3.108E-2</v>
      </c>
      <c r="E5561" s="108">
        <v>3.5611999999999999</v>
      </c>
      <c r="F5561" s="102">
        <v>0</v>
      </c>
      <c r="G5561" s="98">
        <v>0.41</v>
      </c>
      <c r="H5561" s="115">
        <v>1260</v>
      </c>
    </row>
    <row r="5562" spans="1:8" x14ac:dyDescent="0.2">
      <c r="A5562" s="106">
        <v>41674.541597222225</v>
      </c>
      <c r="B5562" s="110">
        <v>1635137.25</v>
      </c>
      <c r="C5562" s="100">
        <v>31.201000000000001</v>
      </c>
      <c r="D5562">
        <v>-1.3999999999999999E-4</v>
      </c>
      <c r="E5562" s="108">
        <v>3.5610900000000001</v>
      </c>
      <c r="F5562" s="102">
        <v>0</v>
      </c>
      <c r="G5562" s="98">
        <v>0.41</v>
      </c>
      <c r="H5562" s="115">
        <v>1260</v>
      </c>
    </row>
    <row r="5563" spans="1:8" x14ac:dyDescent="0.2">
      <c r="A5563" s="106">
        <v>41674.545069444444</v>
      </c>
      <c r="B5563" s="110">
        <v>1635437.25</v>
      </c>
      <c r="C5563" s="100">
        <v>31.206900000000001</v>
      </c>
      <c r="D5563">
        <v>-1.362E-2</v>
      </c>
      <c r="E5563" s="108">
        <v>3.5613100000000002</v>
      </c>
      <c r="F5563" s="102">
        <v>0</v>
      </c>
      <c r="G5563" s="98">
        <v>0.41</v>
      </c>
      <c r="H5563" s="115">
        <v>1260</v>
      </c>
    </row>
    <row r="5564" spans="1:8" x14ac:dyDescent="0.2">
      <c r="A5564" s="106">
        <v>41674.548541666663</v>
      </c>
      <c r="B5564" s="110">
        <v>1635737.24</v>
      </c>
      <c r="C5564" s="100">
        <v>31.217300000000002</v>
      </c>
      <c r="D5564">
        <v>-8.2379999999999995E-2</v>
      </c>
      <c r="E5564" s="108">
        <v>3.5613700000000001</v>
      </c>
      <c r="F5564" s="102">
        <v>0</v>
      </c>
      <c r="G5564" s="98">
        <v>0.41</v>
      </c>
      <c r="H5564" s="115">
        <v>1260</v>
      </c>
    </row>
    <row r="5565" spans="1:8" x14ac:dyDescent="0.2">
      <c r="A5565" s="106">
        <v>41674.55201388889</v>
      </c>
      <c r="B5565" s="110">
        <v>1636037.25</v>
      </c>
      <c r="C5565" s="100">
        <v>31.2166</v>
      </c>
      <c r="D5565">
        <v>-8.1619999999999998E-2</v>
      </c>
      <c r="E5565" s="108">
        <v>3.5613299999999999</v>
      </c>
      <c r="F5565" s="102">
        <v>0</v>
      </c>
      <c r="G5565" s="98">
        <v>0.41</v>
      </c>
      <c r="H5565" s="115">
        <v>1260</v>
      </c>
    </row>
    <row r="5566" spans="1:8" x14ac:dyDescent="0.2">
      <c r="A5566" s="106">
        <v>41674.555486111109</v>
      </c>
      <c r="B5566" s="110">
        <v>1636337.24</v>
      </c>
      <c r="C5566" s="100">
        <v>31.222999999999999</v>
      </c>
      <c r="D5566">
        <v>2.87E-2</v>
      </c>
      <c r="E5566" s="108">
        <v>3.5614599999999998</v>
      </c>
      <c r="F5566" s="102">
        <v>0</v>
      </c>
      <c r="G5566" s="98">
        <v>0.41</v>
      </c>
      <c r="H5566" s="115">
        <v>1260</v>
      </c>
    </row>
    <row r="5567" spans="1:8" x14ac:dyDescent="0.2">
      <c r="A5567" s="106">
        <v>41674.558958333335</v>
      </c>
      <c r="B5567" s="110">
        <v>1636637.24</v>
      </c>
      <c r="C5567" s="100">
        <v>31.234200000000001</v>
      </c>
      <c r="D5567">
        <v>4.8640000000000003E-2</v>
      </c>
      <c r="E5567" s="108">
        <v>3.56142</v>
      </c>
      <c r="F5567" s="102">
        <v>0</v>
      </c>
      <c r="G5567" s="98">
        <v>0.41</v>
      </c>
      <c r="H5567" s="115">
        <v>1260</v>
      </c>
    </row>
    <row r="5568" spans="1:8" x14ac:dyDescent="0.2">
      <c r="A5568" s="106">
        <v>41674.562430555554</v>
      </c>
      <c r="B5568" s="110">
        <v>1636937.25</v>
      </c>
      <c r="C5568" s="100">
        <v>31.234100000000002</v>
      </c>
      <c r="D5568">
        <v>6.4589999999999995E-2</v>
      </c>
      <c r="E5568" s="108">
        <v>3.5613199999999998</v>
      </c>
      <c r="F5568" s="102">
        <v>0</v>
      </c>
      <c r="G5568" s="98">
        <v>0.41</v>
      </c>
      <c r="H5568" s="115">
        <v>1260</v>
      </c>
    </row>
    <row r="5569" spans="1:8" x14ac:dyDescent="0.2">
      <c r="A5569" s="106">
        <v>41674.56590277778</v>
      </c>
      <c r="B5569" s="110">
        <v>1637237.24</v>
      </c>
      <c r="C5569" s="100">
        <v>31.234000000000002</v>
      </c>
      <c r="D5569">
        <v>1.3469999999999999E-2</v>
      </c>
      <c r="E5569" s="108">
        <v>3.56135</v>
      </c>
      <c r="F5569" s="102">
        <v>0</v>
      </c>
      <c r="G5569" s="98">
        <v>0.41</v>
      </c>
      <c r="H5569" s="115">
        <v>1260</v>
      </c>
    </row>
    <row r="5570" spans="1:8" x14ac:dyDescent="0.2">
      <c r="A5570" s="106">
        <v>41674.569374999999</v>
      </c>
      <c r="B5570" s="110">
        <v>1637537.25</v>
      </c>
      <c r="C5570" s="100">
        <v>31.221599999999999</v>
      </c>
      <c r="D5570">
        <v>6.1670000000000003E-2</v>
      </c>
      <c r="E5570" s="108">
        <v>3.5613100000000002</v>
      </c>
      <c r="F5570" s="102">
        <v>0</v>
      </c>
      <c r="G5570" s="98">
        <v>0.41</v>
      </c>
      <c r="H5570" s="115">
        <v>1260</v>
      </c>
    </row>
    <row r="5571" spans="1:8" x14ac:dyDescent="0.2">
      <c r="A5571" s="106">
        <v>41674.572847222225</v>
      </c>
      <c r="B5571" s="110">
        <v>1637837.24</v>
      </c>
      <c r="C5571" s="100">
        <v>31.2241</v>
      </c>
      <c r="D5571">
        <v>-9.06E-2</v>
      </c>
      <c r="E5571" s="108">
        <v>3.56128</v>
      </c>
      <c r="F5571" s="102">
        <v>0</v>
      </c>
      <c r="G5571" s="98">
        <v>0.41</v>
      </c>
      <c r="H5571" s="115">
        <v>1260</v>
      </c>
    </row>
    <row r="5572" spans="1:8" x14ac:dyDescent="0.2">
      <c r="A5572" s="106">
        <v>41674.576319444444</v>
      </c>
      <c r="B5572" s="110">
        <v>1638137.25</v>
      </c>
      <c r="C5572" s="100">
        <v>31.223299999999998</v>
      </c>
      <c r="D5572">
        <v>-7.4770000000000003E-2</v>
      </c>
      <c r="E5572" s="108">
        <v>3.5613999999999999</v>
      </c>
      <c r="F5572" s="102">
        <v>0</v>
      </c>
      <c r="G5572" s="98">
        <v>0.41</v>
      </c>
      <c r="H5572" s="115">
        <v>1260</v>
      </c>
    </row>
    <row r="5573" spans="1:8" x14ac:dyDescent="0.2">
      <c r="A5573" s="106">
        <v>41674.579791666663</v>
      </c>
      <c r="B5573" s="110">
        <v>1638437.24</v>
      </c>
      <c r="C5573" s="100">
        <v>31.221800000000002</v>
      </c>
      <c r="D5573">
        <v>-1.366E-2</v>
      </c>
      <c r="E5573" s="108">
        <v>3.56134</v>
      </c>
      <c r="F5573" s="102">
        <v>0</v>
      </c>
      <c r="G5573" s="98">
        <v>0.41</v>
      </c>
      <c r="H5573" s="115">
        <v>1260</v>
      </c>
    </row>
    <row r="5574" spans="1:8" x14ac:dyDescent="0.2">
      <c r="A5574" s="106">
        <v>41674.58326388889</v>
      </c>
      <c r="B5574" s="110">
        <v>1638737.24</v>
      </c>
      <c r="C5574" s="100">
        <v>31.221399999999999</v>
      </c>
      <c r="D5574">
        <v>-8.8739999999999999E-2</v>
      </c>
      <c r="E5574" s="108">
        <v>3.5613000000000001</v>
      </c>
      <c r="F5574" s="102">
        <v>0</v>
      </c>
      <c r="G5574" s="98">
        <v>0.41</v>
      </c>
      <c r="H5574" s="115">
        <v>1260</v>
      </c>
    </row>
    <row r="5575" spans="1:8" x14ac:dyDescent="0.2">
      <c r="A5575" s="106">
        <v>41674.586736111109</v>
      </c>
      <c r="B5575" s="110">
        <v>1639037.24</v>
      </c>
      <c r="C5575" s="100">
        <v>31.221599999999999</v>
      </c>
      <c r="D5575">
        <v>-8.3599999999999994E-3</v>
      </c>
      <c r="E5575" s="108">
        <v>3.5610599999999999</v>
      </c>
      <c r="F5575" s="102">
        <v>0</v>
      </c>
      <c r="G5575" s="98">
        <v>0.41</v>
      </c>
      <c r="H5575" s="115">
        <v>1260</v>
      </c>
    </row>
    <row r="5576" spans="1:8" x14ac:dyDescent="0.2">
      <c r="A5576" s="106">
        <v>41674.590208333335</v>
      </c>
      <c r="B5576" s="110">
        <v>1639337.25</v>
      </c>
      <c r="C5576" s="100">
        <v>31.215599999999998</v>
      </c>
      <c r="D5576">
        <v>5.441E-2</v>
      </c>
      <c r="E5576" s="108">
        <v>3.56107</v>
      </c>
      <c r="F5576" s="102">
        <v>0</v>
      </c>
      <c r="G5576" s="98">
        <v>0.41</v>
      </c>
      <c r="H5576" s="115">
        <v>1260</v>
      </c>
    </row>
    <row r="5577" spans="1:8" x14ac:dyDescent="0.2">
      <c r="A5577" s="106">
        <v>41674.593680555554</v>
      </c>
      <c r="B5577" s="110">
        <v>1639637.24</v>
      </c>
      <c r="C5577" s="100">
        <v>31.2163</v>
      </c>
      <c r="D5577">
        <v>-4.8500000000000001E-3</v>
      </c>
      <c r="E5577" s="108">
        <v>3.5611000000000002</v>
      </c>
      <c r="F5577" s="102">
        <v>0</v>
      </c>
      <c r="G5577" s="98">
        <v>0.41</v>
      </c>
      <c r="H5577" s="115">
        <v>1260</v>
      </c>
    </row>
    <row r="5578" spans="1:8" x14ac:dyDescent="0.2">
      <c r="A5578" s="106">
        <v>41674.59715277778</v>
      </c>
      <c r="B5578" s="110">
        <v>1639937.25</v>
      </c>
      <c r="C5578" s="100">
        <v>31.210100000000001</v>
      </c>
      <c r="D5578">
        <v>-6.2649999999999997E-2</v>
      </c>
      <c r="E5578" s="108">
        <v>3.5609199999999999</v>
      </c>
      <c r="F5578" s="102">
        <v>0</v>
      </c>
      <c r="G5578" s="98">
        <v>0.41</v>
      </c>
      <c r="H5578" s="115">
        <v>1260</v>
      </c>
    </row>
    <row r="5579" spans="1:8" x14ac:dyDescent="0.2">
      <c r="A5579" s="106">
        <v>41674.600624999999</v>
      </c>
      <c r="B5579" s="110">
        <v>1640237.25</v>
      </c>
      <c r="C5579" s="100">
        <v>31.209700000000002</v>
      </c>
      <c r="D5579">
        <v>5.6739999999999999E-2</v>
      </c>
      <c r="E5579" s="108">
        <v>3.5609199999999999</v>
      </c>
      <c r="F5579" s="102">
        <v>0</v>
      </c>
      <c r="G5579" s="98">
        <v>0.41</v>
      </c>
      <c r="H5579" s="115">
        <v>1260</v>
      </c>
    </row>
    <row r="5580" spans="1:8" x14ac:dyDescent="0.2">
      <c r="A5580" s="106">
        <v>41674.604097222225</v>
      </c>
      <c r="B5580" s="110">
        <v>1640537.25</v>
      </c>
      <c r="C5580" s="100">
        <v>31.193999999999999</v>
      </c>
      <c r="D5580">
        <v>-1.0019999999999999E-2</v>
      </c>
      <c r="E5580" s="108">
        <v>3.5609099999999998</v>
      </c>
      <c r="F5580" s="102">
        <v>0</v>
      </c>
      <c r="G5580" s="98">
        <v>0.41</v>
      </c>
      <c r="H5580" s="115">
        <v>1260</v>
      </c>
    </row>
    <row r="5581" spans="1:8" x14ac:dyDescent="0.2">
      <c r="A5581" s="106">
        <v>41674.607569444444</v>
      </c>
      <c r="B5581" s="110">
        <v>1640837.24</v>
      </c>
      <c r="C5581" s="100">
        <v>31.1965</v>
      </c>
      <c r="D5581">
        <v>-8.8400000000000006E-2</v>
      </c>
      <c r="E5581" s="108">
        <v>3.5609000000000002</v>
      </c>
      <c r="F5581" s="102">
        <v>0</v>
      </c>
      <c r="G5581" s="98">
        <v>0.41</v>
      </c>
      <c r="H5581" s="115">
        <v>1260</v>
      </c>
    </row>
    <row r="5582" spans="1:8" x14ac:dyDescent="0.2">
      <c r="A5582" s="106">
        <v>41674.611030092594</v>
      </c>
      <c r="B5582" s="110">
        <v>1641136.56</v>
      </c>
      <c r="C5582" s="100">
        <v>31.183</v>
      </c>
      <c r="D5582">
        <v>-2.7099999999999999E-2</v>
      </c>
      <c r="E5582" s="108">
        <v>3.5606100000000001</v>
      </c>
      <c r="F5582" s="102">
        <v>0</v>
      </c>
      <c r="G5582" s="98">
        <v>0.41</v>
      </c>
      <c r="H5582" s="115">
        <v>1260</v>
      </c>
    </row>
    <row r="5583" spans="1:8" x14ac:dyDescent="0.2">
      <c r="A5583" s="106">
        <v>41674.614502314813</v>
      </c>
      <c r="B5583" s="110">
        <v>1641436.56</v>
      </c>
      <c r="C5583" s="100">
        <v>31.18</v>
      </c>
      <c r="D5583">
        <v>1.115E-2</v>
      </c>
      <c r="E5583" s="108">
        <v>3.5606599999999999</v>
      </c>
      <c r="F5583" s="102">
        <v>0</v>
      </c>
      <c r="G5583" s="98">
        <v>0.41</v>
      </c>
      <c r="H5583" s="115">
        <v>1260</v>
      </c>
    </row>
    <row r="5584" spans="1:8" x14ac:dyDescent="0.2">
      <c r="A5584" s="106">
        <v>41674.617974537039</v>
      </c>
      <c r="B5584" s="110">
        <v>1641736.56</v>
      </c>
      <c r="C5584" s="100">
        <v>31.1691</v>
      </c>
      <c r="D5584">
        <v>-6.2520000000000006E-2</v>
      </c>
      <c r="E5584" s="108">
        <v>3.5605899999999999</v>
      </c>
      <c r="F5584" s="102">
        <v>0</v>
      </c>
      <c r="G5584" s="98">
        <v>0.41</v>
      </c>
      <c r="H5584" s="115">
        <v>1260</v>
      </c>
    </row>
    <row r="5585" spans="1:8" x14ac:dyDescent="0.2">
      <c r="A5585" s="106">
        <v>41674.621446759258</v>
      </c>
      <c r="B5585" s="110">
        <v>1642036.56</v>
      </c>
      <c r="C5585" s="100">
        <v>31.160299999999999</v>
      </c>
      <c r="D5585">
        <v>-7.4590000000000004E-2</v>
      </c>
      <c r="E5585" s="108">
        <v>3.5605699999999998</v>
      </c>
      <c r="F5585" s="102">
        <v>0</v>
      </c>
      <c r="G5585" s="98">
        <v>0.41</v>
      </c>
      <c r="H5585" s="115">
        <v>1260</v>
      </c>
    </row>
    <row r="5586" spans="1:8" x14ac:dyDescent="0.2">
      <c r="A5586" s="106">
        <v>41674.624918981484</v>
      </c>
      <c r="B5586" s="110">
        <v>1642336.56</v>
      </c>
      <c r="C5586" s="100">
        <v>31.1646</v>
      </c>
      <c r="D5586">
        <v>6.1499999999999999E-2</v>
      </c>
      <c r="E5586" s="108">
        <v>3.5607000000000002</v>
      </c>
      <c r="F5586" s="102">
        <v>0</v>
      </c>
      <c r="G5586" s="98">
        <v>0.41</v>
      </c>
      <c r="H5586" s="115">
        <v>1260</v>
      </c>
    </row>
    <row r="5587" spans="1:8" x14ac:dyDescent="0.2">
      <c r="A5587" s="106">
        <v>41674.628391203703</v>
      </c>
      <c r="B5587" s="110">
        <v>1642636.56</v>
      </c>
      <c r="C5587" s="100">
        <v>31.162199999999999</v>
      </c>
      <c r="D5587">
        <v>-8.9840000000000003E-2</v>
      </c>
      <c r="E5587" s="108">
        <v>3.5606200000000001</v>
      </c>
      <c r="F5587" s="102">
        <v>0</v>
      </c>
      <c r="G5587" s="98">
        <v>0.41</v>
      </c>
      <c r="H5587" s="115">
        <v>1260</v>
      </c>
    </row>
    <row r="5588" spans="1:8" x14ac:dyDescent="0.2">
      <c r="A5588" s="106">
        <v>41674.631863425922</v>
      </c>
      <c r="B5588" s="110">
        <v>1642936.56</v>
      </c>
      <c r="C5588" s="100">
        <v>31.1675</v>
      </c>
      <c r="D5588">
        <v>-4.5319999999999999E-2</v>
      </c>
      <c r="E5588" s="108">
        <v>3.56073</v>
      </c>
      <c r="F5588" s="102">
        <v>0</v>
      </c>
      <c r="G5588" s="98">
        <v>0.41</v>
      </c>
      <c r="H5588" s="115">
        <v>1260</v>
      </c>
    </row>
    <row r="5589" spans="1:8" x14ac:dyDescent="0.2">
      <c r="A5589" s="106">
        <v>41674.635335648149</v>
      </c>
      <c r="B5589" s="110">
        <v>1643236.56</v>
      </c>
      <c r="C5589" s="100">
        <v>31.1585</v>
      </c>
      <c r="D5589">
        <v>-1.67E-3</v>
      </c>
      <c r="E5589" s="108">
        <v>3.5607600000000001</v>
      </c>
      <c r="F5589" s="102">
        <v>0</v>
      </c>
      <c r="G5589" s="98">
        <v>0.41</v>
      </c>
      <c r="H5589" s="115">
        <v>1260</v>
      </c>
    </row>
    <row r="5590" spans="1:8" x14ac:dyDescent="0.2">
      <c r="A5590" s="106">
        <v>41674.638807870368</v>
      </c>
      <c r="B5590" s="110">
        <v>1643536.56</v>
      </c>
      <c r="C5590" s="100">
        <v>31.157399999999999</v>
      </c>
      <c r="D5590">
        <v>-1.406E-2</v>
      </c>
      <c r="E5590" s="108">
        <v>3.5609700000000002</v>
      </c>
      <c r="F5590" s="102">
        <v>0</v>
      </c>
      <c r="G5590" s="98">
        <v>0.41</v>
      </c>
      <c r="H5590" s="115">
        <v>1260</v>
      </c>
    </row>
    <row r="5591" spans="1:8" x14ac:dyDescent="0.2">
      <c r="A5591" s="106">
        <v>41674.642280092594</v>
      </c>
      <c r="B5591" s="110">
        <v>1643836.56</v>
      </c>
      <c r="C5591" s="100">
        <v>31.171199999999999</v>
      </c>
      <c r="D5591">
        <v>4.0820000000000002E-2</v>
      </c>
      <c r="E5591" s="108">
        <v>3.5609600000000001</v>
      </c>
      <c r="F5591" s="102">
        <v>0</v>
      </c>
      <c r="G5591" s="98">
        <v>0.41</v>
      </c>
      <c r="H5591" s="115">
        <v>1260</v>
      </c>
    </row>
    <row r="5592" spans="1:8" x14ac:dyDescent="0.2">
      <c r="A5592" s="106">
        <v>41674.645752314813</v>
      </c>
      <c r="B5592" s="110">
        <v>1644136.56</v>
      </c>
      <c r="C5592" s="100">
        <v>31.209700000000002</v>
      </c>
      <c r="D5592">
        <v>5.8700000000000002E-3</v>
      </c>
      <c r="E5592" s="108">
        <v>3.5610599999999999</v>
      </c>
      <c r="F5592" s="102">
        <v>0</v>
      </c>
      <c r="G5592" s="98">
        <v>0.41</v>
      </c>
      <c r="H5592" s="115">
        <v>1260</v>
      </c>
    </row>
    <row r="5593" spans="1:8" x14ac:dyDescent="0.2">
      <c r="A5593" s="106">
        <v>41674.649224537039</v>
      </c>
      <c r="B5593" s="110">
        <v>1644436.56</v>
      </c>
      <c r="C5593" s="100">
        <v>31.203700000000001</v>
      </c>
      <c r="D5593">
        <v>-4.4600000000000001E-2</v>
      </c>
      <c r="E5593" s="108">
        <v>3.5607700000000002</v>
      </c>
      <c r="F5593" s="102">
        <v>0</v>
      </c>
      <c r="G5593" s="98">
        <v>0.41</v>
      </c>
      <c r="H5593" s="115">
        <v>1260</v>
      </c>
    </row>
    <row r="5594" spans="1:8" x14ac:dyDescent="0.2">
      <c r="A5594" s="106">
        <v>41674.652696759258</v>
      </c>
      <c r="B5594" s="110">
        <v>1644736.56</v>
      </c>
      <c r="C5594" s="100">
        <v>31.226400000000002</v>
      </c>
      <c r="D5594">
        <v>5.7239999999999999E-2</v>
      </c>
      <c r="E5594" s="108">
        <v>3.5608300000000002</v>
      </c>
      <c r="F5594" s="102">
        <v>0</v>
      </c>
      <c r="G5594" s="98">
        <v>0.41</v>
      </c>
      <c r="H5594" s="115">
        <v>1260</v>
      </c>
    </row>
    <row r="5595" spans="1:8" x14ac:dyDescent="0.2">
      <c r="A5595" s="106">
        <v>41674.656168981484</v>
      </c>
      <c r="B5595" s="110">
        <v>1645036.56</v>
      </c>
      <c r="C5595" s="100">
        <v>31.194600000000001</v>
      </c>
      <c r="D5595">
        <v>-8.5080000000000003E-2</v>
      </c>
      <c r="E5595" s="108">
        <v>3.5611199999999998</v>
      </c>
      <c r="F5595" s="102">
        <v>0</v>
      </c>
      <c r="G5595" s="98">
        <v>0.41</v>
      </c>
      <c r="H5595" s="115">
        <v>1260</v>
      </c>
    </row>
    <row r="5596" spans="1:8" x14ac:dyDescent="0.2">
      <c r="A5596" s="106">
        <v>41674.659641203703</v>
      </c>
      <c r="B5596" s="110">
        <v>1645336.56</v>
      </c>
      <c r="C5596" s="100">
        <v>31.241800000000001</v>
      </c>
      <c r="D5596">
        <v>-1.1270000000000001E-2</v>
      </c>
      <c r="E5596" s="108">
        <v>3.5611100000000002</v>
      </c>
      <c r="F5596" s="102">
        <v>0</v>
      </c>
      <c r="G5596" s="98">
        <v>0.41</v>
      </c>
      <c r="H5596" s="115">
        <v>1260</v>
      </c>
    </row>
    <row r="5597" spans="1:8" x14ac:dyDescent="0.2">
      <c r="A5597" s="106">
        <v>41674.663113425922</v>
      </c>
      <c r="B5597" s="110">
        <v>1645636.56</v>
      </c>
      <c r="C5597" s="100">
        <v>31.208600000000001</v>
      </c>
      <c r="D5597">
        <v>-3.2590000000000001E-2</v>
      </c>
      <c r="E5597" s="108">
        <v>3.5611299999999999</v>
      </c>
      <c r="F5597" s="102">
        <v>0</v>
      </c>
      <c r="G5597" s="98">
        <v>0.41</v>
      </c>
      <c r="H5597" s="115">
        <v>1260</v>
      </c>
    </row>
    <row r="5598" spans="1:8" x14ac:dyDescent="0.2">
      <c r="A5598" s="106">
        <v>41674.666585648149</v>
      </c>
      <c r="B5598" s="110">
        <v>1645936.56</v>
      </c>
      <c r="C5598" s="100">
        <v>31.246500000000001</v>
      </c>
      <c r="D5598">
        <v>-7.5539999999999996E-2</v>
      </c>
      <c r="E5598" s="108">
        <v>3.56121</v>
      </c>
      <c r="F5598" s="102">
        <v>0</v>
      </c>
      <c r="G5598" s="98">
        <v>0.41</v>
      </c>
      <c r="H5598" s="115">
        <v>1260</v>
      </c>
    </row>
    <row r="5599" spans="1:8" x14ac:dyDescent="0.2">
      <c r="A5599" s="106">
        <v>41674.670057870368</v>
      </c>
      <c r="B5599" s="110">
        <v>1646236.56</v>
      </c>
      <c r="C5599" s="100">
        <v>31.2224</v>
      </c>
      <c r="D5599">
        <v>-7.0620000000000002E-2</v>
      </c>
      <c r="E5599" s="108">
        <v>3.5610900000000001</v>
      </c>
      <c r="F5599" s="102">
        <v>0</v>
      </c>
      <c r="G5599" s="98">
        <v>0.41</v>
      </c>
      <c r="H5599" s="115">
        <v>1260</v>
      </c>
    </row>
    <row r="5600" spans="1:8" x14ac:dyDescent="0.2">
      <c r="A5600" s="106">
        <v>41674.673530092594</v>
      </c>
      <c r="B5600" s="110">
        <v>1646536.56</v>
      </c>
      <c r="C5600" s="100">
        <v>31.229299999999999</v>
      </c>
      <c r="D5600">
        <v>-5.5799999999999999E-3</v>
      </c>
      <c r="E5600" s="108">
        <v>3.56108</v>
      </c>
      <c r="F5600" s="102">
        <v>0</v>
      </c>
      <c r="G5600" s="98">
        <v>0.41</v>
      </c>
      <c r="H5600" s="115">
        <v>1260</v>
      </c>
    </row>
    <row r="5601" spans="1:8" x14ac:dyDescent="0.2">
      <c r="A5601" s="106">
        <v>41674.677002314813</v>
      </c>
      <c r="B5601" s="110">
        <v>1646836.56</v>
      </c>
      <c r="C5601" s="100">
        <v>31.238800000000001</v>
      </c>
      <c r="D5601">
        <v>3.0939999999999999E-2</v>
      </c>
      <c r="E5601" s="108">
        <v>3.5611799999999998</v>
      </c>
      <c r="F5601" s="102">
        <v>0</v>
      </c>
      <c r="G5601" s="98">
        <v>0.41</v>
      </c>
      <c r="H5601" s="115">
        <v>1260</v>
      </c>
    </row>
    <row r="5602" spans="1:8" x14ac:dyDescent="0.2">
      <c r="A5602" s="106">
        <v>41674.680474537039</v>
      </c>
      <c r="B5602" s="110">
        <v>1647136.56</v>
      </c>
      <c r="C5602" s="100">
        <v>31.2437</v>
      </c>
      <c r="D5602">
        <v>-3.653E-2</v>
      </c>
      <c r="E5602" s="108">
        <v>3.5612300000000001</v>
      </c>
      <c r="F5602" s="102">
        <v>0</v>
      </c>
      <c r="G5602" s="98">
        <v>0.41</v>
      </c>
      <c r="H5602" s="115">
        <v>1260</v>
      </c>
    </row>
    <row r="5603" spans="1:8" x14ac:dyDescent="0.2">
      <c r="A5603" s="106">
        <v>41674.683946759258</v>
      </c>
      <c r="B5603" s="110">
        <v>1647436.56</v>
      </c>
      <c r="C5603" s="100">
        <v>31.237100000000002</v>
      </c>
      <c r="D5603">
        <v>5.9180000000000003E-2</v>
      </c>
      <c r="E5603" s="108">
        <v>3.5611299999999999</v>
      </c>
      <c r="F5603" s="102">
        <v>0</v>
      </c>
      <c r="G5603" s="98">
        <v>0.41</v>
      </c>
      <c r="H5603" s="115">
        <v>1260</v>
      </c>
    </row>
    <row r="5604" spans="1:8" x14ac:dyDescent="0.2">
      <c r="A5604" s="106">
        <v>41674.687418981484</v>
      </c>
      <c r="B5604" s="110">
        <v>1647736.56</v>
      </c>
      <c r="C5604" s="100">
        <v>31.2376</v>
      </c>
      <c r="D5604">
        <v>-4.8079999999999998E-2</v>
      </c>
      <c r="E5604" s="108">
        <v>3.56115</v>
      </c>
      <c r="F5604" s="102">
        <v>0</v>
      </c>
      <c r="G5604" s="98">
        <v>0.41</v>
      </c>
      <c r="H5604" s="115">
        <v>1260</v>
      </c>
    </row>
    <row r="5605" spans="1:8" x14ac:dyDescent="0.2">
      <c r="A5605" s="106">
        <v>41674.690891203703</v>
      </c>
      <c r="B5605" s="110">
        <v>1648036.56</v>
      </c>
      <c r="C5605" s="100">
        <v>31.238499999999998</v>
      </c>
      <c r="D5605">
        <v>-6.0679999999999998E-2</v>
      </c>
      <c r="E5605" s="108">
        <v>3.5611799999999998</v>
      </c>
      <c r="F5605" s="102">
        <v>0</v>
      </c>
      <c r="G5605" s="98">
        <v>0.41</v>
      </c>
      <c r="H5605" s="115">
        <v>1260</v>
      </c>
    </row>
    <row r="5606" spans="1:8" x14ac:dyDescent="0.2">
      <c r="A5606" s="106">
        <v>41674.694363425922</v>
      </c>
      <c r="B5606" s="110">
        <v>1648336.56</v>
      </c>
      <c r="C5606" s="100">
        <v>31.2376</v>
      </c>
      <c r="D5606">
        <v>-2.613E-2</v>
      </c>
      <c r="E5606" s="108">
        <v>3.5611100000000002</v>
      </c>
      <c r="F5606" s="102">
        <v>0</v>
      </c>
      <c r="G5606" s="98">
        <v>0.41</v>
      </c>
      <c r="H5606" s="115">
        <v>1260</v>
      </c>
    </row>
    <row r="5607" spans="1:8" x14ac:dyDescent="0.2">
      <c r="A5607" s="106">
        <v>41674.697835648149</v>
      </c>
      <c r="B5607" s="110">
        <v>1648636.56</v>
      </c>
      <c r="C5607" s="100">
        <v>31.239000000000001</v>
      </c>
      <c r="D5607">
        <v>6.4600000000000005E-2</v>
      </c>
      <c r="E5607" s="108">
        <v>3.5612300000000001</v>
      </c>
      <c r="F5607" s="102">
        <v>0</v>
      </c>
      <c r="G5607" s="98">
        <v>0.41</v>
      </c>
      <c r="H5607" s="115">
        <v>1260</v>
      </c>
    </row>
    <row r="5608" spans="1:8" x14ac:dyDescent="0.2">
      <c r="A5608" s="106">
        <v>41674.701307870368</v>
      </c>
      <c r="B5608" s="110">
        <v>1648936.56</v>
      </c>
      <c r="C5608" s="100">
        <v>31.238399999999999</v>
      </c>
      <c r="D5608">
        <v>-3.3640000000000003E-2</v>
      </c>
      <c r="E5608" s="108">
        <v>3.5611299999999999</v>
      </c>
      <c r="F5608" s="102">
        <v>0</v>
      </c>
      <c r="G5608" s="98">
        <v>0.41</v>
      </c>
      <c r="H5608" s="115">
        <v>1260</v>
      </c>
    </row>
    <row r="5609" spans="1:8" x14ac:dyDescent="0.2">
      <c r="A5609" s="106">
        <v>41674.704780092594</v>
      </c>
      <c r="B5609" s="110">
        <v>1649236.56</v>
      </c>
      <c r="C5609" s="100">
        <v>31.24</v>
      </c>
      <c r="D5609">
        <v>-9.1000000000000004E-3</v>
      </c>
      <c r="E5609" s="108">
        <v>3.5610599999999999</v>
      </c>
      <c r="F5609" s="102">
        <v>0</v>
      </c>
      <c r="G5609" s="98">
        <v>0.41</v>
      </c>
      <c r="H5609" s="115">
        <v>1260</v>
      </c>
    </row>
    <row r="5610" spans="1:8" x14ac:dyDescent="0.2">
      <c r="A5610" s="106">
        <v>41674.708252314813</v>
      </c>
      <c r="B5610" s="110">
        <v>1649536.56</v>
      </c>
      <c r="C5610" s="100">
        <v>31.2422</v>
      </c>
      <c r="D5610">
        <v>3.7940000000000002E-2</v>
      </c>
      <c r="E5610" s="108">
        <v>3.5611700000000002</v>
      </c>
      <c r="F5610" s="102">
        <v>0</v>
      </c>
      <c r="G5610" s="98">
        <v>0.41</v>
      </c>
      <c r="H5610" s="115">
        <v>1260</v>
      </c>
    </row>
    <row r="5611" spans="1:8" x14ac:dyDescent="0.2">
      <c r="A5611" s="106">
        <v>41674.711724537039</v>
      </c>
      <c r="B5611" s="110">
        <v>1649836.56</v>
      </c>
      <c r="C5611" s="100">
        <v>31.238099999999999</v>
      </c>
      <c r="D5611">
        <v>1.3500000000000001E-3</v>
      </c>
      <c r="E5611" s="108">
        <v>3.5610599999999999</v>
      </c>
      <c r="F5611" s="102">
        <v>0</v>
      </c>
      <c r="G5611" s="98">
        <v>0.41</v>
      </c>
      <c r="H5611" s="115">
        <v>1260</v>
      </c>
    </row>
    <row r="5612" spans="1:8" x14ac:dyDescent="0.2">
      <c r="A5612" s="106">
        <v>41674.715196759258</v>
      </c>
      <c r="B5612" s="110">
        <v>1650136.56</v>
      </c>
      <c r="C5612" s="100">
        <v>31.236899999999999</v>
      </c>
      <c r="D5612">
        <v>1.8890000000000001E-2</v>
      </c>
      <c r="E5612" s="108">
        <v>3.5611299999999999</v>
      </c>
      <c r="F5612" s="102">
        <v>0</v>
      </c>
      <c r="G5612" s="98">
        <v>0.41</v>
      </c>
      <c r="H5612" s="115">
        <v>1260</v>
      </c>
    </row>
    <row r="5613" spans="1:8" x14ac:dyDescent="0.2">
      <c r="A5613" s="106">
        <v>41674.718668981484</v>
      </c>
      <c r="B5613" s="110">
        <v>1650436.56</v>
      </c>
      <c r="C5613" s="100">
        <v>31.247399999999999</v>
      </c>
      <c r="D5613">
        <v>1.4840000000000001E-2</v>
      </c>
      <c r="E5613" s="108">
        <v>3.56108</v>
      </c>
      <c r="F5613" s="102">
        <v>0</v>
      </c>
      <c r="G5613" s="98">
        <v>0.41</v>
      </c>
      <c r="H5613" s="115">
        <v>1260</v>
      </c>
    </row>
    <row r="5614" spans="1:8" x14ac:dyDescent="0.2">
      <c r="A5614" s="106">
        <v>41674.722141203703</v>
      </c>
      <c r="B5614" s="110">
        <v>1650736.56</v>
      </c>
      <c r="C5614" s="100">
        <v>31.248799999999999</v>
      </c>
      <c r="D5614">
        <v>-7.4329999999999993E-2</v>
      </c>
      <c r="E5614" s="108">
        <v>3.5610300000000001</v>
      </c>
      <c r="F5614" s="102">
        <v>0</v>
      </c>
      <c r="G5614" s="98">
        <v>0.41</v>
      </c>
      <c r="H5614" s="115">
        <v>1260</v>
      </c>
    </row>
    <row r="5615" spans="1:8" x14ac:dyDescent="0.2">
      <c r="A5615" s="106">
        <v>41674.725613425922</v>
      </c>
      <c r="B5615" s="110">
        <v>1651036.56</v>
      </c>
      <c r="C5615" s="100">
        <v>31.238900000000001</v>
      </c>
      <c r="D5615">
        <v>-8.1619999999999998E-2</v>
      </c>
      <c r="E5615" s="108">
        <v>3.5610400000000002</v>
      </c>
      <c r="F5615" s="102">
        <v>0</v>
      </c>
      <c r="G5615" s="98">
        <v>0.41</v>
      </c>
      <c r="H5615" s="115">
        <v>1260</v>
      </c>
    </row>
    <row r="5616" spans="1:8" x14ac:dyDescent="0.2">
      <c r="A5616" s="106">
        <v>41674.729085648149</v>
      </c>
      <c r="B5616" s="110">
        <v>1651336.56</v>
      </c>
      <c r="C5616" s="100">
        <v>31.2364</v>
      </c>
      <c r="D5616">
        <v>-2.5100000000000001E-2</v>
      </c>
      <c r="E5616" s="108">
        <v>3.5609899999999999</v>
      </c>
      <c r="F5616" s="102">
        <v>0</v>
      </c>
      <c r="G5616" s="98">
        <v>0.41</v>
      </c>
      <c r="H5616" s="115">
        <v>1260</v>
      </c>
    </row>
    <row r="5617" spans="1:8" x14ac:dyDescent="0.2">
      <c r="A5617" s="106">
        <v>41674.732557870368</v>
      </c>
      <c r="B5617" s="110">
        <v>1651636.56</v>
      </c>
      <c r="C5617" s="100">
        <v>31.213000000000001</v>
      </c>
      <c r="D5617">
        <v>-1.8929999999999999E-2</v>
      </c>
      <c r="E5617" s="108">
        <v>3.56107</v>
      </c>
      <c r="F5617" s="102">
        <v>0</v>
      </c>
      <c r="G5617" s="98">
        <v>0.41</v>
      </c>
      <c r="H5617" s="115">
        <v>1260</v>
      </c>
    </row>
    <row r="5618" spans="1:8" x14ac:dyDescent="0.2">
      <c r="A5618" s="106">
        <v>41674.736030092594</v>
      </c>
      <c r="B5618" s="110">
        <v>1651936.56</v>
      </c>
      <c r="C5618" s="100">
        <v>31.235700000000001</v>
      </c>
      <c r="D5618">
        <v>4.5339999999999998E-2</v>
      </c>
      <c r="E5618" s="108">
        <v>3.5608599999999999</v>
      </c>
      <c r="F5618" s="102">
        <v>0</v>
      </c>
      <c r="G5618" s="98">
        <v>0.41</v>
      </c>
      <c r="H5618" s="115">
        <v>1260</v>
      </c>
    </row>
    <row r="5619" spans="1:8" x14ac:dyDescent="0.2">
      <c r="A5619" s="106">
        <v>41674.739502314813</v>
      </c>
      <c r="B5619" s="110">
        <v>1652236.56</v>
      </c>
      <c r="C5619" s="100">
        <v>31.231999999999999</v>
      </c>
      <c r="D5619">
        <v>-8.6199999999999992E-3</v>
      </c>
      <c r="E5619" s="108">
        <v>3.5609299999999999</v>
      </c>
      <c r="F5619" s="102">
        <v>0</v>
      </c>
      <c r="G5619" s="98">
        <v>0.41</v>
      </c>
      <c r="H5619" s="115">
        <v>1260</v>
      </c>
    </row>
    <row r="5620" spans="1:8" x14ac:dyDescent="0.2">
      <c r="A5620" s="106">
        <v>41674.742974537039</v>
      </c>
      <c r="B5620" s="110">
        <v>1652536.56</v>
      </c>
      <c r="C5620" s="100">
        <v>31.227399999999999</v>
      </c>
      <c r="D5620">
        <v>2.7200000000000002E-3</v>
      </c>
      <c r="E5620" s="108">
        <v>3.56101</v>
      </c>
      <c r="F5620" s="102">
        <v>0</v>
      </c>
      <c r="G5620" s="98">
        <v>0.41</v>
      </c>
      <c r="H5620" s="115">
        <v>1260</v>
      </c>
    </row>
    <row r="5621" spans="1:8" x14ac:dyDescent="0.2">
      <c r="A5621" s="106">
        <v>41674.746446759258</v>
      </c>
      <c r="B5621" s="110">
        <v>1652836.56</v>
      </c>
      <c r="C5621" s="100">
        <v>31.226299999999998</v>
      </c>
      <c r="D5621">
        <v>-9.1689999999999994E-2</v>
      </c>
      <c r="E5621" s="108">
        <v>3.5611600000000001</v>
      </c>
      <c r="F5621" s="102">
        <v>0</v>
      </c>
      <c r="G5621" s="98">
        <v>0.41</v>
      </c>
      <c r="H5621" s="115">
        <v>1260</v>
      </c>
    </row>
    <row r="5622" spans="1:8" x14ac:dyDescent="0.2">
      <c r="A5622" s="106">
        <v>41674.749918981484</v>
      </c>
      <c r="B5622" s="110">
        <v>1653136.56</v>
      </c>
      <c r="C5622" s="100">
        <v>31.235099999999999</v>
      </c>
      <c r="D5622">
        <v>-7.5240000000000001E-2</v>
      </c>
      <c r="E5622" s="108">
        <v>3.5609799999999998</v>
      </c>
      <c r="F5622" s="102">
        <v>0</v>
      </c>
      <c r="G5622" s="98">
        <v>0.41</v>
      </c>
      <c r="H5622" s="115">
        <v>1260</v>
      </c>
    </row>
    <row r="5623" spans="1:8" x14ac:dyDescent="0.2">
      <c r="A5623" s="106">
        <v>41674.753391203703</v>
      </c>
      <c r="B5623" s="110">
        <v>1653436.56</v>
      </c>
      <c r="C5623" s="100">
        <v>31.233799999999999</v>
      </c>
      <c r="D5623">
        <v>-2.5080000000000002E-2</v>
      </c>
      <c r="E5623" s="108">
        <v>3.5609700000000002</v>
      </c>
      <c r="F5623" s="102">
        <v>0</v>
      </c>
      <c r="G5623" s="98">
        <v>0.41</v>
      </c>
      <c r="H5623" s="115">
        <v>1260</v>
      </c>
    </row>
    <row r="5624" spans="1:8" x14ac:dyDescent="0.2">
      <c r="A5624" s="106">
        <v>41674.756863425922</v>
      </c>
      <c r="B5624" s="110">
        <v>1653736.56</v>
      </c>
      <c r="C5624" s="100">
        <v>31.227</v>
      </c>
      <c r="D5624">
        <v>4.573E-2</v>
      </c>
      <c r="E5624" s="108">
        <v>3.5609799999999998</v>
      </c>
      <c r="F5624" s="102">
        <v>0</v>
      </c>
      <c r="G5624" s="98">
        <v>0.41</v>
      </c>
      <c r="H5624" s="115">
        <v>1260</v>
      </c>
    </row>
    <row r="5625" spans="1:8" x14ac:dyDescent="0.2">
      <c r="A5625" s="106">
        <v>41674.760335648149</v>
      </c>
      <c r="B5625" s="110">
        <v>1654036.56</v>
      </c>
      <c r="C5625" s="100">
        <v>31.229800000000001</v>
      </c>
      <c r="D5625">
        <v>-9.4199999999999996E-3</v>
      </c>
      <c r="E5625" s="108">
        <v>3.5609199999999999</v>
      </c>
      <c r="F5625" s="102">
        <v>0</v>
      </c>
      <c r="G5625" s="98">
        <v>0.41</v>
      </c>
      <c r="H5625" s="115">
        <v>1260</v>
      </c>
    </row>
    <row r="5626" spans="1:8" x14ac:dyDescent="0.2">
      <c r="A5626" s="106">
        <v>41674.763807870368</v>
      </c>
      <c r="B5626" s="110">
        <v>1654336.56</v>
      </c>
      <c r="C5626" s="100">
        <v>31.223700000000001</v>
      </c>
      <c r="D5626">
        <v>8.4899999999999993E-3</v>
      </c>
      <c r="E5626" s="108">
        <v>3.5611299999999999</v>
      </c>
      <c r="F5626" s="102">
        <v>0</v>
      </c>
      <c r="G5626" s="98">
        <v>0.41</v>
      </c>
      <c r="H5626" s="115">
        <v>1260</v>
      </c>
    </row>
    <row r="5627" spans="1:8" x14ac:dyDescent="0.2">
      <c r="A5627" s="106">
        <v>41674.767280092594</v>
      </c>
      <c r="B5627" s="110">
        <v>1654636.56</v>
      </c>
      <c r="C5627" s="100">
        <v>31.226500000000001</v>
      </c>
      <c r="D5627">
        <v>4.7359999999999999E-2</v>
      </c>
      <c r="E5627" s="108">
        <v>3.5611000000000002</v>
      </c>
      <c r="F5627" s="102">
        <v>0</v>
      </c>
      <c r="G5627" s="98">
        <v>0.41</v>
      </c>
      <c r="H5627" s="115">
        <v>1260</v>
      </c>
    </row>
    <row r="5628" spans="1:8" x14ac:dyDescent="0.2">
      <c r="A5628" s="106">
        <v>41674.770752314813</v>
      </c>
      <c r="B5628" s="110">
        <v>1654936.56</v>
      </c>
      <c r="C5628" s="100">
        <v>31.2179</v>
      </c>
      <c r="D5628">
        <v>-6.8100000000000001E-3</v>
      </c>
      <c r="E5628" s="108">
        <v>3.5609700000000002</v>
      </c>
      <c r="F5628" s="102">
        <v>0</v>
      </c>
      <c r="G5628" s="98">
        <v>0.41</v>
      </c>
      <c r="H5628" s="115">
        <v>1260</v>
      </c>
    </row>
    <row r="5629" spans="1:8" x14ac:dyDescent="0.2">
      <c r="A5629" s="106">
        <v>41674.774224537039</v>
      </c>
      <c r="B5629" s="110">
        <v>1655236.56</v>
      </c>
      <c r="C5629" s="100">
        <v>31.239100000000001</v>
      </c>
      <c r="D5629">
        <v>-4.6980000000000001E-2</v>
      </c>
      <c r="E5629" s="108">
        <v>3.5611299999999999</v>
      </c>
      <c r="F5629" s="102">
        <v>0</v>
      </c>
      <c r="G5629" s="98">
        <v>0.41</v>
      </c>
      <c r="H5629" s="115">
        <v>1260</v>
      </c>
    </row>
    <row r="5630" spans="1:8" x14ac:dyDescent="0.2">
      <c r="A5630" s="106">
        <v>41674.777696759258</v>
      </c>
      <c r="B5630" s="110">
        <v>1655536.56</v>
      </c>
      <c r="C5630" s="100">
        <v>31.232399999999998</v>
      </c>
      <c r="D5630">
        <v>2.7269999999999999E-2</v>
      </c>
      <c r="E5630" s="108">
        <v>3.5610900000000001</v>
      </c>
      <c r="F5630" s="102">
        <v>0</v>
      </c>
      <c r="G5630" s="98">
        <v>0.41</v>
      </c>
      <c r="H5630" s="115">
        <v>1260</v>
      </c>
    </row>
    <row r="5631" spans="1:8" x14ac:dyDescent="0.2">
      <c r="A5631" s="106">
        <v>41674.781168981484</v>
      </c>
      <c r="B5631" s="110">
        <v>1655836.56</v>
      </c>
      <c r="C5631" s="100">
        <v>31.240100000000002</v>
      </c>
      <c r="D5631">
        <v>-3.9480000000000001E-2</v>
      </c>
      <c r="E5631" s="108">
        <v>3.5611799999999998</v>
      </c>
      <c r="F5631" s="102">
        <v>0</v>
      </c>
      <c r="G5631" s="98">
        <v>0.41</v>
      </c>
      <c r="H5631" s="115">
        <v>1260</v>
      </c>
    </row>
    <row r="5632" spans="1:8" x14ac:dyDescent="0.2">
      <c r="A5632" s="106">
        <v>41674.784641203703</v>
      </c>
      <c r="B5632" s="110">
        <v>1656136.56</v>
      </c>
      <c r="C5632" s="100">
        <v>31.250499999999999</v>
      </c>
      <c r="D5632">
        <v>-1.146E-2</v>
      </c>
      <c r="E5632" s="108">
        <v>3.5613000000000001</v>
      </c>
      <c r="F5632" s="102">
        <v>0</v>
      </c>
      <c r="G5632" s="98">
        <v>0.41</v>
      </c>
      <c r="H5632" s="115">
        <v>1260</v>
      </c>
    </row>
    <row r="5633" spans="1:8" x14ac:dyDescent="0.2">
      <c r="A5633" s="106">
        <v>41674.788113425922</v>
      </c>
      <c r="B5633" s="110">
        <v>1656436.56</v>
      </c>
      <c r="C5633" s="100">
        <v>31.241</v>
      </c>
      <c r="D5633">
        <v>2.8799999999999999E-2</v>
      </c>
      <c r="E5633" s="108">
        <v>3.5612699999999999</v>
      </c>
      <c r="F5633" s="102">
        <v>0</v>
      </c>
      <c r="G5633" s="98">
        <v>0.41</v>
      </c>
      <c r="H5633" s="115">
        <v>1260</v>
      </c>
    </row>
    <row r="5634" spans="1:8" x14ac:dyDescent="0.2">
      <c r="A5634" s="106">
        <v>41674.791585648149</v>
      </c>
      <c r="B5634" s="110">
        <v>1656736.56</v>
      </c>
      <c r="C5634" s="100">
        <v>31.249300000000002</v>
      </c>
      <c r="D5634">
        <v>3.3849999999999998E-2</v>
      </c>
      <c r="E5634" s="108">
        <v>3.56114</v>
      </c>
      <c r="F5634" s="102">
        <v>0</v>
      </c>
      <c r="G5634" s="98">
        <v>0.41</v>
      </c>
      <c r="H5634" s="115">
        <v>1260</v>
      </c>
    </row>
    <row r="5635" spans="1:8" x14ac:dyDescent="0.2">
      <c r="A5635" s="106">
        <v>41674.795057870368</v>
      </c>
      <c r="B5635" s="110">
        <v>1657036.56</v>
      </c>
      <c r="C5635" s="100">
        <v>31.2456</v>
      </c>
      <c r="D5635">
        <v>-4.5609999999999998E-2</v>
      </c>
      <c r="E5635" s="108">
        <v>3.5611100000000002</v>
      </c>
      <c r="F5635" s="102">
        <v>0</v>
      </c>
      <c r="G5635" s="98">
        <v>0.41</v>
      </c>
      <c r="H5635" s="115">
        <v>1260</v>
      </c>
    </row>
    <row r="5636" spans="1:8" x14ac:dyDescent="0.2">
      <c r="A5636" s="106">
        <v>41674.798530092594</v>
      </c>
      <c r="B5636" s="110">
        <v>1657336.56</v>
      </c>
      <c r="C5636" s="100">
        <v>31.245999999999999</v>
      </c>
      <c r="D5636">
        <v>-2.794E-2</v>
      </c>
      <c r="E5636" s="108">
        <v>3.56114</v>
      </c>
      <c r="F5636" s="102">
        <v>0</v>
      </c>
      <c r="G5636" s="98">
        <v>0.41</v>
      </c>
      <c r="H5636" s="115">
        <v>1260</v>
      </c>
    </row>
    <row r="5637" spans="1:8" x14ac:dyDescent="0.2">
      <c r="A5637" s="106">
        <v>41674.802002314813</v>
      </c>
      <c r="B5637" s="110">
        <v>1657636.56</v>
      </c>
      <c r="C5637" s="100">
        <v>31.26</v>
      </c>
      <c r="D5637">
        <v>-2.145E-2</v>
      </c>
      <c r="E5637" s="108">
        <v>3.5611999999999999</v>
      </c>
      <c r="F5637" s="102">
        <v>0</v>
      </c>
      <c r="G5637" s="98">
        <v>0.41</v>
      </c>
      <c r="H5637" s="115">
        <v>1260</v>
      </c>
    </row>
    <row r="5638" spans="1:8" x14ac:dyDescent="0.2">
      <c r="A5638" s="106">
        <v>41674.805474537039</v>
      </c>
      <c r="B5638" s="110">
        <v>1657936.56</v>
      </c>
      <c r="C5638" s="100">
        <v>31.2499</v>
      </c>
      <c r="D5638">
        <v>1.73E-3</v>
      </c>
      <c r="E5638" s="108">
        <v>3.5611199999999998</v>
      </c>
      <c r="F5638" s="102">
        <v>0</v>
      </c>
      <c r="G5638" s="98">
        <v>0.41</v>
      </c>
      <c r="H5638" s="115">
        <v>1260</v>
      </c>
    </row>
    <row r="5639" spans="1:8" x14ac:dyDescent="0.2">
      <c r="A5639" s="106">
        <v>41674.808946759258</v>
      </c>
      <c r="B5639" s="110">
        <v>1658236.56</v>
      </c>
      <c r="C5639" s="100">
        <v>31.238800000000001</v>
      </c>
      <c r="D5639">
        <v>-5.5700000000000003E-3</v>
      </c>
      <c r="E5639" s="108">
        <v>3.5611600000000001</v>
      </c>
      <c r="F5639" s="102">
        <v>0</v>
      </c>
      <c r="G5639" s="98">
        <v>0.41</v>
      </c>
      <c r="H5639" s="115">
        <v>1260</v>
      </c>
    </row>
    <row r="5640" spans="1:8" x14ac:dyDescent="0.2">
      <c r="A5640" s="106">
        <v>41674.812418981484</v>
      </c>
      <c r="B5640" s="110">
        <v>1658536.56</v>
      </c>
      <c r="C5640" s="100">
        <v>31.236699999999999</v>
      </c>
      <c r="D5640">
        <v>4.7820000000000001E-2</v>
      </c>
      <c r="E5640" s="108">
        <v>3.5612400000000002</v>
      </c>
      <c r="F5640" s="102">
        <v>0</v>
      </c>
      <c r="G5640" s="98">
        <v>0.41</v>
      </c>
      <c r="H5640" s="115">
        <v>1260</v>
      </c>
    </row>
    <row r="5641" spans="1:8" x14ac:dyDescent="0.2">
      <c r="A5641" s="106">
        <v>41674.815891203703</v>
      </c>
      <c r="B5641" s="110">
        <v>1658836.56</v>
      </c>
      <c r="C5641" s="100">
        <v>31.244399999999999</v>
      </c>
      <c r="D5641">
        <v>-3.1179999999999999E-2</v>
      </c>
      <c r="E5641" s="108">
        <v>3.5612699999999999</v>
      </c>
      <c r="F5641" s="102">
        <v>0</v>
      </c>
      <c r="G5641" s="98">
        <v>0.41</v>
      </c>
      <c r="H5641" s="115">
        <v>1260</v>
      </c>
    </row>
    <row r="5642" spans="1:8" x14ac:dyDescent="0.2">
      <c r="A5642" s="106">
        <v>41674.819363425922</v>
      </c>
      <c r="B5642" s="110">
        <v>1659136.56</v>
      </c>
      <c r="C5642" s="100">
        <v>31.257899999999999</v>
      </c>
      <c r="D5642">
        <v>-1.3999999999999999E-4</v>
      </c>
      <c r="E5642" s="108">
        <v>3.5611700000000002</v>
      </c>
      <c r="F5642" s="102">
        <v>0</v>
      </c>
      <c r="G5642" s="98">
        <v>0.41</v>
      </c>
      <c r="H5642" s="115">
        <v>1260</v>
      </c>
    </row>
    <row r="5643" spans="1:8" x14ac:dyDescent="0.2">
      <c r="A5643" s="106">
        <v>41674.822835648149</v>
      </c>
      <c r="B5643" s="110">
        <v>1659436.56</v>
      </c>
      <c r="C5643" s="100">
        <v>31.251200000000001</v>
      </c>
      <c r="D5643">
        <v>-3.0939999999999999E-2</v>
      </c>
      <c r="E5643" s="108">
        <v>3.5611600000000001</v>
      </c>
      <c r="F5643" s="102">
        <v>0</v>
      </c>
      <c r="G5643" s="98">
        <v>0.41</v>
      </c>
      <c r="H5643" s="115">
        <v>1260</v>
      </c>
    </row>
    <row r="5644" spans="1:8" x14ac:dyDescent="0.2">
      <c r="A5644" s="106">
        <v>41674.826307870368</v>
      </c>
      <c r="B5644" s="110">
        <v>1659736.56</v>
      </c>
      <c r="C5644" s="100">
        <v>31.2395</v>
      </c>
      <c r="D5644">
        <v>2.7299999999999998E-3</v>
      </c>
      <c r="E5644" s="108">
        <v>3.5611899999999999</v>
      </c>
      <c r="F5644" s="102">
        <v>0</v>
      </c>
      <c r="G5644" s="98">
        <v>0.41</v>
      </c>
      <c r="H5644" s="115">
        <v>1260</v>
      </c>
    </row>
    <row r="5645" spans="1:8" x14ac:dyDescent="0.2">
      <c r="A5645" s="106">
        <v>41674.829780092594</v>
      </c>
      <c r="B5645" s="110">
        <v>1660036.56</v>
      </c>
      <c r="C5645" s="100">
        <v>31.239599999999999</v>
      </c>
      <c r="D5645">
        <v>-8.3610000000000004E-2</v>
      </c>
      <c r="E5645" s="108">
        <v>3.5611199999999998</v>
      </c>
      <c r="F5645" s="102">
        <v>0</v>
      </c>
      <c r="G5645" s="98">
        <v>0.41</v>
      </c>
      <c r="H5645" s="115">
        <v>1260</v>
      </c>
    </row>
    <row r="5646" spans="1:8" x14ac:dyDescent="0.2">
      <c r="A5646" s="106">
        <v>41674.833252314813</v>
      </c>
      <c r="B5646" s="110">
        <v>1660336.56</v>
      </c>
      <c r="C5646" s="100">
        <v>31.243200000000002</v>
      </c>
      <c r="D5646">
        <v>-7.2100000000000003E-3</v>
      </c>
      <c r="E5646" s="108">
        <v>3.5611600000000001</v>
      </c>
      <c r="F5646" s="102">
        <v>0</v>
      </c>
      <c r="G5646" s="98">
        <v>0.41</v>
      </c>
      <c r="H5646" s="115">
        <v>1260</v>
      </c>
    </row>
    <row r="5647" spans="1:8" x14ac:dyDescent="0.2">
      <c r="A5647" s="106">
        <v>41674.836724537039</v>
      </c>
      <c r="B5647" s="110">
        <v>1660636.56</v>
      </c>
      <c r="C5647" s="100">
        <v>31.244599999999998</v>
      </c>
      <c r="D5647">
        <v>-2.1180000000000001E-2</v>
      </c>
      <c r="E5647" s="108">
        <v>3.5611799999999998</v>
      </c>
      <c r="F5647" s="102">
        <v>0</v>
      </c>
      <c r="G5647" s="98">
        <v>0.41</v>
      </c>
      <c r="H5647" s="115">
        <v>1260</v>
      </c>
    </row>
    <row r="5648" spans="1:8" x14ac:dyDescent="0.2">
      <c r="A5648" s="106">
        <v>41674.840196759258</v>
      </c>
      <c r="B5648" s="110">
        <v>1660936.56</v>
      </c>
      <c r="C5648" s="100">
        <v>31.240300000000001</v>
      </c>
      <c r="D5648">
        <v>-7.8920000000000004E-2</v>
      </c>
      <c r="E5648" s="108">
        <v>3.5610200000000001</v>
      </c>
      <c r="F5648" s="102">
        <v>0</v>
      </c>
      <c r="G5648" s="98">
        <v>0.41</v>
      </c>
      <c r="H5648" s="115">
        <v>1260</v>
      </c>
    </row>
    <row r="5649" spans="1:8" x14ac:dyDescent="0.2">
      <c r="A5649" s="106">
        <v>41674.843668981484</v>
      </c>
      <c r="B5649" s="110">
        <v>1661236.56</v>
      </c>
      <c r="C5649" s="100">
        <v>31.244</v>
      </c>
      <c r="D5649">
        <v>-2.656E-2</v>
      </c>
      <c r="E5649" s="108">
        <v>3.5610400000000002</v>
      </c>
      <c r="F5649" s="102">
        <v>0</v>
      </c>
      <c r="G5649" s="98">
        <v>0.41</v>
      </c>
      <c r="H5649" s="115">
        <v>1260</v>
      </c>
    </row>
    <row r="5650" spans="1:8" x14ac:dyDescent="0.2">
      <c r="A5650" s="106">
        <v>41674.847141203703</v>
      </c>
      <c r="B5650" s="110">
        <v>1661536.56</v>
      </c>
      <c r="C5650" s="100">
        <v>31.245999999999999</v>
      </c>
      <c r="D5650">
        <v>-2.205E-2</v>
      </c>
      <c r="E5650" s="108">
        <v>3.56114</v>
      </c>
      <c r="F5650" s="102">
        <v>0</v>
      </c>
      <c r="G5650" s="98">
        <v>0.41</v>
      </c>
      <c r="H5650" s="115">
        <v>1260</v>
      </c>
    </row>
    <row r="5651" spans="1:8" x14ac:dyDescent="0.2">
      <c r="A5651" s="106">
        <v>41674.850613425922</v>
      </c>
      <c r="B5651" s="110">
        <v>1661836.56</v>
      </c>
      <c r="C5651" s="100">
        <v>31.241</v>
      </c>
      <c r="D5651">
        <v>3.8739999999999997E-2</v>
      </c>
      <c r="E5651" s="108">
        <v>3.56115</v>
      </c>
      <c r="F5651" s="102">
        <v>0</v>
      </c>
      <c r="G5651" s="98">
        <v>0.41</v>
      </c>
      <c r="H5651" s="115">
        <v>1260</v>
      </c>
    </row>
    <row r="5652" spans="1:8" x14ac:dyDescent="0.2">
      <c r="A5652" s="106">
        <v>41674.854085648149</v>
      </c>
      <c r="B5652" s="110">
        <v>1662136.56</v>
      </c>
      <c r="C5652" s="100">
        <v>31.247499999999999</v>
      </c>
      <c r="D5652">
        <v>4.6580000000000003E-2</v>
      </c>
      <c r="E5652" s="108">
        <v>3.5610499999999998</v>
      </c>
      <c r="F5652" s="102">
        <v>0</v>
      </c>
      <c r="G5652" s="98">
        <v>0.41</v>
      </c>
      <c r="H5652" s="115">
        <v>1260</v>
      </c>
    </row>
    <row r="5653" spans="1:8" x14ac:dyDescent="0.2">
      <c r="A5653" s="106">
        <v>41674.857557870368</v>
      </c>
      <c r="B5653" s="110">
        <v>1662436.56</v>
      </c>
      <c r="C5653" s="100">
        <v>31.230699999999999</v>
      </c>
      <c r="D5653">
        <v>-6.7099999999999998E-3</v>
      </c>
      <c r="E5653" s="108">
        <v>3.5611299999999999</v>
      </c>
      <c r="F5653" s="102">
        <v>0</v>
      </c>
      <c r="G5653" s="98">
        <v>0.41</v>
      </c>
      <c r="H5653" s="115">
        <v>1260</v>
      </c>
    </row>
    <row r="5654" spans="1:8" x14ac:dyDescent="0.2">
      <c r="A5654" s="106">
        <v>41674.861030092594</v>
      </c>
      <c r="B5654" s="110">
        <v>1662736.56</v>
      </c>
      <c r="C5654" s="100">
        <v>31.239100000000001</v>
      </c>
      <c r="D5654">
        <v>-1.057E-2</v>
      </c>
      <c r="E5654" s="108">
        <v>3.5612300000000001</v>
      </c>
      <c r="F5654" s="102">
        <v>0</v>
      </c>
      <c r="G5654" s="98">
        <v>0.41</v>
      </c>
      <c r="H5654" s="115">
        <v>1260</v>
      </c>
    </row>
    <row r="5655" spans="1:8" x14ac:dyDescent="0.2">
      <c r="A5655" s="106">
        <v>41674.864502314813</v>
      </c>
      <c r="B5655" s="110">
        <v>1663036.56</v>
      </c>
      <c r="C5655" s="100">
        <v>31.231100000000001</v>
      </c>
      <c r="D5655">
        <v>5.3929999999999999E-2</v>
      </c>
      <c r="E5655" s="108">
        <v>3.5611000000000002</v>
      </c>
      <c r="F5655" s="102">
        <v>0</v>
      </c>
      <c r="G5655" s="98">
        <v>0.41</v>
      </c>
      <c r="H5655" s="115">
        <v>1260</v>
      </c>
    </row>
    <row r="5656" spans="1:8" x14ac:dyDescent="0.2">
      <c r="A5656" s="106">
        <v>41674.867974537039</v>
      </c>
      <c r="B5656" s="110">
        <v>1663336.56</v>
      </c>
      <c r="C5656" s="100">
        <v>31.245100000000001</v>
      </c>
      <c r="D5656">
        <v>5.058E-2</v>
      </c>
      <c r="E5656" s="108">
        <v>3.5611899999999999</v>
      </c>
      <c r="F5656" s="102">
        <v>0</v>
      </c>
      <c r="G5656" s="98">
        <v>0.41</v>
      </c>
      <c r="H5656" s="115">
        <v>1260</v>
      </c>
    </row>
    <row r="5657" spans="1:8" x14ac:dyDescent="0.2">
      <c r="A5657" s="106">
        <v>41674.871446759258</v>
      </c>
      <c r="B5657" s="110">
        <v>1663636.56</v>
      </c>
      <c r="C5657" s="100">
        <v>31.243400000000001</v>
      </c>
      <c r="D5657">
        <v>-1.668E-2</v>
      </c>
      <c r="E5657" s="108">
        <v>3.5611799999999998</v>
      </c>
      <c r="F5657" s="102">
        <v>0</v>
      </c>
      <c r="G5657" s="98">
        <v>0.41</v>
      </c>
      <c r="H5657" s="115">
        <v>1260</v>
      </c>
    </row>
    <row r="5658" spans="1:8" x14ac:dyDescent="0.2">
      <c r="A5658" s="106">
        <v>41674.874918981484</v>
      </c>
      <c r="B5658" s="110">
        <v>1663936.56</v>
      </c>
      <c r="C5658" s="100">
        <v>31.2532</v>
      </c>
      <c r="D5658">
        <v>-5.0529999999999999E-2</v>
      </c>
      <c r="E5658" s="108">
        <v>3.5612200000000001</v>
      </c>
      <c r="F5658" s="102">
        <v>0</v>
      </c>
      <c r="G5658" s="98">
        <v>0.41</v>
      </c>
      <c r="H5658" s="115">
        <v>1260</v>
      </c>
    </row>
    <row r="5659" spans="1:8" x14ac:dyDescent="0.2">
      <c r="A5659" s="106">
        <v>41674.878391203703</v>
      </c>
      <c r="B5659" s="110">
        <v>1664236.56</v>
      </c>
      <c r="C5659" s="100">
        <v>31.242699999999999</v>
      </c>
      <c r="D5659">
        <v>-8.1750000000000003E-2</v>
      </c>
      <c r="E5659" s="108">
        <v>3.56115</v>
      </c>
      <c r="F5659" s="102">
        <v>0</v>
      </c>
      <c r="G5659" s="98">
        <v>0.41</v>
      </c>
      <c r="H5659" s="115">
        <v>1260</v>
      </c>
    </row>
    <row r="5660" spans="1:8" x14ac:dyDescent="0.2">
      <c r="A5660" s="106">
        <v>41674.881863425922</v>
      </c>
      <c r="B5660" s="110">
        <v>1664536.56</v>
      </c>
      <c r="C5660" s="100">
        <v>31.2378</v>
      </c>
      <c r="D5660">
        <v>-2.4580000000000001E-2</v>
      </c>
      <c r="E5660" s="108">
        <v>3.5610400000000002</v>
      </c>
      <c r="F5660" s="102">
        <v>0</v>
      </c>
      <c r="G5660" s="98">
        <v>0.41</v>
      </c>
      <c r="H5660" s="115">
        <v>1260</v>
      </c>
    </row>
    <row r="5661" spans="1:8" x14ac:dyDescent="0.2">
      <c r="A5661" s="106">
        <v>41674.885335648149</v>
      </c>
      <c r="B5661" s="110">
        <v>1664836.56</v>
      </c>
      <c r="C5661" s="100">
        <v>31.2395</v>
      </c>
      <c r="D5661">
        <v>5.7000000000000002E-2</v>
      </c>
      <c r="E5661" s="108">
        <v>3.56115</v>
      </c>
      <c r="F5661" s="102">
        <v>0</v>
      </c>
      <c r="G5661" s="98">
        <v>0.41</v>
      </c>
      <c r="H5661" s="115">
        <v>1260</v>
      </c>
    </row>
    <row r="5662" spans="1:8" x14ac:dyDescent="0.2">
      <c r="A5662" s="106">
        <v>41674.888807870368</v>
      </c>
      <c r="B5662" s="110">
        <v>1665136.56</v>
      </c>
      <c r="C5662" s="100">
        <v>31.229099999999999</v>
      </c>
      <c r="D5662">
        <v>6.1580000000000003E-2</v>
      </c>
      <c r="E5662" s="108">
        <v>3.56107</v>
      </c>
      <c r="F5662" s="102">
        <v>0</v>
      </c>
      <c r="G5662" s="98">
        <v>0.41</v>
      </c>
      <c r="H5662" s="115">
        <v>1260</v>
      </c>
    </row>
    <row r="5663" spans="1:8" x14ac:dyDescent="0.2">
      <c r="A5663" s="106">
        <v>41674.892280092594</v>
      </c>
      <c r="B5663" s="110">
        <v>1665436.56</v>
      </c>
      <c r="C5663" s="100">
        <v>31.234000000000002</v>
      </c>
      <c r="D5663">
        <v>-2.469E-2</v>
      </c>
      <c r="E5663" s="108">
        <v>3.5612300000000001</v>
      </c>
      <c r="F5663" s="102">
        <v>0</v>
      </c>
      <c r="G5663" s="98">
        <v>0.41</v>
      </c>
      <c r="H5663" s="115">
        <v>1260</v>
      </c>
    </row>
    <row r="5664" spans="1:8" x14ac:dyDescent="0.2">
      <c r="A5664" s="106">
        <v>41674.895752314813</v>
      </c>
      <c r="B5664" s="110">
        <v>1665736.56</v>
      </c>
      <c r="C5664" s="100">
        <v>31.243200000000002</v>
      </c>
      <c r="D5664">
        <v>5.9929999999999997E-2</v>
      </c>
      <c r="E5664" s="108">
        <v>3.5611600000000001</v>
      </c>
      <c r="F5664" s="102">
        <v>0</v>
      </c>
      <c r="G5664" s="98">
        <v>0.41</v>
      </c>
      <c r="H5664" s="115">
        <v>1260</v>
      </c>
    </row>
    <row r="5665" spans="1:8" x14ac:dyDescent="0.2">
      <c r="A5665" s="106">
        <v>41674.899224537039</v>
      </c>
      <c r="B5665" s="110">
        <v>1666036.56</v>
      </c>
      <c r="C5665" s="100">
        <v>31.238299999999999</v>
      </c>
      <c r="D5665">
        <v>-1.0500000000000001E-2</v>
      </c>
      <c r="E5665" s="108">
        <v>3.5609099999999998</v>
      </c>
      <c r="F5665" s="102">
        <v>0</v>
      </c>
      <c r="G5665" s="98">
        <v>0.41</v>
      </c>
      <c r="H5665" s="115">
        <v>1260</v>
      </c>
    </row>
    <row r="5666" spans="1:8" x14ac:dyDescent="0.2">
      <c r="A5666" s="106">
        <v>41674.902696759258</v>
      </c>
      <c r="B5666" s="110">
        <v>1666336.56</v>
      </c>
      <c r="C5666" s="100">
        <v>31.2316</v>
      </c>
      <c r="D5666">
        <v>-2.2620000000000001E-2</v>
      </c>
      <c r="E5666" s="108">
        <v>3.5609899999999999</v>
      </c>
      <c r="F5666" s="102">
        <v>0</v>
      </c>
      <c r="G5666" s="98">
        <v>0.41</v>
      </c>
      <c r="H5666" s="115">
        <v>1260</v>
      </c>
    </row>
    <row r="5667" spans="1:8" x14ac:dyDescent="0.2">
      <c r="A5667" s="106">
        <v>41674.906168981484</v>
      </c>
      <c r="B5667" s="110">
        <v>1666636.56</v>
      </c>
      <c r="C5667" s="100">
        <v>31.231000000000002</v>
      </c>
      <c r="D5667">
        <v>-8.3890000000000006E-2</v>
      </c>
      <c r="E5667" s="108">
        <v>3.56115</v>
      </c>
      <c r="F5667" s="102">
        <v>0</v>
      </c>
      <c r="G5667" s="98">
        <v>0.41</v>
      </c>
      <c r="H5667" s="115">
        <v>1260</v>
      </c>
    </row>
    <row r="5668" spans="1:8" x14ac:dyDescent="0.2">
      <c r="A5668" s="106">
        <v>41674.909641203703</v>
      </c>
      <c r="B5668" s="110">
        <v>1666936.56</v>
      </c>
      <c r="C5668" s="100">
        <v>31.212700000000002</v>
      </c>
      <c r="D5668">
        <v>5.7799999999999997E-2</v>
      </c>
      <c r="E5668" s="108">
        <v>3.56108</v>
      </c>
      <c r="F5668" s="102">
        <v>0</v>
      </c>
      <c r="G5668" s="98">
        <v>0.41</v>
      </c>
      <c r="H5668" s="115">
        <v>1260</v>
      </c>
    </row>
    <row r="5669" spans="1:8" x14ac:dyDescent="0.2">
      <c r="A5669" s="106">
        <v>41674.913113425922</v>
      </c>
      <c r="B5669" s="110">
        <v>1667236.56</v>
      </c>
      <c r="C5669" s="100">
        <v>31.214500000000001</v>
      </c>
      <c r="D5669">
        <v>-1.5980000000000001E-2</v>
      </c>
      <c r="E5669" s="108">
        <v>3.5610400000000002</v>
      </c>
      <c r="F5669" s="102">
        <v>0</v>
      </c>
      <c r="G5669" s="98">
        <v>0.41</v>
      </c>
      <c r="H5669" s="115">
        <v>1260</v>
      </c>
    </row>
    <row r="5670" spans="1:8" x14ac:dyDescent="0.2">
      <c r="A5670" s="106">
        <v>41674.916585648149</v>
      </c>
      <c r="B5670" s="110">
        <v>1667536.56</v>
      </c>
      <c r="C5670" s="100">
        <v>31.2087</v>
      </c>
      <c r="D5670">
        <v>-2.6030000000000001E-2</v>
      </c>
      <c r="E5670" s="108">
        <v>3.5609999999999999</v>
      </c>
      <c r="F5670" s="102">
        <v>0</v>
      </c>
      <c r="G5670" s="98">
        <v>0.41</v>
      </c>
      <c r="H5670" s="115">
        <v>1260</v>
      </c>
    </row>
    <row r="5671" spans="1:8" x14ac:dyDescent="0.2">
      <c r="A5671" s="106">
        <v>41674.920057870368</v>
      </c>
      <c r="B5671" s="110">
        <v>1667836.56</v>
      </c>
      <c r="C5671" s="100">
        <v>31.201599999999999</v>
      </c>
      <c r="D5671">
        <v>-6.6100000000000004E-3</v>
      </c>
      <c r="E5671" s="108">
        <v>3.5611299999999999</v>
      </c>
      <c r="F5671" s="102">
        <v>0</v>
      </c>
      <c r="G5671" s="98">
        <v>0.41</v>
      </c>
      <c r="H5671" s="115">
        <v>1260</v>
      </c>
    </row>
    <row r="5672" spans="1:8" x14ac:dyDescent="0.2">
      <c r="A5672" s="106">
        <v>41674.923530092594</v>
      </c>
      <c r="B5672" s="110">
        <v>1668136.56</v>
      </c>
      <c r="C5672" s="100">
        <v>31.2044</v>
      </c>
      <c r="D5672">
        <v>6.0479999999999999E-2</v>
      </c>
      <c r="E5672" s="108">
        <v>3.5610200000000001</v>
      </c>
      <c r="F5672" s="102">
        <v>0</v>
      </c>
      <c r="G5672" s="98">
        <v>0.41</v>
      </c>
      <c r="H5672" s="115">
        <v>1260</v>
      </c>
    </row>
    <row r="5673" spans="1:8" x14ac:dyDescent="0.2">
      <c r="A5673" s="106">
        <v>41674.927002314813</v>
      </c>
      <c r="B5673" s="110">
        <v>1668436.56</v>
      </c>
      <c r="C5673" s="100">
        <v>31.198899999999998</v>
      </c>
      <c r="D5673">
        <v>-3.2509999999999997E-2</v>
      </c>
      <c r="E5673" s="108">
        <v>3.5609600000000001</v>
      </c>
      <c r="F5673" s="102">
        <v>0</v>
      </c>
      <c r="G5673" s="98">
        <v>0.41</v>
      </c>
      <c r="H5673" s="115">
        <v>1260</v>
      </c>
    </row>
    <row r="5674" spans="1:8" x14ac:dyDescent="0.2">
      <c r="A5674" s="106">
        <v>41674.930474537039</v>
      </c>
      <c r="B5674" s="110">
        <v>1668736.56</v>
      </c>
      <c r="C5674" s="100">
        <v>31.207100000000001</v>
      </c>
      <c r="D5674">
        <v>-7.8060000000000004E-2</v>
      </c>
      <c r="E5674" s="108">
        <v>3.5611600000000001</v>
      </c>
      <c r="F5674" s="102">
        <v>0</v>
      </c>
      <c r="G5674" s="98">
        <v>0.41</v>
      </c>
      <c r="H5674" s="115">
        <v>1260</v>
      </c>
    </row>
    <row r="5675" spans="1:8" x14ac:dyDescent="0.2">
      <c r="A5675" s="106">
        <v>41674.933946759258</v>
      </c>
      <c r="B5675" s="110">
        <v>1669036.56</v>
      </c>
      <c r="C5675" s="100">
        <v>31.201000000000001</v>
      </c>
      <c r="D5675">
        <v>8.2500000000000004E-3</v>
      </c>
      <c r="E5675" s="108">
        <v>3.5608499999999998</v>
      </c>
      <c r="F5675" s="102">
        <v>0</v>
      </c>
      <c r="G5675" s="98">
        <v>0.41</v>
      </c>
      <c r="H5675" s="115">
        <v>1260</v>
      </c>
    </row>
    <row r="5676" spans="1:8" x14ac:dyDescent="0.2">
      <c r="A5676" s="106">
        <v>41674.937418981484</v>
      </c>
      <c r="B5676" s="110">
        <v>1669336.56</v>
      </c>
      <c r="C5676" s="100">
        <v>31.193300000000001</v>
      </c>
      <c r="D5676">
        <v>-1.2099999999999999E-3</v>
      </c>
      <c r="E5676" s="108">
        <v>3.56081</v>
      </c>
      <c r="F5676" s="102">
        <v>0</v>
      </c>
      <c r="G5676" s="98">
        <v>0.41</v>
      </c>
      <c r="H5676" s="115">
        <v>1260</v>
      </c>
    </row>
    <row r="5677" spans="1:8" x14ac:dyDescent="0.2">
      <c r="A5677" s="106">
        <v>41674.940891203703</v>
      </c>
      <c r="B5677" s="110">
        <v>1669636.56</v>
      </c>
      <c r="C5677" s="100">
        <v>31.189</v>
      </c>
      <c r="D5677">
        <v>4.1599999999999996E-3</v>
      </c>
      <c r="E5677" s="108">
        <v>3.5606100000000001</v>
      </c>
      <c r="F5677" s="102">
        <v>0</v>
      </c>
      <c r="G5677" s="98">
        <v>0.41</v>
      </c>
      <c r="H5677" s="115">
        <v>1260</v>
      </c>
    </row>
    <row r="5678" spans="1:8" x14ac:dyDescent="0.2">
      <c r="A5678" s="106">
        <v>41674.944363425922</v>
      </c>
      <c r="B5678" s="110">
        <v>1669936.56</v>
      </c>
      <c r="C5678" s="100">
        <v>31.184899999999999</v>
      </c>
      <c r="D5678">
        <v>5.7779999999999998E-2</v>
      </c>
      <c r="E5678" s="108">
        <v>3.5604100000000001</v>
      </c>
      <c r="F5678" s="102">
        <v>0</v>
      </c>
      <c r="G5678" s="98">
        <v>0.41</v>
      </c>
      <c r="H5678" s="115">
        <v>1260</v>
      </c>
    </row>
    <row r="5679" spans="1:8" x14ac:dyDescent="0.2">
      <c r="A5679" s="106">
        <v>41674.947835648149</v>
      </c>
      <c r="B5679" s="110">
        <v>1670236.56</v>
      </c>
      <c r="C5679" s="100">
        <v>31.171700000000001</v>
      </c>
      <c r="D5679">
        <v>4.6469999999999997E-2</v>
      </c>
      <c r="E5679" s="108">
        <v>3.5603500000000001</v>
      </c>
      <c r="F5679" s="102">
        <v>0</v>
      </c>
      <c r="G5679" s="98">
        <v>0.41</v>
      </c>
      <c r="H5679" s="115">
        <v>1260</v>
      </c>
    </row>
    <row r="5680" spans="1:8" x14ac:dyDescent="0.2">
      <c r="A5680" s="106">
        <v>41674.951307870368</v>
      </c>
      <c r="B5680" s="110">
        <v>1670536.56</v>
      </c>
      <c r="C5680" s="100">
        <v>31.157599999999999</v>
      </c>
      <c r="D5680">
        <v>-5.4829999999999997E-2</v>
      </c>
      <c r="E5680" s="108">
        <v>3.5600700000000001</v>
      </c>
      <c r="F5680" s="102">
        <v>0</v>
      </c>
      <c r="G5680" s="98">
        <v>0.41</v>
      </c>
      <c r="H5680" s="115">
        <v>1260</v>
      </c>
    </row>
    <row r="5681" spans="1:8" x14ac:dyDescent="0.2">
      <c r="A5681" s="106">
        <v>41674.954780092594</v>
      </c>
      <c r="B5681" s="110">
        <v>1670836.56</v>
      </c>
      <c r="C5681" s="100">
        <v>31.137699999999999</v>
      </c>
      <c r="D5681">
        <v>-3.4320000000000003E-2</v>
      </c>
      <c r="E5681" s="108">
        <v>3.5598999999999998</v>
      </c>
      <c r="F5681" s="102">
        <v>0</v>
      </c>
      <c r="G5681" s="98">
        <v>0.41</v>
      </c>
      <c r="H5681" s="115">
        <v>1260</v>
      </c>
    </row>
    <row r="5682" spans="1:8" x14ac:dyDescent="0.2">
      <c r="A5682" s="106">
        <v>41674.958252314813</v>
      </c>
      <c r="B5682" s="110">
        <v>1671136.56</v>
      </c>
      <c r="C5682" s="100">
        <v>31.125399999999999</v>
      </c>
      <c r="D5682">
        <v>-3.3320000000000002E-2</v>
      </c>
      <c r="E5682" s="108">
        <v>3.5599699999999999</v>
      </c>
      <c r="F5682" s="102">
        <v>0</v>
      </c>
      <c r="G5682" s="98">
        <v>0.41</v>
      </c>
      <c r="H5682" s="115">
        <v>1260</v>
      </c>
    </row>
    <row r="5683" spans="1:8" x14ac:dyDescent="0.2">
      <c r="A5683" s="106">
        <v>41674.961724537039</v>
      </c>
      <c r="B5683" s="110">
        <v>1671436.56</v>
      </c>
      <c r="C5683" s="100">
        <v>31.141100000000002</v>
      </c>
      <c r="D5683">
        <v>-2.8549999999999999E-2</v>
      </c>
      <c r="E5683" s="108">
        <v>3.55999</v>
      </c>
      <c r="F5683" s="102">
        <v>0</v>
      </c>
      <c r="G5683" s="98">
        <v>0.41</v>
      </c>
      <c r="H5683" s="115">
        <v>1260</v>
      </c>
    </row>
    <row r="5684" spans="1:8" x14ac:dyDescent="0.2">
      <c r="A5684" s="106">
        <v>41674.965196759258</v>
      </c>
      <c r="B5684" s="110">
        <v>1671736.56</v>
      </c>
      <c r="C5684" s="100">
        <v>31.137599999999999</v>
      </c>
      <c r="D5684">
        <v>4.5409999999999999E-2</v>
      </c>
      <c r="E5684" s="108">
        <v>3.5601799999999999</v>
      </c>
      <c r="F5684" s="102">
        <v>0</v>
      </c>
      <c r="G5684" s="98">
        <v>0.41</v>
      </c>
      <c r="H5684" s="115">
        <v>1260</v>
      </c>
    </row>
    <row r="5685" spans="1:8" x14ac:dyDescent="0.2">
      <c r="A5685" s="106">
        <v>41674.968668981484</v>
      </c>
      <c r="B5685" s="110">
        <v>1672036.56</v>
      </c>
      <c r="C5685" s="100">
        <v>31.133500000000002</v>
      </c>
      <c r="D5685">
        <v>-2.3220000000000001E-2</v>
      </c>
      <c r="E5685" s="108">
        <v>3.56026</v>
      </c>
      <c r="F5685" s="102">
        <v>0</v>
      </c>
      <c r="G5685" s="98">
        <v>0.41</v>
      </c>
      <c r="H5685" s="115">
        <v>1260</v>
      </c>
    </row>
    <row r="5686" spans="1:8" x14ac:dyDescent="0.2">
      <c r="A5686" s="106">
        <v>41674.972141203703</v>
      </c>
      <c r="B5686" s="110">
        <v>1672336.56</v>
      </c>
      <c r="C5686" s="100">
        <v>31.1343</v>
      </c>
      <c r="D5686">
        <v>-5.5259999999999997E-2</v>
      </c>
      <c r="E5686" s="108">
        <v>3.5605899999999999</v>
      </c>
      <c r="F5686" s="102">
        <v>0</v>
      </c>
      <c r="G5686" s="98">
        <v>0.41</v>
      </c>
      <c r="H5686" s="115">
        <v>1260</v>
      </c>
    </row>
    <row r="5687" spans="1:8" x14ac:dyDescent="0.2">
      <c r="A5687" s="106">
        <v>41674.975613425922</v>
      </c>
      <c r="B5687" s="110">
        <v>1672636.56</v>
      </c>
      <c r="C5687" s="100">
        <v>31.134899999999998</v>
      </c>
      <c r="D5687">
        <v>-1.055E-2</v>
      </c>
      <c r="E5687" s="108">
        <v>3.5603699999999998</v>
      </c>
      <c r="F5687" s="102">
        <v>0</v>
      </c>
      <c r="G5687" s="98">
        <v>0.41</v>
      </c>
      <c r="H5687" s="115">
        <v>1260</v>
      </c>
    </row>
    <row r="5688" spans="1:8" x14ac:dyDescent="0.2">
      <c r="A5688" s="106">
        <v>41674.979085648149</v>
      </c>
      <c r="B5688" s="110">
        <v>1672936.56</v>
      </c>
      <c r="C5688" s="100">
        <v>31.138000000000002</v>
      </c>
      <c r="D5688">
        <v>-3.5310000000000001E-2</v>
      </c>
      <c r="E5688" s="108">
        <v>3.5605699999999998</v>
      </c>
      <c r="F5688" s="102">
        <v>0</v>
      </c>
      <c r="G5688" s="98">
        <v>0.41</v>
      </c>
      <c r="H5688" s="115">
        <v>1260</v>
      </c>
    </row>
    <row r="5689" spans="1:8" x14ac:dyDescent="0.2">
      <c r="A5689" s="106">
        <v>41674.982557870368</v>
      </c>
      <c r="B5689" s="110">
        <v>1673236.56</v>
      </c>
      <c r="C5689" s="100">
        <v>31.1327</v>
      </c>
      <c r="D5689">
        <v>3.5409999999999997E-2</v>
      </c>
      <c r="E5689" s="108">
        <v>3.5606800000000001</v>
      </c>
      <c r="F5689" s="102">
        <v>0</v>
      </c>
      <c r="G5689" s="98">
        <v>0.41</v>
      </c>
      <c r="H5689" s="115">
        <v>1260</v>
      </c>
    </row>
    <row r="5690" spans="1:8" x14ac:dyDescent="0.2">
      <c r="A5690" s="106">
        <v>41674.986030092594</v>
      </c>
      <c r="B5690" s="110">
        <v>1673536.56</v>
      </c>
      <c r="C5690" s="100">
        <v>31.141999999999999</v>
      </c>
      <c r="D5690">
        <v>-6.0400000000000002E-3</v>
      </c>
      <c r="E5690" s="108">
        <v>3.5607500000000001</v>
      </c>
      <c r="F5690" s="102">
        <v>0</v>
      </c>
      <c r="G5690" s="98">
        <v>0.41</v>
      </c>
      <c r="H5690" s="115">
        <v>1260</v>
      </c>
    </row>
    <row r="5691" spans="1:8" x14ac:dyDescent="0.2">
      <c r="A5691" s="106">
        <v>41674.989502314813</v>
      </c>
      <c r="B5691" s="110">
        <v>1673836.56</v>
      </c>
      <c r="C5691" s="100">
        <v>31.167200000000001</v>
      </c>
      <c r="D5691">
        <v>-8.7330000000000005E-2</v>
      </c>
      <c r="E5691" s="108">
        <v>3.5606900000000001</v>
      </c>
      <c r="F5691" s="102">
        <v>0</v>
      </c>
      <c r="G5691" s="98">
        <v>0.41</v>
      </c>
      <c r="H5691" s="115">
        <v>1260</v>
      </c>
    </row>
    <row r="5692" spans="1:8" x14ac:dyDescent="0.2">
      <c r="A5692" s="106">
        <v>41674.992974537039</v>
      </c>
      <c r="B5692" s="110">
        <v>1674136.56</v>
      </c>
      <c r="C5692" s="100">
        <v>31.181000000000001</v>
      </c>
      <c r="D5692">
        <v>-5.0160000000000003E-2</v>
      </c>
      <c r="E5692" s="108">
        <v>3.5608200000000001</v>
      </c>
      <c r="F5692" s="102">
        <v>0</v>
      </c>
      <c r="G5692" s="98">
        <v>0.41</v>
      </c>
      <c r="H5692" s="115">
        <v>1260</v>
      </c>
    </row>
    <row r="5693" spans="1:8" x14ac:dyDescent="0.2">
      <c r="A5693" s="106">
        <v>41674.996446759258</v>
      </c>
      <c r="B5693" s="110">
        <v>1674436.56</v>
      </c>
      <c r="C5693" s="100">
        <v>31.192900000000002</v>
      </c>
      <c r="D5693">
        <v>3.8249999999999999E-2</v>
      </c>
      <c r="E5693" s="108">
        <v>3.5607500000000001</v>
      </c>
      <c r="F5693" s="102">
        <v>0</v>
      </c>
      <c r="G5693" s="98">
        <v>0.41</v>
      </c>
      <c r="H5693" s="115">
        <v>1260</v>
      </c>
    </row>
    <row r="5694" spans="1:8" x14ac:dyDescent="0.2">
      <c r="A5694" s="106">
        <v>41674.999918981484</v>
      </c>
      <c r="B5694" s="110">
        <v>1674736.56</v>
      </c>
      <c r="C5694" s="100">
        <v>31.166399999999999</v>
      </c>
      <c r="D5694">
        <v>-1.175E-2</v>
      </c>
      <c r="E5694" s="108">
        <v>3.5608399999999998</v>
      </c>
      <c r="F5694" s="102">
        <v>0</v>
      </c>
      <c r="G5694" s="98">
        <v>0.41</v>
      </c>
      <c r="H5694" s="115">
        <v>1260</v>
      </c>
    </row>
    <row r="5695" spans="1:8" x14ac:dyDescent="0.2">
      <c r="A5695" s="106">
        <v>41675.003391203703</v>
      </c>
      <c r="B5695" s="110">
        <v>1675036.56</v>
      </c>
      <c r="C5695" s="100">
        <v>31.174700000000001</v>
      </c>
      <c r="D5695">
        <v>-9.7159999999999996E-2</v>
      </c>
      <c r="E5695" s="108">
        <v>3.56081</v>
      </c>
      <c r="F5695" s="102">
        <v>0</v>
      </c>
      <c r="G5695" s="98">
        <v>0.41</v>
      </c>
      <c r="H5695" s="115">
        <v>1260</v>
      </c>
    </row>
    <row r="5696" spans="1:8" x14ac:dyDescent="0.2">
      <c r="A5696" s="106">
        <v>41675.006863425922</v>
      </c>
      <c r="B5696" s="110">
        <v>1675336.56</v>
      </c>
      <c r="C5696" s="100">
        <v>31.175799999999999</v>
      </c>
      <c r="D5696">
        <v>-2.2540000000000001E-2</v>
      </c>
      <c r="E5696" s="108">
        <v>3.5609799999999998</v>
      </c>
      <c r="F5696" s="102">
        <v>0</v>
      </c>
      <c r="G5696" s="98">
        <v>0.41</v>
      </c>
      <c r="H5696" s="115">
        <v>1260</v>
      </c>
    </row>
    <row r="5697" spans="1:8" x14ac:dyDescent="0.2">
      <c r="A5697" s="106">
        <v>41675.010335648149</v>
      </c>
      <c r="B5697" s="110">
        <v>1675636.56</v>
      </c>
      <c r="C5697" s="100">
        <v>31.162700000000001</v>
      </c>
      <c r="D5697">
        <v>4.5039999999999997E-2</v>
      </c>
      <c r="E5697" s="108">
        <v>3.5607199999999999</v>
      </c>
      <c r="F5697" s="102">
        <v>0</v>
      </c>
      <c r="G5697" s="98">
        <v>0.41</v>
      </c>
      <c r="H5697" s="115">
        <v>1260</v>
      </c>
    </row>
    <row r="5698" spans="1:8" x14ac:dyDescent="0.2">
      <c r="A5698" s="106">
        <v>41675.013807870368</v>
      </c>
      <c r="B5698" s="110">
        <v>1675936.56</v>
      </c>
      <c r="C5698" s="100">
        <v>31.161300000000001</v>
      </c>
      <c r="D5698">
        <v>6.4509999999999998E-2</v>
      </c>
      <c r="E5698" s="108">
        <v>3.56053</v>
      </c>
      <c r="F5698" s="102">
        <v>0</v>
      </c>
      <c r="G5698" s="98">
        <v>0.41</v>
      </c>
      <c r="H5698" s="115">
        <v>1260</v>
      </c>
    </row>
    <row r="5699" spans="1:8" x14ac:dyDescent="0.2">
      <c r="A5699" s="106">
        <v>41675.017280092594</v>
      </c>
      <c r="B5699" s="110">
        <v>1676236.56</v>
      </c>
      <c r="C5699" s="100">
        <v>31.1615</v>
      </c>
      <c r="D5699">
        <v>-1.256E-2</v>
      </c>
      <c r="E5699" s="108">
        <v>3.5604800000000001</v>
      </c>
      <c r="F5699" s="102">
        <v>0</v>
      </c>
      <c r="G5699" s="98">
        <v>0.41</v>
      </c>
      <c r="H5699" s="115">
        <v>1260</v>
      </c>
    </row>
    <row r="5700" spans="1:8" x14ac:dyDescent="0.2">
      <c r="A5700" s="106">
        <v>41675.020752314813</v>
      </c>
      <c r="B5700" s="110">
        <v>1676536.56</v>
      </c>
      <c r="C5700" s="100">
        <v>31.147099999999998</v>
      </c>
      <c r="D5700">
        <v>-3.9690000000000003E-2</v>
      </c>
      <c r="E5700" s="108">
        <v>3.5602900000000002</v>
      </c>
      <c r="F5700" s="102">
        <v>0</v>
      </c>
      <c r="G5700" s="98">
        <v>0.41</v>
      </c>
      <c r="H5700" s="115">
        <v>1260</v>
      </c>
    </row>
    <row r="5701" spans="1:8" x14ac:dyDescent="0.2">
      <c r="A5701" s="106">
        <v>41675.024224537039</v>
      </c>
      <c r="B5701" s="110">
        <v>1676836.56</v>
      </c>
      <c r="C5701" s="100">
        <v>31.148399999999999</v>
      </c>
      <c r="D5701">
        <v>1.238E-2</v>
      </c>
      <c r="E5701" s="108">
        <v>3.56013</v>
      </c>
      <c r="F5701" s="102">
        <v>0</v>
      </c>
      <c r="G5701" s="98">
        <v>0.41</v>
      </c>
      <c r="H5701" s="115">
        <v>1260</v>
      </c>
    </row>
    <row r="5702" spans="1:8" x14ac:dyDescent="0.2">
      <c r="A5702" s="106">
        <v>41675.027696759258</v>
      </c>
      <c r="B5702" s="110">
        <v>1677136.56</v>
      </c>
      <c r="C5702" s="100">
        <v>31.129000000000001</v>
      </c>
      <c r="D5702">
        <v>-9.0039999999999995E-2</v>
      </c>
      <c r="E5702" s="108">
        <v>3.56006</v>
      </c>
      <c r="F5702" s="102">
        <v>0</v>
      </c>
      <c r="G5702" s="98">
        <v>0.41</v>
      </c>
      <c r="H5702" s="115">
        <v>1260</v>
      </c>
    </row>
    <row r="5703" spans="1:8" x14ac:dyDescent="0.2">
      <c r="A5703" s="106">
        <v>41675.031168981484</v>
      </c>
      <c r="B5703" s="110">
        <v>1677436.56</v>
      </c>
      <c r="C5703" s="100">
        <v>31.119399999999999</v>
      </c>
      <c r="D5703">
        <v>-3.3300000000000003E-2</v>
      </c>
      <c r="E5703" s="108">
        <v>3.55993</v>
      </c>
      <c r="F5703" s="102">
        <v>0</v>
      </c>
      <c r="G5703" s="98">
        <v>0.41</v>
      </c>
      <c r="H5703" s="115">
        <v>1260</v>
      </c>
    </row>
    <row r="5704" spans="1:8" x14ac:dyDescent="0.2">
      <c r="A5704" s="106">
        <v>41675.034641203703</v>
      </c>
      <c r="B5704" s="110">
        <v>1677736.56</v>
      </c>
      <c r="C5704" s="100">
        <v>31.147400000000001</v>
      </c>
      <c r="D5704">
        <v>-5.6309999999999999E-2</v>
      </c>
      <c r="E5704" s="108">
        <v>3.5597699999999999</v>
      </c>
      <c r="F5704" s="102">
        <v>0</v>
      </c>
      <c r="G5704" s="98">
        <v>0.41</v>
      </c>
      <c r="H5704" s="115">
        <v>1260</v>
      </c>
    </row>
    <row r="5705" spans="1:8" x14ac:dyDescent="0.2">
      <c r="A5705" s="106">
        <v>41675.038113425922</v>
      </c>
      <c r="B5705" s="110">
        <v>1678036.56</v>
      </c>
      <c r="C5705" s="100">
        <v>31.1374</v>
      </c>
      <c r="D5705">
        <v>-7.0600000000000003E-3</v>
      </c>
      <c r="E5705" s="108">
        <v>3.55993</v>
      </c>
      <c r="F5705" s="102">
        <v>0</v>
      </c>
      <c r="G5705" s="98">
        <v>0.41</v>
      </c>
      <c r="H5705" s="115">
        <v>1260</v>
      </c>
    </row>
    <row r="5706" spans="1:8" x14ac:dyDescent="0.2">
      <c r="A5706" s="106">
        <v>41675.041585648149</v>
      </c>
      <c r="B5706" s="110">
        <v>1678336.56</v>
      </c>
      <c r="C5706" s="100">
        <v>31.091200000000001</v>
      </c>
      <c r="D5706">
        <v>-3.2989999999999998E-2</v>
      </c>
      <c r="E5706" s="108">
        <v>3.5600800000000001</v>
      </c>
      <c r="F5706" s="102">
        <v>0</v>
      </c>
      <c r="G5706" s="98">
        <v>0.41</v>
      </c>
      <c r="H5706" s="115">
        <v>1260</v>
      </c>
    </row>
    <row r="5707" spans="1:8" x14ac:dyDescent="0.2">
      <c r="A5707" s="106">
        <v>41675.045057870368</v>
      </c>
      <c r="B5707" s="110">
        <v>1678636.56</v>
      </c>
      <c r="C5707" s="100">
        <v>31.100899999999999</v>
      </c>
      <c r="D5707">
        <v>-4.3899999999999998E-3</v>
      </c>
      <c r="E5707" s="108">
        <v>3.5600700000000001</v>
      </c>
      <c r="F5707" s="102">
        <v>0</v>
      </c>
      <c r="G5707" s="98">
        <v>0.41</v>
      </c>
      <c r="H5707" s="115">
        <v>1260</v>
      </c>
    </row>
    <row r="5708" spans="1:8" x14ac:dyDescent="0.2">
      <c r="A5708" s="106">
        <v>41675.048530092594</v>
      </c>
      <c r="B5708" s="110">
        <v>1678936.56</v>
      </c>
      <c r="C5708" s="100">
        <v>31.088799999999999</v>
      </c>
      <c r="D5708">
        <v>-7.356E-2</v>
      </c>
      <c r="E5708" s="108">
        <v>3.56033</v>
      </c>
      <c r="F5708" s="102">
        <v>0</v>
      </c>
      <c r="G5708" s="98">
        <v>0.41</v>
      </c>
      <c r="H5708" s="115">
        <v>1260</v>
      </c>
    </row>
    <row r="5709" spans="1:8" x14ac:dyDescent="0.2">
      <c r="A5709" s="106">
        <v>41675.052002314813</v>
      </c>
      <c r="B5709" s="110">
        <v>1679236.56</v>
      </c>
      <c r="C5709" s="100">
        <v>31.101800000000001</v>
      </c>
      <c r="D5709">
        <v>4.9970000000000001E-2</v>
      </c>
      <c r="E5709" s="108">
        <v>3.5603699999999998</v>
      </c>
      <c r="F5709" s="102">
        <v>0</v>
      </c>
      <c r="G5709" s="98">
        <v>0.41</v>
      </c>
      <c r="H5709" s="115">
        <v>1260</v>
      </c>
    </row>
    <row r="5710" spans="1:8" x14ac:dyDescent="0.2">
      <c r="A5710" s="106">
        <v>41675.055474537039</v>
      </c>
      <c r="B5710" s="110">
        <v>1679536.56</v>
      </c>
      <c r="C5710" s="100">
        <v>31.105</v>
      </c>
      <c r="D5710">
        <v>1.311E-2</v>
      </c>
      <c r="E5710" s="108">
        <v>3.5603500000000001</v>
      </c>
      <c r="F5710" s="102">
        <v>0</v>
      </c>
      <c r="G5710" s="98">
        <v>0.41</v>
      </c>
      <c r="H5710" s="115">
        <v>1260</v>
      </c>
    </row>
    <row r="5711" spans="1:8" x14ac:dyDescent="0.2">
      <c r="A5711" s="106">
        <v>41675.058946759258</v>
      </c>
      <c r="B5711" s="110">
        <v>1679836.56</v>
      </c>
      <c r="C5711" s="100">
        <v>31.110900000000001</v>
      </c>
      <c r="D5711">
        <v>-3.7249999999999998E-2</v>
      </c>
      <c r="E5711" s="108">
        <v>3.56054</v>
      </c>
      <c r="F5711" s="102">
        <v>0</v>
      </c>
      <c r="G5711" s="98">
        <v>0.41</v>
      </c>
      <c r="H5711" s="115">
        <v>1260</v>
      </c>
    </row>
    <row r="5712" spans="1:8" x14ac:dyDescent="0.2">
      <c r="A5712" s="106">
        <v>41675.062418981484</v>
      </c>
      <c r="B5712" s="110">
        <v>1680136.56</v>
      </c>
      <c r="C5712" s="100">
        <v>31.14</v>
      </c>
      <c r="D5712">
        <v>-7.4149999999999994E-2</v>
      </c>
      <c r="E5712" s="108">
        <v>3.5609199999999999</v>
      </c>
      <c r="F5712" s="102">
        <v>0</v>
      </c>
      <c r="G5712" s="98">
        <v>0.41</v>
      </c>
      <c r="H5712" s="115">
        <v>1260</v>
      </c>
    </row>
    <row r="5713" spans="1:8" x14ac:dyDescent="0.2">
      <c r="A5713" s="106">
        <v>41675.065891203703</v>
      </c>
      <c r="B5713" s="110">
        <v>1680436.56</v>
      </c>
      <c r="C5713" s="100">
        <v>31.162800000000001</v>
      </c>
      <c r="D5713">
        <v>-2.4420000000000001E-2</v>
      </c>
      <c r="E5713" s="108">
        <v>3.5606399999999998</v>
      </c>
      <c r="F5713" s="102">
        <v>0</v>
      </c>
      <c r="G5713" s="98">
        <v>0.41</v>
      </c>
      <c r="H5713" s="115">
        <v>1260</v>
      </c>
    </row>
    <row r="5714" spans="1:8" x14ac:dyDescent="0.2">
      <c r="A5714" s="106">
        <v>41675.069363425922</v>
      </c>
      <c r="B5714" s="110">
        <v>1680736.56</v>
      </c>
      <c r="C5714" s="100">
        <v>31.175899999999999</v>
      </c>
      <c r="D5714">
        <v>-8.6940000000000003E-2</v>
      </c>
      <c r="E5714" s="108">
        <v>3.56054</v>
      </c>
      <c r="F5714" s="102">
        <v>0</v>
      </c>
      <c r="G5714" s="98">
        <v>0.41</v>
      </c>
      <c r="H5714" s="115">
        <v>1260</v>
      </c>
    </row>
    <row r="5715" spans="1:8" x14ac:dyDescent="0.2">
      <c r="A5715" s="106">
        <v>41675.072835648149</v>
      </c>
      <c r="B5715" s="110">
        <v>1681036.56</v>
      </c>
      <c r="C5715" s="100">
        <v>31.18</v>
      </c>
      <c r="D5715">
        <v>-2.5409999999999999E-2</v>
      </c>
      <c r="E5715" s="108">
        <v>3.5604800000000001</v>
      </c>
      <c r="F5715" s="102">
        <v>0</v>
      </c>
      <c r="G5715" s="98">
        <v>0.41</v>
      </c>
      <c r="H5715" s="115">
        <v>1260</v>
      </c>
    </row>
    <row r="5716" spans="1:8" x14ac:dyDescent="0.2">
      <c r="A5716" s="106">
        <v>41675.076307870368</v>
      </c>
      <c r="B5716" s="110">
        <v>1681336.56</v>
      </c>
      <c r="C5716" s="100">
        <v>31.184699999999999</v>
      </c>
      <c r="D5716">
        <v>-2.0789999999999999E-2</v>
      </c>
      <c r="E5716" s="108">
        <v>3.5602800000000001</v>
      </c>
      <c r="F5716" s="102">
        <v>0</v>
      </c>
      <c r="G5716" s="98">
        <v>0.41</v>
      </c>
      <c r="H5716" s="115">
        <v>1260</v>
      </c>
    </row>
    <row r="5717" spans="1:8" x14ac:dyDescent="0.2">
      <c r="A5717" s="106">
        <v>41675.079780092594</v>
      </c>
      <c r="B5717" s="110">
        <v>1681636.56</v>
      </c>
      <c r="C5717" s="100">
        <v>31.167300000000001</v>
      </c>
      <c r="D5717">
        <v>-9.3500000000000007E-3</v>
      </c>
      <c r="E5717" s="108">
        <v>3.5602</v>
      </c>
      <c r="F5717" s="102">
        <v>0</v>
      </c>
      <c r="G5717" s="98">
        <v>0.41</v>
      </c>
      <c r="H5717" s="115">
        <v>1260</v>
      </c>
    </row>
    <row r="5718" spans="1:8" x14ac:dyDescent="0.2">
      <c r="A5718" s="106">
        <v>41675.083252314813</v>
      </c>
      <c r="B5718" s="110">
        <v>1681936.56</v>
      </c>
      <c r="C5718" s="100">
        <v>31.135899999999999</v>
      </c>
      <c r="D5718">
        <v>6.0380000000000003E-2</v>
      </c>
      <c r="E5718" s="108">
        <v>3.5600100000000001</v>
      </c>
      <c r="F5718" s="102">
        <v>0</v>
      </c>
      <c r="G5718" s="98">
        <v>0.41</v>
      </c>
      <c r="H5718" s="115">
        <v>1260</v>
      </c>
    </row>
    <row r="5719" spans="1:8" x14ac:dyDescent="0.2">
      <c r="A5719" s="106">
        <v>41675.086724537039</v>
      </c>
      <c r="B5719" s="110">
        <v>1682236.56</v>
      </c>
      <c r="C5719" s="100">
        <v>31.1221</v>
      </c>
      <c r="D5719">
        <v>-8.6120000000000002E-2</v>
      </c>
      <c r="E5719" s="108">
        <v>3.5599500000000002</v>
      </c>
      <c r="F5719" s="102">
        <v>0</v>
      </c>
      <c r="G5719" s="98">
        <v>0.41</v>
      </c>
      <c r="H5719" s="115">
        <v>1260</v>
      </c>
    </row>
    <row r="5720" spans="1:8" x14ac:dyDescent="0.2">
      <c r="A5720" s="106">
        <v>41675.090196759258</v>
      </c>
      <c r="B5720" s="110">
        <v>1682536.56</v>
      </c>
      <c r="C5720" s="100">
        <v>31.1069</v>
      </c>
      <c r="D5720">
        <v>-1.2019999999999999E-2</v>
      </c>
      <c r="E5720" s="108">
        <v>3.55985</v>
      </c>
      <c r="F5720" s="102">
        <v>0</v>
      </c>
      <c r="G5720" s="98">
        <v>0.41</v>
      </c>
      <c r="H5720" s="115">
        <v>1260</v>
      </c>
    </row>
    <row r="5721" spans="1:8" x14ac:dyDescent="0.2">
      <c r="A5721" s="106">
        <v>41675.093668981484</v>
      </c>
      <c r="B5721" s="110">
        <v>1682836.56</v>
      </c>
      <c r="C5721" s="100">
        <v>31.109000000000002</v>
      </c>
      <c r="D5721">
        <v>-1.393E-2</v>
      </c>
      <c r="E5721" s="108">
        <v>3.5600399999999999</v>
      </c>
      <c r="F5721" s="102">
        <v>0</v>
      </c>
      <c r="G5721" s="98">
        <v>0.41</v>
      </c>
      <c r="H5721" s="115">
        <v>1260</v>
      </c>
    </row>
    <row r="5722" spans="1:8" x14ac:dyDescent="0.2">
      <c r="A5722" s="106">
        <v>41675.097141203703</v>
      </c>
      <c r="B5722" s="110">
        <v>1683136.56</v>
      </c>
      <c r="C5722" s="100">
        <v>31.1251</v>
      </c>
      <c r="D5722">
        <v>4.4900000000000001E-3</v>
      </c>
      <c r="E5722" s="108">
        <v>3.56012</v>
      </c>
      <c r="F5722" s="102">
        <v>0</v>
      </c>
      <c r="G5722" s="98">
        <v>0.41</v>
      </c>
      <c r="H5722" s="115">
        <v>1260</v>
      </c>
    </row>
    <row r="5723" spans="1:8" x14ac:dyDescent="0.2">
      <c r="A5723" s="106">
        <v>41675.100613425922</v>
      </c>
      <c r="B5723" s="110">
        <v>1683436.56</v>
      </c>
      <c r="C5723" s="100">
        <v>31.095600000000001</v>
      </c>
      <c r="D5723">
        <v>6.0999999999999999E-2</v>
      </c>
      <c r="E5723" s="108">
        <v>3.5602499999999999</v>
      </c>
      <c r="F5723" s="102">
        <v>0</v>
      </c>
      <c r="G5723" s="98">
        <v>0.41</v>
      </c>
      <c r="H5723" s="115">
        <v>1260</v>
      </c>
    </row>
    <row r="5724" spans="1:8" x14ac:dyDescent="0.2">
      <c r="A5724" s="106">
        <v>41675.104085648149</v>
      </c>
      <c r="B5724" s="110">
        <v>1683736.56</v>
      </c>
      <c r="C5724" s="100">
        <v>31.100300000000001</v>
      </c>
      <c r="D5724">
        <v>-3.705E-2</v>
      </c>
      <c r="E5724" s="108">
        <v>3.5603699999999998</v>
      </c>
      <c r="F5724" s="102">
        <v>0</v>
      </c>
      <c r="G5724" s="98">
        <v>0.41</v>
      </c>
      <c r="H5724" s="115">
        <v>1260</v>
      </c>
    </row>
    <row r="5725" spans="1:8" x14ac:dyDescent="0.2">
      <c r="A5725" s="106">
        <v>41675.107557870368</v>
      </c>
      <c r="B5725" s="110">
        <v>1684036.56</v>
      </c>
      <c r="C5725" s="100">
        <v>31.112100000000002</v>
      </c>
      <c r="D5725">
        <v>2.0150000000000001E-2</v>
      </c>
      <c r="E5725" s="108">
        <v>3.5604800000000001</v>
      </c>
      <c r="F5725" s="102">
        <v>0</v>
      </c>
      <c r="G5725" s="98">
        <v>0.41</v>
      </c>
      <c r="H5725" s="115">
        <v>1260</v>
      </c>
    </row>
    <row r="5726" spans="1:8" x14ac:dyDescent="0.2">
      <c r="A5726" s="106">
        <v>41675.111030092594</v>
      </c>
      <c r="B5726" s="110">
        <v>1684336.56</v>
      </c>
      <c r="C5726" s="100">
        <v>31.122399999999999</v>
      </c>
      <c r="D5726">
        <v>-3.0530000000000002E-2</v>
      </c>
      <c r="E5726" s="108">
        <v>3.5607799999999998</v>
      </c>
      <c r="F5726" s="102">
        <v>0</v>
      </c>
      <c r="G5726" s="98">
        <v>0.41</v>
      </c>
      <c r="H5726" s="115">
        <v>1260</v>
      </c>
    </row>
    <row r="5727" spans="1:8" x14ac:dyDescent="0.2">
      <c r="A5727" s="106">
        <v>41675.114502314813</v>
      </c>
      <c r="B5727" s="110">
        <v>1684636.56</v>
      </c>
      <c r="C5727" s="100">
        <v>31.154800000000002</v>
      </c>
      <c r="D5727">
        <v>-1.848E-2</v>
      </c>
      <c r="E5727" s="108">
        <v>3.56067</v>
      </c>
      <c r="F5727" s="102">
        <v>0</v>
      </c>
      <c r="G5727" s="98">
        <v>0.41</v>
      </c>
      <c r="H5727" s="115">
        <v>1260</v>
      </c>
    </row>
    <row r="5728" spans="1:8" x14ac:dyDescent="0.2">
      <c r="A5728" s="106">
        <v>41675.117974537039</v>
      </c>
      <c r="B5728" s="110">
        <v>1684936.56</v>
      </c>
      <c r="C5728" s="100">
        <v>31.1372</v>
      </c>
      <c r="D5728">
        <v>-3.9050000000000001E-2</v>
      </c>
      <c r="E5728" s="108">
        <v>3.5605099999999998</v>
      </c>
      <c r="F5728" s="102">
        <v>0</v>
      </c>
      <c r="G5728" s="98">
        <v>0.41</v>
      </c>
      <c r="H5728" s="115">
        <v>1260</v>
      </c>
    </row>
    <row r="5729" spans="1:8" x14ac:dyDescent="0.2">
      <c r="A5729" s="106">
        <v>41675.121446759258</v>
      </c>
      <c r="B5729" s="110">
        <v>1685236.56</v>
      </c>
      <c r="C5729" s="100">
        <v>31.142299999999999</v>
      </c>
      <c r="D5729">
        <v>2.8570000000000002E-2</v>
      </c>
      <c r="E5729" s="108">
        <v>3.5604900000000002</v>
      </c>
      <c r="F5729" s="102">
        <v>0</v>
      </c>
      <c r="G5729" s="98">
        <v>0.41</v>
      </c>
      <c r="H5729" s="115">
        <v>1260</v>
      </c>
    </row>
    <row r="5730" spans="1:8" x14ac:dyDescent="0.2">
      <c r="A5730" s="106">
        <v>41675.124918981484</v>
      </c>
      <c r="B5730" s="110">
        <v>1685536.56</v>
      </c>
      <c r="C5730" s="100">
        <v>31.1343</v>
      </c>
      <c r="D5730">
        <v>2.384E-2</v>
      </c>
      <c r="E5730" s="108">
        <v>3.5603899999999999</v>
      </c>
      <c r="F5730" s="102">
        <v>0</v>
      </c>
      <c r="G5730" s="98">
        <v>0.41</v>
      </c>
      <c r="H5730" s="115">
        <v>1260</v>
      </c>
    </row>
    <row r="5731" spans="1:8" x14ac:dyDescent="0.2">
      <c r="A5731" s="106">
        <v>41675.128391203703</v>
      </c>
      <c r="B5731" s="110">
        <v>1685836.56</v>
      </c>
      <c r="C5731" s="100">
        <v>31.155799999999999</v>
      </c>
      <c r="D5731">
        <v>-5.074E-2</v>
      </c>
      <c r="E5731" s="108">
        <v>3.5603099999999999</v>
      </c>
      <c r="F5731" s="102">
        <v>0</v>
      </c>
      <c r="G5731" s="98">
        <v>0.41</v>
      </c>
      <c r="H5731" s="115">
        <v>1260</v>
      </c>
    </row>
    <row r="5732" spans="1:8" x14ac:dyDescent="0.2">
      <c r="A5732" s="106">
        <v>41675.131863425922</v>
      </c>
      <c r="B5732" s="110">
        <v>1686136.56</v>
      </c>
      <c r="C5732" s="100">
        <v>31.157299999999999</v>
      </c>
      <c r="D5732">
        <v>-8.4080000000000002E-2</v>
      </c>
      <c r="E5732" s="108">
        <v>3.5602499999999999</v>
      </c>
      <c r="F5732" s="102">
        <v>0</v>
      </c>
      <c r="G5732" s="98">
        <v>0.41</v>
      </c>
      <c r="H5732" s="115">
        <v>1260</v>
      </c>
    </row>
    <row r="5733" spans="1:8" x14ac:dyDescent="0.2">
      <c r="A5733" s="106">
        <v>41675.135335648149</v>
      </c>
      <c r="B5733" s="110">
        <v>1686436.56</v>
      </c>
      <c r="C5733" s="100">
        <v>31.1266</v>
      </c>
      <c r="D5733">
        <v>3.049E-2</v>
      </c>
      <c r="E5733" s="108">
        <v>3.5599799999999999</v>
      </c>
      <c r="F5733" s="102">
        <v>0</v>
      </c>
      <c r="G5733" s="98">
        <v>0.41</v>
      </c>
      <c r="H5733" s="115">
        <v>1260</v>
      </c>
    </row>
    <row r="5734" spans="1:8" x14ac:dyDescent="0.2">
      <c r="A5734" s="106">
        <v>41675.138807870368</v>
      </c>
      <c r="B5734" s="110">
        <v>1686736.56</v>
      </c>
      <c r="C5734" s="100">
        <v>31.119800000000001</v>
      </c>
      <c r="D5734">
        <v>-7.9649999999999999E-2</v>
      </c>
      <c r="E5734" s="108">
        <v>3.5598299999999998</v>
      </c>
      <c r="F5734" s="102">
        <v>0</v>
      </c>
      <c r="G5734" s="98">
        <v>0.41</v>
      </c>
      <c r="H5734" s="115">
        <v>1260</v>
      </c>
    </row>
    <row r="5735" spans="1:8" x14ac:dyDescent="0.2">
      <c r="A5735" s="106">
        <v>41675.142280092594</v>
      </c>
      <c r="B5735" s="110">
        <v>1687036.56</v>
      </c>
      <c r="C5735" s="100">
        <v>31.102599999999999</v>
      </c>
      <c r="D5735">
        <v>-7.7380000000000004E-2</v>
      </c>
      <c r="E5735" s="108">
        <v>3.5598800000000002</v>
      </c>
      <c r="F5735" s="102">
        <v>0</v>
      </c>
      <c r="G5735" s="98">
        <v>0.41</v>
      </c>
      <c r="H5735" s="115">
        <v>1260</v>
      </c>
    </row>
    <row r="5736" spans="1:8" x14ac:dyDescent="0.2">
      <c r="A5736" s="106">
        <v>41675.145752314813</v>
      </c>
      <c r="B5736" s="110">
        <v>1687336.56</v>
      </c>
      <c r="C5736" s="100">
        <v>31.099599999999999</v>
      </c>
      <c r="D5736">
        <v>-2.2599999999999999E-2</v>
      </c>
      <c r="E5736" s="108">
        <v>3.5602</v>
      </c>
      <c r="F5736" s="102">
        <v>0</v>
      </c>
      <c r="G5736" s="98">
        <v>0.41</v>
      </c>
      <c r="H5736" s="115">
        <v>1260</v>
      </c>
    </row>
    <row r="5737" spans="1:8" x14ac:dyDescent="0.2">
      <c r="A5737" s="106">
        <v>41675.149224537039</v>
      </c>
      <c r="B5737" s="110">
        <v>1687636.56</v>
      </c>
      <c r="C5737" s="100">
        <v>31.102599999999999</v>
      </c>
      <c r="D5737">
        <v>3.9600000000000003E-2</v>
      </c>
      <c r="E5737" s="108">
        <v>3.5601500000000001</v>
      </c>
      <c r="F5737" s="102">
        <v>0</v>
      </c>
      <c r="G5737" s="98">
        <v>0.41</v>
      </c>
      <c r="H5737" s="115">
        <v>1260</v>
      </c>
    </row>
    <row r="5738" spans="1:8" x14ac:dyDescent="0.2">
      <c r="A5738" s="106">
        <v>41675.152696759258</v>
      </c>
      <c r="B5738" s="110">
        <v>1687936.56</v>
      </c>
      <c r="C5738" s="100">
        <v>31.093699999999998</v>
      </c>
      <c r="D5738">
        <v>-1.9869999999999999E-2</v>
      </c>
      <c r="E5738" s="108">
        <v>3.5601799999999999</v>
      </c>
      <c r="F5738" s="102">
        <v>0</v>
      </c>
      <c r="G5738" s="98">
        <v>0.41</v>
      </c>
      <c r="H5738" s="115">
        <v>1260</v>
      </c>
    </row>
    <row r="5739" spans="1:8" x14ac:dyDescent="0.2">
      <c r="A5739" s="106">
        <v>41675.156168981484</v>
      </c>
      <c r="B5739" s="110">
        <v>1688236.56</v>
      </c>
      <c r="C5739" s="100">
        <v>31.101800000000001</v>
      </c>
      <c r="D5739">
        <v>-8.6800000000000002E-3</v>
      </c>
      <c r="E5739" s="108">
        <v>3.56027</v>
      </c>
      <c r="F5739" s="102">
        <v>0</v>
      </c>
      <c r="G5739" s="98">
        <v>0.41</v>
      </c>
      <c r="H5739" s="115">
        <v>1260</v>
      </c>
    </row>
    <row r="5740" spans="1:8" x14ac:dyDescent="0.2">
      <c r="A5740" s="106">
        <v>41675.159641203703</v>
      </c>
      <c r="B5740" s="110">
        <v>1688536.56</v>
      </c>
      <c r="C5740" s="100">
        <v>31.114000000000001</v>
      </c>
      <c r="D5740">
        <v>-2.3290000000000002E-2</v>
      </c>
      <c r="E5740" s="108">
        <v>3.5604100000000001</v>
      </c>
      <c r="F5740" s="102">
        <v>0</v>
      </c>
      <c r="G5740" s="98">
        <v>0.41</v>
      </c>
      <c r="H5740" s="115">
        <v>1260</v>
      </c>
    </row>
    <row r="5741" spans="1:8" x14ac:dyDescent="0.2">
      <c r="A5741" s="106">
        <v>41675.163113425922</v>
      </c>
      <c r="B5741" s="110">
        <v>1688836.56</v>
      </c>
      <c r="C5741" s="100">
        <v>31.1219</v>
      </c>
      <c r="D5741">
        <v>-1.8319999999999999E-2</v>
      </c>
      <c r="E5741" s="108">
        <v>3.5605600000000002</v>
      </c>
      <c r="F5741" s="102">
        <v>0</v>
      </c>
      <c r="G5741" s="98">
        <v>0.41</v>
      </c>
      <c r="H5741" s="115">
        <v>1260</v>
      </c>
    </row>
    <row r="5742" spans="1:8" x14ac:dyDescent="0.2">
      <c r="A5742" s="106">
        <v>41675.166585648149</v>
      </c>
      <c r="B5742" s="110">
        <v>1689136.56</v>
      </c>
      <c r="C5742" s="100">
        <v>31.130099999999999</v>
      </c>
      <c r="D5742">
        <v>-8.7410000000000002E-2</v>
      </c>
      <c r="E5742" s="108">
        <v>3.56067</v>
      </c>
      <c r="F5742" s="102">
        <v>0</v>
      </c>
      <c r="G5742" s="98">
        <v>0.41</v>
      </c>
      <c r="H5742" s="115">
        <v>1260</v>
      </c>
    </row>
    <row r="5743" spans="1:8" x14ac:dyDescent="0.2">
      <c r="A5743" s="106">
        <v>41675.170057870368</v>
      </c>
      <c r="B5743" s="110">
        <v>1689436.56</v>
      </c>
      <c r="C5743" s="100">
        <v>31.124099999999999</v>
      </c>
      <c r="D5743">
        <v>-7.5439999999999993E-2</v>
      </c>
      <c r="E5743" s="108">
        <v>3.56046</v>
      </c>
      <c r="F5743" s="102">
        <v>0</v>
      </c>
      <c r="G5743" s="98">
        <v>0.41</v>
      </c>
      <c r="H5743" s="115">
        <v>1260</v>
      </c>
    </row>
    <row r="5744" spans="1:8" x14ac:dyDescent="0.2">
      <c r="A5744" s="106">
        <v>41675.173530092594</v>
      </c>
      <c r="B5744" s="110">
        <v>1689736.56</v>
      </c>
      <c r="C5744" s="100">
        <v>31.123899999999999</v>
      </c>
      <c r="D5744">
        <v>-6.2899999999999996E-3</v>
      </c>
      <c r="E5744" s="108">
        <v>3.5604100000000001</v>
      </c>
      <c r="F5744" s="102">
        <v>0</v>
      </c>
      <c r="G5744" s="98">
        <v>0.41</v>
      </c>
      <c r="H5744" s="115">
        <v>1260</v>
      </c>
    </row>
    <row r="5745" spans="1:8" x14ac:dyDescent="0.2">
      <c r="A5745" s="106">
        <v>41675.177002314813</v>
      </c>
      <c r="B5745" s="110">
        <v>1690036.56</v>
      </c>
      <c r="C5745" s="100">
        <v>31.122399999999999</v>
      </c>
      <c r="D5745">
        <v>5.5230000000000001E-2</v>
      </c>
      <c r="E5745" s="108">
        <v>3.5603400000000001</v>
      </c>
      <c r="F5745" s="102">
        <v>0</v>
      </c>
      <c r="G5745" s="98">
        <v>0.41</v>
      </c>
      <c r="H5745" s="115">
        <v>1260</v>
      </c>
    </row>
    <row r="5746" spans="1:8" x14ac:dyDescent="0.2">
      <c r="A5746" s="106">
        <v>41675.180474537039</v>
      </c>
      <c r="B5746" s="110">
        <v>1690336.56</v>
      </c>
      <c r="C5746" s="100">
        <v>31.125800000000002</v>
      </c>
      <c r="D5746">
        <v>-3.1140000000000001E-2</v>
      </c>
      <c r="E5746" s="108">
        <v>3.5602900000000002</v>
      </c>
      <c r="F5746" s="102">
        <v>0</v>
      </c>
      <c r="G5746" s="98">
        <v>0.41</v>
      </c>
      <c r="H5746" s="115">
        <v>1260</v>
      </c>
    </row>
    <row r="5747" spans="1:8" x14ac:dyDescent="0.2">
      <c r="A5747" s="106">
        <v>41675.183946759258</v>
      </c>
      <c r="B5747" s="110">
        <v>1690636.56</v>
      </c>
      <c r="C5747" s="100">
        <v>31.118400000000001</v>
      </c>
      <c r="D5747">
        <v>-3.3840000000000002E-2</v>
      </c>
      <c r="E5747" s="108">
        <v>3.5602100000000001</v>
      </c>
      <c r="F5747" s="102">
        <v>0</v>
      </c>
      <c r="G5747" s="98">
        <v>0.41</v>
      </c>
      <c r="H5747" s="115">
        <v>1260</v>
      </c>
    </row>
    <row r="5748" spans="1:8" x14ac:dyDescent="0.2">
      <c r="A5748" s="106">
        <v>41675.187418981484</v>
      </c>
      <c r="B5748" s="110">
        <v>1690936.56</v>
      </c>
      <c r="C5748" s="100">
        <v>31.1189</v>
      </c>
      <c r="D5748">
        <v>-4.5850000000000002E-2</v>
      </c>
      <c r="E5748" s="108">
        <v>3.56026</v>
      </c>
      <c r="F5748" s="102">
        <v>0</v>
      </c>
      <c r="G5748" s="98">
        <v>0.41</v>
      </c>
      <c r="H5748" s="115">
        <v>1260</v>
      </c>
    </row>
    <row r="5749" spans="1:8" x14ac:dyDescent="0.2">
      <c r="A5749" s="106">
        <v>41675.190891203703</v>
      </c>
      <c r="B5749" s="110">
        <v>1691236.56</v>
      </c>
      <c r="C5749" s="100">
        <v>31.1069</v>
      </c>
      <c r="D5749">
        <v>3.884E-2</v>
      </c>
      <c r="E5749" s="108">
        <v>3.55999</v>
      </c>
      <c r="F5749" s="102">
        <v>0</v>
      </c>
      <c r="G5749" s="98">
        <v>0.41</v>
      </c>
      <c r="H5749" s="115">
        <v>1260</v>
      </c>
    </row>
    <row r="5750" spans="1:8" x14ac:dyDescent="0.2">
      <c r="A5750" s="106">
        <v>41675.194363425922</v>
      </c>
      <c r="B5750" s="110">
        <v>1691536.56</v>
      </c>
      <c r="C5750" s="100">
        <v>31.104600000000001</v>
      </c>
      <c r="D5750">
        <v>5.8500000000000003E-2</v>
      </c>
      <c r="E5750" s="108">
        <v>3.5600999999999998</v>
      </c>
      <c r="F5750" s="102">
        <v>0</v>
      </c>
      <c r="G5750" s="98">
        <v>0.41</v>
      </c>
      <c r="H5750" s="115">
        <v>1260</v>
      </c>
    </row>
    <row r="5751" spans="1:8" x14ac:dyDescent="0.2">
      <c r="A5751" s="106">
        <v>41675.197835648149</v>
      </c>
      <c r="B5751" s="110">
        <v>1691836.56</v>
      </c>
      <c r="C5751" s="100">
        <v>31.095099999999999</v>
      </c>
      <c r="D5751">
        <v>-6.5879999999999994E-2</v>
      </c>
      <c r="E5751" s="108">
        <v>3.5601699999999998</v>
      </c>
      <c r="F5751" s="102">
        <v>0</v>
      </c>
      <c r="G5751" s="98">
        <v>0.41</v>
      </c>
      <c r="H5751" s="115">
        <v>1260</v>
      </c>
    </row>
    <row r="5752" spans="1:8" x14ac:dyDescent="0.2">
      <c r="A5752" s="106">
        <v>41675.201307870368</v>
      </c>
      <c r="B5752" s="110">
        <v>1692136.56</v>
      </c>
      <c r="C5752" s="100">
        <v>31.101700000000001</v>
      </c>
      <c r="D5752">
        <v>-1.984E-2</v>
      </c>
      <c r="E5752" s="108">
        <v>3.5602900000000002</v>
      </c>
      <c r="F5752" s="102">
        <v>0</v>
      </c>
      <c r="G5752" s="98">
        <v>0.41</v>
      </c>
      <c r="H5752" s="115">
        <v>1260</v>
      </c>
    </row>
    <row r="5753" spans="1:8" x14ac:dyDescent="0.2">
      <c r="A5753" s="106">
        <v>41675.204780092594</v>
      </c>
      <c r="B5753" s="110">
        <v>1692436.56</v>
      </c>
      <c r="C5753" s="100">
        <v>31.095300000000002</v>
      </c>
      <c r="D5753">
        <v>4.2009999999999999E-2</v>
      </c>
      <c r="E5753" s="108">
        <v>3.5603099999999999</v>
      </c>
      <c r="F5753" s="102">
        <v>0</v>
      </c>
      <c r="G5753" s="98">
        <v>0.41</v>
      </c>
      <c r="H5753" s="115">
        <v>1260</v>
      </c>
    </row>
    <row r="5754" spans="1:8" x14ac:dyDescent="0.2">
      <c r="A5754" s="106">
        <v>41675.208252314813</v>
      </c>
      <c r="B5754" s="110">
        <v>1692736.56</v>
      </c>
      <c r="C5754" s="100">
        <v>31.105799999999999</v>
      </c>
      <c r="D5754">
        <v>-8.8749999999999996E-2</v>
      </c>
      <c r="E5754" s="108">
        <v>3.56046</v>
      </c>
      <c r="F5754" s="102">
        <v>0</v>
      </c>
      <c r="G5754" s="98">
        <v>0.41</v>
      </c>
      <c r="H5754" s="115">
        <v>1260</v>
      </c>
    </row>
    <row r="5755" spans="1:8" x14ac:dyDescent="0.2">
      <c r="A5755" s="106">
        <v>41675.211724537039</v>
      </c>
      <c r="B5755" s="110">
        <v>1693036.56</v>
      </c>
      <c r="C5755" s="100">
        <v>31.1065</v>
      </c>
      <c r="D5755">
        <v>3.8179999999999999E-2</v>
      </c>
      <c r="E5755" s="108">
        <v>3.5605899999999999</v>
      </c>
      <c r="F5755" s="102">
        <v>0</v>
      </c>
      <c r="G5755" s="98">
        <v>0.41</v>
      </c>
      <c r="H5755" s="115">
        <v>1260</v>
      </c>
    </row>
    <row r="5756" spans="1:8" x14ac:dyDescent="0.2">
      <c r="A5756" s="106">
        <v>41675.215196759258</v>
      </c>
      <c r="B5756" s="110">
        <v>1693336.56</v>
      </c>
      <c r="C5756" s="100">
        <v>31.125599999999999</v>
      </c>
      <c r="D5756">
        <v>4.9369999999999997E-2</v>
      </c>
      <c r="E5756" s="108">
        <v>3.56067</v>
      </c>
      <c r="F5756" s="102">
        <v>0</v>
      </c>
      <c r="G5756" s="98">
        <v>0.41</v>
      </c>
      <c r="H5756" s="115">
        <v>1260</v>
      </c>
    </row>
    <row r="5757" spans="1:8" x14ac:dyDescent="0.2">
      <c r="A5757" s="106">
        <v>41675.218668981484</v>
      </c>
      <c r="B5757" s="110">
        <v>1693636.56</v>
      </c>
      <c r="C5757" s="100">
        <v>31.134</v>
      </c>
      <c r="D5757">
        <v>-8.0599999999999995E-3</v>
      </c>
      <c r="E5757" s="108">
        <v>3.56047</v>
      </c>
      <c r="F5757" s="102">
        <v>0</v>
      </c>
      <c r="G5757" s="98">
        <v>0.41</v>
      </c>
      <c r="H5757" s="115">
        <v>1260</v>
      </c>
    </row>
    <row r="5758" spans="1:8" x14ac:dyDescent="0.2">
      <c r="A5758" s="106">
        <v>41675.222141203703</v>
      </c>
      <c r="B5758" s="110">
        <v>1693936.56</v>
      </c>
      <c r="C5758" s="100">
        <v>31.130199999999999</v>
      </c>
      <c r="D5758">
        <v>-2.2110000000000001E-2</v>
      </c>
      <c r="E5758" s="108">
        <v>3.5605000000000002</v>
      </c>
      <c r="F5758" s="102">
        <v>0</v>
      </c>
      <c r="G5758" s="98">
        <v>0.41</v>
      </c>
      <c r="H5758" s="115">
        <v>1260</v>
      </c>
    </row>
    <row r="5759" spans="1:8" x14ac:dyDescent="0.2">
      <c r="A5759" s="106">
        <v>41675.225613425922</v>
      </c>
      <c r="B5759" s="110">
        <v>1694236.56</v>
      </c>
      <c r="C5759" s="100">
        <v>31.1221</v>
      </c>
      <c r="D5759">
        <v>-8.276E-2</v>
      </c>
      <c r="E5759" s="108">
        <v>3.5603400000000001</v>
      </c>
      <c r="F5759" s="102">
        <v>0</v>
      </c>
      <c r="G5759" s="98">
        <v>0.41</v>
      </c>
      <c r="H5759" s="115">
        <v>1260</v>
      </c>
    </row>
    <row r="5760" spans="1:8" x14ac:dyDescent="0.2">
      <c r="A5760" s="106">
        <v>41675.229085648149</v>
      </c>
      <c r="B5760" s="110">
        <v>1694536.56</v>
      </c>
      <c r="C5760" s="100">
        <v>31.128599999999999</v>
      </c>
      <c r="D5760">
        <v>-1.342E-2</v>
      </c>
      <c r="E5760" s="108">
        <v>3.5602800000000001</v>
      </c>
      <c r="F5760" s="102">
        <v>0</v>
      </c>
      <c r="G5760" s="98">
        <v>0.41</v>
      </c>
      <c r="H5760" s="115">
        <v>1260</v>
      </c>
    </row>
    <row r="5761" spans="1:8" x14ac:dyDescent="0.2">
      <c r="A5761" s="106">
        <v>41675.232557870368</v>
      </c>
      <c r="B5761" s="110">
        <v>1694836.56</v>
      </c>
      <c r="C5761" s="100">
        <v>31.123100000000001</v>
      </c>
      <c r="D5761">
        <v>6.0879999999999997E-2</v>
      </c>
      <c r="E5761" s="108">
        <v>3.56013</v>
      </c>
      <c r="F5761" s="102">
        <v>0</v>
      </c>
      <c r="G5761" s="98">
        <v>0.41</v>
      </c>
      <c r="H5761" s="115">
        <v>1260</v>
      </c>
    </row>
    <row r="5762" spans="1:8" x14ac:dyDescent="0.2">
      <c r="A5762" s="106">
        <v>41675.236030092594</v>
      </c>
      <c r="B5762" s="110">
        <v>1695136.56</v>
      </c>
      <c r="C5762" s="100">
        <v>31.1111</v>
      </c>
      <c r="D5762">
        <v>4.9880000000000001E-2</v>
      </c>
      <c r="E5762" s="108">
        <v>3.5600499999999999</v>
      </c>
      <c r="F5762" s="102">
        <v>0</v>
      </c>
      <c r="G5762" s="98">
        <v>0.41</v>
      </c>
      <c r="H5762" s="115">
        <v>1260</v>
      </c>
    </row>
    <row r="5763" spans="1:8" x14ac:dyDescent="0.2">
      <c r="A5763" s="106">
        <v>41675.239502314813</v>
      </c>
      <c r="B5763" s="110">
        <v>1695436.56</v>
      </c>
      <c r="C5763" s="100">
        <v>31.111799999999999</v>
      </c>
      <c r="D5763">
        <v>5.0779999999999999E-2</v>
      </c>
      <c r="E5763" s="108">
        <v>3.5602999999999998</v>
      </c>
      <c r="F5763" s="102">
        <v>0</v>
      </c>
      <c r="G5763" s="98">
        <v>0.41</v>
      </c>
      <c r="H5763" s="115">
        <v>1260</v>
      </c>
    </row>
    <row r="5764" spans="1:8" x14ac:dyDescent="0.2">
      <c r="A5764" s="106">
        <v>41675.242974537039</v>
      </c>
      <c r="B5764" s="110">
        <v>1695736.56</v>
      </c>
      <c r="C5764" s="100">
        <v>31.097999999999999</v>
      </c>
      <c r="D5764">
        <v>-8.0099999999999998E-3</v>
      </c>
      <c r="E5764" s="108">
        <v>3.5599099999999999</v>
      </c>
      <c r="F5764" s="102">
        <v>0</v>
      </c>
      <c r="G5764" s="98">
        <v>0.41</v>
      </c>
      <c r="H5764" s="115">
        <v>1260</v>
      </c>
    </row>
    <row r="5765" spans="1:8" x14ac:dyDescent="0.2">
      <c r="A5765" s="106">
        <v>41675.246446759258</v>
      </c>
      <c r="B5765" s="110">
        <v>1696036.56</v>
      </c>
      <c r="C5765" s="100">
        <v>31.0915</v>
      </c>
      <c r="D5765">
        <v>-2.5559999999999999E-2</v>
      </c>
      <c r="E5765" s="108">
        <v>3.5599400000000001</v>
      </c>
      <c r="F5765" s="102">
        <v>0</v>
      </c>
      <c r="G5765" s="98">
        <v>0.41</v>
      </c>
      <c r="H5765" s="115">
        <v>1260</v>
      </c>
    </row>
    <row r="5766" spans="1:8" x14ac:dyDescent="0.2">
      <c r="A5766" s="106">
        <v>41675.249918981484</v>
      </c>
      <c r="B5766" s="110">
        <v>1696336.56</v>
      </c>
      <c r="C5766" s="100">
        <v>31.0899</v>
      </c>
      <c r="D5766">
        <v>-6.7650000000000002E-2</v>
      </c>
      <c r="E5766" s="108">
        <v>3.5600999999999998</v>
      </c>
      <c r="F5766" s="102">
        <v>0</v>
      </c>
      <c r="G5766" s="98">
        <v>0.41</v>
      </c>
      <c r="H5766" s="115">
        <v>1260</v>
      </c>
    </row>
    <row r="5767" spans="1:8" x14ac:dyDescent="0.2">
      <c r="A5767" s="106">
        <v>41675.253391203703</v>
      </c>
      <c r="B5767" s="110">
        <v>1696636.56</v>
      </c>
      <c r="C5767" s="100">
        <v>31.093499999999999</v>
      </c>
      <c r="D5767">
        <v>-2.017E-2</v>
      </c>
      <c r="E5767" s="108">
        <v>3.5603400000000001</v>
      </c>
      <c r="F5767" s="102">
        <v>0</v>
      </c>
      <c r="G5767" s="98">
        <v>0.41</v>
      </c>
      <c r="H5767" s="115">
        <v>1260</v>
      </c>
    </row>
    <row r="5768" spans="1:8" x14ac:dyDescent="0.2">
      <c r="A5768" s="106">
        <v>41675.256863425922</v>
      </c>
      <c r="B5768" s="110">
        <v>1696936.56</v>
      </c>
      <c r="C5768" s="100">
        <v>31.092500000000001</v>
      </c>
      <c r="D5768">
        <v>-4.65E-2</v>
      </c>
      <c r="E5768" s="108">
        <v>3.5606</v>
      </c>
      <c r="F5768" s="102">
        <v>0</v>
      </c>
      <c r="G5768" s="98">
        <v>0.41</v>
      </c>
      <c r="H5768" s="115">
        <v>1260</v>
      </c>
    </row>
    <row r="5769" spans="1:8" x14ac:dyDescent="0.2">
      <c r="A5769" s="106">
        <v>41675.260335648149</v>
      </c>
      <c r="B5769" s="110">
        <v>1697236.56</v>
      </c>
      <c r="C5769" s="100">
        <v>31.111799999999999</v>
      </c>
      <c r="D5769">
        <v>-8.5879999999999998E-2</v>
      </c>
      <c r="E5769" s="108">
        <v>3.5604900000000002</v>
      </c>
      <c r="F5769" s="102">
        <v>0</v>
      </c>
      <c r="G5769" s="98">
        <v>0.41</v>
      </c>
      <c r="H5769" s="115">
        <v>1260</v>
      </c>
    </row>
    <row r="5770" spans="1:8" x14ac:dyDescent="0.2">
      <c r="A5770" s="106">
        <v>41675.263807870368</v>
      </c>
      <c r="B5770" s="110">
        <v>1697536.56</v>
      </c>
      <c r="C5770" s="100">
        <v>31.113600000000002</v>
      </c>
      <c r="D5770">
        <v>-3.8710000000000001E-2</v>
      </c>
      <c r="E5770" s="108">
        <v>3.5608200000000001</v>
      </c>
      <c r="F5770" s="102">
        <v>0</v>
      </c>
      <c r="G5770" s="98">
        <v>0.41</v>
      </c>
      <c r="H5770" s="115">
        <v>1260</v>
      </c>
    </row>
    <row r="5771" spans="1:8" x14ac:dyDescent="0.2">
      <c r="A5771" s="106">
        <v>41675.267280092594</v>
      </c>
      <c r="B5771" s="110">
        <v>1697836.56</v>
      </c>
      <c r="C5771" s="100">
        <v>31.1189</v>
      </c>
      <c r="D5771">
        <v>-1.6320000000000001E-2</v>
      </c>
      <c r="E5771" s="108">
        <v>3.5605500000000001</v>
      </c>
      <c r="F5771" s="102">
        <v>0</v>
      </c>
      <c r="G5771" s="98">
        <v>0.41</v>
      </c>
      <c r="H5771" s="115">
        <v>1260</v>
      </c>
    </row>
    <row r="5772" spans="1:8" x14ac:dyDescent="0.2">
      <c r="A5772" s="106">
        <v>41675.270752314813</v>
      </c>
      <c r="B5772" s="110">
        <v>1698136.56</v>
      </c>
      <c r="C5772" s="100">
        <v>31.134399999999999</v>
      </c>
      <c r="D5772">
        <v>-9.2899999999999996E-3</v>
      </c>
      <c r="E5772" s="108">
        <v>3.56053</v>
      </c>
      <c r="F5772" s="102">
        <v>0</v>
      </c>
      <c r="G5772" s="98">
        <v>0.41</v>
      </c>
      <c r="H5772" s="115">
        <v>1260</v>
      </c>
    </row>
    <row r="5773" spans="1:8" x14ac:dyDescent="0.2">
      <c r="A5773" s="106">
        <v>41675.274224537039</v>
      </c>
      <c r="B5773" s="110">
        <v>1698436.56</v>
      </c>
      <c r="C5773" s="100">
        <v>31.139600000000002</v>
      </c>
      <c r="D5773">
        <v>5.8709999999999998E-2</v>
      </c>
      <c r="E5773" s="108">
        <v>3.5603500000000001</v>
      </c>
      <c r="F5773" s="102">
        <v>0</v>
      </c>
      <c r="G5773" s="98">
        <v>0.41</v>
      </c>
      <c r="H5773" s="115">
        <v>1260</v>
      </c>
    </row>
    <row r="5774" spans="1:8" x14ac:dyDescent="0.2">
      <c r="A5774" s="106">
        <v>41675.277696759258</v>
      </c>
      <c r="B5774" s="110">
        <v>1698736.56</v>
      </c>
      <c r="C5774" s="100">
        <v>31.140699999999999</v>
      </c>
      <c r="D5774">
        <v>-1.2999999999999999E-3</v>
      </c>
      <c r="E5774" s="108">
        <v>3.5603199999999999</v>
      </c>
      <c r="F5774" s="102">
        <v>0</v>
      </c>
      <c r="G5774" s="98">
        <v>0.41</v>
      </c>
      <c r="H5774" s="115">
        <v>1260</v>
      </c>
    </row>
    <row r="5775" spans="1:8" x14ac:dyDescent="0.2">
      <c r="A5775" s="106">
        <v>41675.281168981484</v>
      </c>
      <c r="B5775" s="110">
        <v>1699036.56</v>
      </c>
      <c r="C5775" s="100">
        <v>31.129100000000001</v>
      </c>
      <c r="D5775">
        <v>4.7190000000000003E-2</v>
      </c>
      <c r="E5775" s="108">
        <v>3.5601500000000001</v>
      </c>
      <c r="F5775" s="102">
        <v>0</v>
      </c>
      <c r="G5775" s="98">
        <v>0.41</v>
      </c>
      <c r="H5775" s="115">
        <v>1260</v>
      </c>
    </row>
    <row r="5776" spans="1:8" x14ac:dyDescent="0.2">
      <c r="A5776" s="106">
        <v>41675.284641203703</v>
      </c>
      <c r="B5776" s="110">
        <v>1699336.56</v>
      </c>
      <c r="C5776" s="100">
        <v>31.1126</v>
      </c>
      <c r="D5776">
        <v>-1.7590000000000001E-2</v>
      </c>
      <c r="E5776" s="108">
        <v>3.5600999999999998</v>
      </c>
      <c r="F5776" s="102">
        <v>0</v>
      </c>
      <c r="G5776" s="98">
        <v>0.41</v>
      </c>
      <c r="H5776" s="115">
        <v>1260</v>
      </c>
    </row>
    <row r="5777" spans="1:8" x14ac:dyDescent="0.2">
      <c r="A5777" s="106">
        <v>41675.288113425922</v>
      </c>
      <c r="B5777" s="110">
        <v>1699636.56</v>
      </c>
      <c r="C5777" s="100">
        <v>31.112500000000001</v>
      </c>
      <c r="D5777">
        <v>-1.3679999999999999E-2</v>
      </c>
      <c r="E5777" s="108">
        <v>3.5599400000000001</v>
      </c>
      <c r="F5777" s="102">
        <v>0</v>
      </c>
      <c r="G5777" s="98">
        <v>0.41</v>
      </c>
      <c r="H5777" s="115">
        <v>1260</v>
      </c>
    </row>
    <row r="5778" spans="1:8" x14ac:dyDescent="0.2">
      <c r="A5778" s="106">
        <v>41675.291585648149</v>
      </c>
      <c r="B5778" s="110">
        <v>1699936.56</v>
      </c>
      <c r="C5778" s="100">
        <v>31.0989</v>
      </c>
      <c r="D5778">
        <v>-8.4989999999999996E-2</v>
      </c>
      <c r="E5778" s="108">
        <v>3.5598800000000002</v>
      </c>
      <c r="F5778" s="102">
        <v>0</v>
      </c>
      <c r="G5778" s="98">
        <v>0.41</v>
      </c>
      <c r="H5778" s="115">
        <v>1260</v>
      </c>
    </row>
    <row r="5779" spans="1:8" x14ac:dyDescent="0.2">
      <c r="A5779" s="106">
        <v>41675.295057870368</v>
      </c>
      <c r="B5779" s="110">
        <v>1700236.56</v>
      </c>
      <c r="C5779" s="100">
        <v>31.099699999999999</v>
      </c>
      <c r="D5779">
        <v>-8.3489999999999995E-2</v>
      </c>
      <c r="E5779" s="108">
        <v>3.5599400000000001</v>
      </c>
      <c r="F5779" s="102">
        <v>0</v>
      </c>
      <c r="G5779" s="98">
        <v>0.41</v>
      </c>
      <c r="H5779" s="115">
        <v>1260</v>
      </c>
    </row>
    <row r="5780" spans="1:8" x14ac:dyDescent="0.2">
      <c r="A5780" s="106">
        <v>41675.298530092594</v>
      </c>
      <c r="B5780" s="110">
        <v>1700536.56</v>
      </c>
      <c r="C5780" s="100">
        <v>31.0977</v>
      </c>
      <c r="D5780">
        <v>6.0740000000000002E-2</v>
      </c>
      <c r="E5780" s="108">
        <v>3.5600999999999998</v>
      </c>
      <c r="F5780" s="102">
        <v>0</v>
      </c>
      <c r="G5780" s="98">
        <v>0.41</v>
      </c>
      <c r="H5780" s="115">
        <v>1260</v>
      </c>
    </row>
    <row r="5781" spans="1:8" x14ac:dyDescent="0.2">
      <c r="A5781" s="106">
        <v>41675.302002314813</v>
      </c>
      <c r="B5781" s="110">
        <v>1700836.56</v>
      </c>
      <c r="C5781" s="100">
        <v>31.0807</v>
      </c>
      <c r="D5781">
        <v>5.6980000000000003E-2</v>
      </c>
      <c r="E5781" s="108">
        <v>3.5601600000000002</v>
      </c>
      <c r="F5781" s="102">
        <v>0</v>
      </c>
      <c r="G5781" s="98">
        <v>0.41</v>
      </c>
      <c r="H5781" s="115">
        <v>1260</v>
      </c>
    </row>
    <row r="5782" spans="1:8" x14ac:dyDescent="0.2">
      <c r="A5782" s="106">
        <v>41675.305474537039</v>
      </c>
      <c r="B5782" s="110">
        <v>1701136.56</v>
      </c>
      <c r="C5782" s="100">
        <v>31.095099999999999</v>
      </c>
      <c r="D5782">
        <v>-2.3630000000000002E-2</v>
      </c>
      <c r="E5782" s="108">
        <v>3.5602800000000001</v>
      </c>
      <c r="F5782" s="102">
        <v>0</v>
      </c>
      <c r="G5782" s="98">
        <v>0.41</v>
      </c>
      <c r="H5782" s="115">
        <v>1260</v>
      </c>
    </row>
    <row r="5783" spans="1:8" x14ac:dyDescent="0.2">
      <c r="A5783" s="106">
        <v>41675.308946759258</v>
      </c>
      <c r="B5783" s="110">
        <v>1701436.56</v>
      </c>
      <c r="C5783" s="100">
        <v>31.098099999999999</v>
      </c>
      <c r="D5783">
        <v>1.48E-3</v>
      </c>
      <c r="E5783" s="108">
        <v>3.5604</v>
      </c>
      <c r="F5783" s="102">
        <v>0</v>
      </c>
      <c r="G5783" s="98">
        <v>0.41</v>
      </c>
      <c r="H5783" s="115">
        <v>1260</v>
      </c>
    </row>
    <row r="5784" spans="1:8" x14ac:dyDescent="0.2">
      <c r="A5784" s="106">
        <v>41675.312418981484</v>
      </c>
      <c r="B5784" s="110">
        <v>1701736.56</v>
      </c>
      <c r="C5784" s="100">
        <v>31.103000000000002</v>
      </c>
      <c r="D5784">
        <v>1.719E-2</v>
      </c>
      <c r="E5784" s="108">
        <v>3.5608200000000001</v>
      </c>
      <c r="F5784" s="102">
        <v>0</v>
      </c>
      <c r="G5784" s="98">
        <v>0.41</v>
      </c>
      <c r="H5784" s="115">
        <v>1260</v>
      </c>
    </row>
    <row r="5785" spans="1:8" x14ac:dyDescent="0.2">
      <c r="A5785" s="106">
        <v>41675.315891203703</v>
      </c>
      <c r="B5785" s="110">
        <v>1702036.56</v>
      </c>
      <c r="C5785" s="100">
        <v>31.1081</v>
      </c>
      <c r="D5785">
        <v>-3.9989999999999998E-2</v>
      </c>
      <c r="E5785" s="108">
        <v>3.5607899999999999</v>
      </c>
      <c r="F5785" s="102">
        <v>0</v>
      </c>
      <c r="G5785" s="98">
        <v>0.41</v>
      </c>
      <c r="H5785" s="115">
        <v>1260</v>
      </c>
    </row>
    <row r="5786" spans="1:8" x14ac:dyDescent="0.2">
      <c r="A5786" s="106">
        <v>41675.319363425922</v>
      </c>
      <c r="B5786" s="110">
        <v>1702336.56</v>
      </c>
      <c r="C5786" s="100">
        <v>31.13</v>
      </c>
      <c r="D5786">
        <v>-6.8580000000000002E-2</v>
      </c>
      <c r="E5786" s="108">
        <v>3.56073</v>
      </c>
      <c r="F5786" s="102">
        <v>0</v>
      </c>
      <c r="G5786" s="98">
        <v>0.41</v>
      </c>
      <c r="H5786" s="115">
        <v>1260</v>
      </c>
    </row>
    <row r="5787" spans="1:8" x14ac:dyDescent="0.2">
      <c r="A5787" s="106">
        <v>41675.322835648149</v>
      </c>
      <c r="B5787" s="110">
        <v>1702636.56</v>
      </c>
      <c r="C5787" s="100">
        <v>31.124400000000001</v>
      </c>
      <c r="D5787">
        <v>-7.1429999999999993E-2</v>
      </c>
      <c r="E5787" s="108">
        <v>3.5605600000000002</v>
      </c>
      <c r="F5787" s="102">
        <v>0</v>
      </c>
      <c r="G5787" s="98">
        <v>0.41</v>
      </c>
      <c r="H5787" s="115">
        <v>1260</v>
      </c>
    </row>
    <row r="5788" spans="1:8" x14ac:dyDescent="0.2">
      <c r="A5788" s="106">
        <v>41675.326307870368</v>
      </c>
      <c r="B5788" s="110">
        <v>1702936.56</v>
      </c>
      <c r="C5788" s="100">
        <v>31.142399999999999</v>
      </c>
      <c r="D5788">
        <v>-1.7760000000000001E-2</v>
      </c>
      <c r="E5788" s="108">
        <v>3.56046</v>
      </c>
      <c r="F5788" s="102">
        <v>0</v>
      </c>
      <c r="G5788" s="98">
        <v>0.41</v>
      </c>
      <c r="H5788" s="115">
        <v>1260</v>
      </c>
    </row>
    <row r="5789" spans="1:8" x14ac:dyDescent="0.2">
      <c r="A5789" s="106">
        <v>41675.329780092594</v>
      </c>
      <c r="B5789" s="110">
        <v>1703236.56</v>
      </c>
      <c r="C5789" s="100">
        <v>31.139500000000002</v>
      </c>
      <c r="D5789">
        <v>-3.3619999999999997E-2</v>
      </c>
      <c r="E5789" s="108">
        <v>3.5603199999999999</v>
      </c>
      <c r="F5789" s="102">
        <v>0</v>
      </c>
      <c r="G5789" s="98">
        <v>0.41</v>
      </c>
      <c r="H5789" s="115">
        <v>1260</v>
      </c>
    </row>
    <row r="5790" spans="1:8" x14ac:dyDescent="0.2">
      <c r="A5790" s="106">
        <v>41675.333252314813</v>
      </c>
      <c r="B5790" s="110">
        <v>1703536.56</v>
      </c>
      <c r="C5790" s="100">
        <v>31.1386</v>
      </c>
      <c r="D5790">
        <v>1.438E-2</v>
      </c>
      <c r="E5790" s="108">
        <v>3.56019</v>
      </c>
      <c r="F5790" s="102">
        <v>0</v>
      </c>
      <c r="G5790" s="98">
        <v>0.41</v>
      </c>
      <c r="H5790" s="115">
        <v>1260</v>
      </c>
    </row>
    <row r="5791" spans="1:8" x14ac:dyDescent="0.2">
      <c r="A5791" s="106">
        <v>41675.336724537039</v>
      </c>
      <c r="B5791" s="110">
        <v>1703836.56</v>
      </c>
      <c r="C5791" s="100">
        <v>31.134899999999998</v>
      </c>
      <c r="D5791">
        <v>-9.5689999999999997E-2</v>
      </c>
      <c r="E5791" s="108">
        <v>3.5601099999999999</v>
      </c>
      <c r="F5791" s="102">
        <v>0</v>
      </c>
      <c r="G5791" s="98">
        <v>0.41</v>
      </c>
      <c r="H5791" s="115">
        <v>1260</v>
      </c>
    </row>
    <row r="5792" spans="1:8" x14ac:dyDescent="0.2">
      <c r="A5792" s="106">
        <v>41675.340196759258</v>
      </c>
      <c r="B5792" s="110">
        <v>1704136.56</v>
      </c>
      <c r="C5792" s="100">
        <v>31.1189</v>
      </c>
      <c r="D5792">
        <v>4.8599999999999997E-2</v>
      </c>
      <c r="E5792" s="108">
        <v>3.56013</v>
      </c>
      <c r="F5792" s="102">
        <v>0</v>
      </c>
      <c r="G5792" s="98">
        <v>0.41</v>
      </c>
      <c r="H5792" s="115">
        <v>1260</v>
      </c>
    </row>
    <row r="5793" spans="1:8" x14ac:dyDescent="0.2">
      <c r="A5793" s="106">
        <v>41675.343668981484</v>
      </c>
      <c r="B5793" s="110">
        <v>1704436.56</v>
      </c>
      <c r="C5793" s="100">
        <v>31.100100000000001</v>
      </c>
      <c r="D5793">
        <v>-2.7439999999999999E-2</v>
      </c>
      <c r="E5793" s="108">
        <v>3.5600100000000001</v>
      </c>
      <c r="F5793" s="102">
        <v>0</v>
      </c>
      <c r="G5793" s="98">
        <v>0.41</v>
      </c>
      <c r="H5793" s="115">
        <v>1260</v>
      </c>
    </row>
    <row r="5794" spans="1:8" x14ac:dyDescent="0.2">
      <c r="A5794" s="106">
        <v>41675.347141203703</v>
      </c>
      <c r="B5794" s="110">
        <v>1704736.56</v>
      </c>
      <c r="C5794" s="100">
        <v>31.110600000000002</v>
      </c>
      <c r="D5794">
        <v>-1.7180000000000001E-2</v>
      </c>
      <c r="E5794" s="108">
        <v>3.5602</v>
      </c>
      <c r="F5794" s="102">
        <v>0</v>
      </c>
      <c r="G5794" s="98">
        <v>0.41</v>
      </c>
      <c r="H5794" s="115">
        <v>1260</v>
      </c>
    </row>
    <row r="5795" spans="1:8" x14ac:dyDescent="0.2">
      <c r="A5795" s="106">
        <v>41675.350613425922</v>
      </c>
      <c r="B5795" s="110">
        <v>1705036.56</v>
      </c>
      <c r="C5795" s="100">
        <v>31.087900000000001</v>
      </c>
      <c r="D5795">
        <v>4.165E-2</v>
      </c>
      <c r="E5795" s="108">
        <v>3.5601400000000001</v>
      </c>
      <c r="F5795" s="102">
        <v>0</v>
      </c>
      <c r="G5795" s="98">
        <v>0.41</v>
      </c>
      <c r="H5795" s="115">
        <v>1260</v>
      </c>
    </row>
    <row r="5796" spans="1:8" x14ac:dyDescent="0.2">
      <c r="A5796" s="106">
        <v>41675.354085648149</v>
      </c>
      <c r="B5796" s="110">
        <v>1705336.56</v>
      </c>
      <c r="C5796" s="100">
        <v>31.0947</v>
      </c>
      <c r="D5796">
        <v>-7.9399999999999998E-2</v>
      </c>
      <c r="E5796" s="108">
        <v>3.5604399999999998</v>
      </c>
      <c r="F5796" s="102">
        <v>0</v>
      </c>
      <c r="G5796" s="98">
        <v>0.41</v>
      </c>
      <c r="H5796" s="115">
        <v>1260</v>
      </c>
    </row>
    <row r="5797" spans="1:8" x14ac:dyDescent="0.2">
      <c r="A5797" s="106">
        <v>41675.357557870368</v>
      </c>
      <c r="B5797" s="110">
        <v>1705636.56</v>
      </c>
      <c r="C5797" s="100">
        <v>31.1081</v>
      </c>
      <c r="D5797">
        <v>-1.609E-2</v>
      </c>
      <c r="E5797" s="108">
        <v>3.5604300000000002</v>
      </c>
      <c r="F5797" s="102">
        <v>0</v>
      </c>
      <c r="G5797" s="98">
        <v>0.41</v>
      </c>
      <c r="H5797" s="115">
        <v>1260</v>
      </c>
    </row>
    <row r="5798" spans="1:8" x14ac:dyDescent="0.2">
      <c r="A5798" s="106">
        <v>41675.361030092594</v>
      </c>
      <c r="B5798" s="110">
        <v>1705936.56</v>
      </c>
      <c r="C5798" s="100">
        <v>31.1082</v>
      </c>
      <c r="D5798">
        <v>-3.3829999999999999E-2</v>
      </c>
      <c r="E5798" s="108">
        <v>3.5605600000000002</v>
      </c>
      <c r="F5798" s="102">
        <v>0</v>
      </c>
      <c r="G5798" s="98">
        <v>0.41</v>
      </c>
      <c r="H5798" s="115">
        <v>1260</v>
      </c>
    </row>
    <row r="5799" spans="1:8" x14ac:dyDescent="0.2">
      <c r="A5799" s="106">
        <v>41675.364502314813</v>
      </c>
      <c r="B5799" s="110">
        <v>1706236.56</v>
      </c>
      <c r="C5799" s="100">
        <v>31.1128</v>
      </c>
      <c r="D5799">
        <v>-4.2470000000000001E-2</v>
      </c>
      <c r="E5799" s="108">
        <v>3.5605099999999998</v>
      </c>
      <c r="F5799" s="102">
        <v>0</v>
      </c>
      <c r="G5799" s="98">
        <v>0.41</v>
      </c>
      <c r="H5799" s="115">
        <v>1260</v>
      </c>
    </row>
    <row r="5800" spans="1:8" x14ac:dyDescent="0.2">
      <c r="A5800" s="106">
        <v>41675.367974537039</v>
      </c>
      <c r="B5800" s="110">
        <v>1706536.56</v>
      </c>
      <c r="C5800" s="100">
        <v>31.114100000000001</v>
      </c>
      <c r="D5800">
        <v>3.0589999999999999E-2</v>
      </c>
      <c r="E5800" s="108">
        <v>3.5607199999999999</v>
      </c>
      <c r="F5800" s="102">
        <v>0</v>
      </c>
      <c r="G5800" s="98">
        <v>0.41</v>
      </c>
      <c r="H5800" s="115">
        <v>1260</v>
      </c>
    </row>
    <row r="5801" spans="1:8" x14ac:dyDescent="0.2">
      <c r="A5801" s="106">
        <v>41675.371446759258</v>
      </c>
      <c r="B5801" s="110">
        <v>1706836.56</v>
      </c>
      <c r="C5801" s="100">
        <v>31.130800000000001</v>
      </c>
      <c r="D5801">
        <v>-3.5720000000000002E-2</v>
      </c>
      <c r="E5801" s="108">
        <v>3.56088</v>
      </c>
      <c r="F5801" s="102">
        <v>0</v>
      </c>
      <c r="G5801" s="98">
        <v>0.41</v>
      </c>
      <c r="H5801" s="115">
        <v>1260</v>
      </c>
    </row>
    <row r="5802" spans="1:8" x14ac:dyDescent="0.2">
      <c r="A5802" s="106">
        <v>41675.374918981484</v>
      </c>
      <c r="B5802" s="110">
        <v>1707136.56</v>
      </c>
      <c r="C5802" s="100">
        <v>31.1524</v>
      </c>
      <c r="D5802">
        <v>-8.3809999999999996E-2</v>
      </c>
      <c r="E5802" s="108">
        <v>3.5609299999999999</v>
      </c>
      <c r="F5802" s="102">
        <v>0</v>
      </c>
      <c r="G5802" s="98">
        <v>0.41</v>
      </c>
      <c r="H5802" s="115">
        <v>1260</v>
      </c>
    </row>
    <row r="5803" spans="1:8" x14ac:dyDescent="0.2">
      <c r="A5803" s="106">
        <v>41675.378391203703</v>
      </c>
      <c r="B5803" s="110">
        <v>1707436.56</v>
      </c>
      <c r="C5803" s="100">
        <v>31.148599999999998</v>
      </c>
      <c r="D5803">
        <v>-1.576E-2</v>
      </c>
      <c r="E5803" s="108">
        <v>3.5609899999999999</v>
      </c>
      <c r="F5803" s="102">
        <v>0</v>
      </c>
      <c r="G5803" s="98">
        <v>0.41</v>
      </c>
      <c r="H5803" s="115">
        <v>1260</v>
      </c>
    </row>
    <row r="5804" spans="1:8" x14ac:dyDescent="0.2">
      <c r="A5804" s="106">
        <v>41675.381863425922</v>
      </c>
      <c r="B5804" s="110">
        <v>1707736.56</v>
      </c>
      <c r="C5804" s="100">
        <v>31.159500000000001</v>
      </c>
      <c r="D5804">
        <v>-8.5860000000000006E-2</v>
      </c>
      <c r="E5804" s="108">
        <v>3.5610200000000001</v>
      </c>
      <c r="F5804" s="102">
        <v>0</v>
      </c>
      <c r="G5804" s="98">
        <v>0.41</v>
      </c>
      <c r="H5804" s="115">
        <v>1260</v>
      </c>
    </row>
    <row r="5805" spans="1:8" x14ac:dyDescent="0.2">
      <c r="A5805" s="106">
        <v>41675.385335648149</v>
      </c>
      <c r="B5805" s="110">
        <v>1708036.56</v>
      </c>
      <c r="C5805" s="100">
        <v>31.1554</v>
      </c>
      <c r="D5805">
        <v>-8.4640000000000007E-2</v>
      </c>
      <c r="E5805" s="108">
        <v>3.5608599999999999</v>
      </c>
      <c r="F5805" s="102">
        <v>0</v>
      </c>
      <c r="G5805" s="98">
        <v>0.41</v>
      </c>
      <c r="H5805" s="115">
        <v>1260</v>
      </c>
    </row>
    <row r="5806" spans="1:8" x14ac:dyDescent="0.2">
      <c r="A5806" s="106">
        <v>41675.388807870368</v>
      </c>
      <c r="B5806" s="110">
        <v>1708336.56</v>
      </c>
      <c r="C5806" s="100">
        <v>31.160599999999999</v>
      </c>
      <c r="D5806">
        <v>-1.8919999999999999E-2</v>
      </c>
      <c r="E5806" s="108">
        <v>3.5609999999999999</v>
      </c>
      <c r="F5806" s="102">
        <v>0</v>
      </c>
      <c r="G5806" s="98">
        <v>0.41</v>
      </c>
      <c r="H5806" s="115">
        <v>1260</v>
      </c>
    </row>
    <row r="5807" spans="1:8" x14ac:dyDescent="0.2">
      <c r="A5807" s="106">
        <v>41675.392280092594</v>
      </c>
      <c r="B5807" s="110">
        <v>1708636.56</v>
      </c>
      <c r="C5807" s="100">
        <v>31.171299999999999</v>
      </c>
      <c r="D5807">
        <v>5.8900000000000001E-2</v>
      </c>
      <c r="E5807" s="108">
        <v>3.5606599999999999</v>
      </c>
      <c r="F5807" s="102">
        <v>0</v>
      </c>
      <c r="G5807" s="98">
        <v>0.41</v>
      </c>
      <c r="H5807" s="115">
        <v>1260</v>
      </c>
    </row>
    <row r="5808" spans="1:8" x14ac:dyDescent="0.2">
      <c r="A5808" s="106">
        <v>41675.395752314813</v>
      </c>
      <c r="B5808" s="110">
        <v>1708936.56</v>
      </c>
      <c r="C5808" s="100">
        <v>31.162500000000001</v>
      </c>
      <c r="D5808">
        <v>-9.1410000000000005E-2</v>
      </c>
      <c r="E5808" s="108">
        <v>3.5606499999999999</v>
      </c>
      <c r="F5808" s="102">
        <v>0</v>
      </c>
      <c r="G5808" s="98">
        <v>0.41</v>
      </c>
      <c r="H5808" s="115">
        <v>1260</v>
      </c>
    </row>
    <row r="5809" spans="1:8" x14ac:dyDescent="0.2">
      <c r="A5809" s="106">
        <v>41675.399224537039</v>
      </c>
      <c r="B5809" s="110">
        <v>1709236.56</v>
      </c>
      <c r="C5809" s="100">
        <v>31.172699999999999</v>
      </c>
      <c r="D5809">
        <v>5.525E-2</v>
      </c>
      <c r="E5809" s="108">
        <v>3.5606200000000001</v>
      </c>
      <c r="F5809" s="102">
        <v>0</v>
      </c>
      <c r="G5809" s="98">
        <v>0.41</v>
      </c>
      <c r="H5809" s="115">
        <v>1260</v>
      </c>
    </row>
    <row r="5810" spans="1:8" x14ac:dyDescent="0.2">
      <c r="A5810" s="106">
        <v>41675.402696759258</v>
      </c>
      <c r="B5810" s="110">
        <v>1709536.56</v>
      </c>
      <c r="C5810" s="100">
        <v>31.159700000000001</v>
      </c>
      <c r="D5810">
        <v>-7.1309999999999998E-2</v>
      </c>
      <c r="E5810" s="108">
        <v>3.5603600000000002</v>
      </c>
      <c r="F5810" s="102">
        <v>0</v>
      </c>
      <c r="G5810" s="98">
        <v>0.41</v>
      </c>
      <c r="H5810" s="115">
        <v>1260</v>
      </c>
    </row>
    <row r="5811" spans="1:8" x14ac:dyDescent="0.2">
      <c r="A5811" s="106">
        <v>41675.406168981484</v>
      </c>
      <c r="B5811" s="110">
        <v>1709836.56</v>
      </c>
      <c r="C5811" s="100">
        <v>31.134699999999999</v>
      </c>
      <c r="D5811">
        <v>-2.9749999999999999E-2</v>
      </c>
      <c r="E5811" s="108">
        <v>3.5600900000000002</v>
      </c>
      <c r="F5811" s="102">
        <v>0</v>
      </c>
      <c r="G5811" s="98">
        <v>0.41</v>
      </c>
      <c r="H5811" s="115">
        <v>1260</v>
      </c>
    </row>
    <row r="5812" spans="1:8" x14ac:dyDescent="0.2">
      <c r="A5812" s="106">
        <v>41675.409641203703</v>
      </c>
      <c r="B5812" s="110">
        <v>1710136.56</v>
      </c>
      <c r="C5812" s="100">
        <v>31.1373</v>
      </c>
      <c r="D5812">
        <v>1.482E-2</v>
      </c>
      <c r="E5812" s="108">
        <v>3.5602200000000002</v>
      </c>
      <c r="F5812" s="102">
        <v>0</v>
      </c>
      <c r="G5812" s="98">
        <v>0.41</v>
      </c>
      <c r="H5812" s="115">
        <v>1260</v>
      </c>
    </row>
    <row r="5813" spans="1:8" x14ac:dyDescent="0.2">
      <c r="A5813" s="106">
        <v>41675.413113425922</v>
      </c>
      <c r="B5813" s="110">
        <v>1710436.56</v>
      </c>
      <c r="C5813" s="100">
        <v>31.119199999999999</v>
      </c>
      <c r="D5813">
        <v>5.0090000000000003E-2</v>
      </c>
      <c r="E5813" s="108">
        <v>3.5602900000000002</v>
      </c>
      <c r="F5813" s="102">
        <v>0</v>
      </c>
      <c r="G5813" s="98">
        <v>0.41</v>
      </c>
      <c r="H5813" s="115">
        <v>1260</v>
      </c>
    </row>
    <row r="5814" spans="1:8" x14ac:dyDescent="0.2">
      <c r="A5814" s="106">
        <v>41675.416585648149</v>
      </c>
      <c r="B5814" s="110">
        <v>1710736.56</v>
      </c>
      <c r="C5814" s="100">
        <v>31.124500000000001</v>
      </c>
      <c r="D5814">
        <v>5.8970000000000002E-2</v>
      </c>
      <c r="E5814" s="108">
        <v>3.56027</v>
      </c>
      <c r="F5814" s="102">
        <v>0</v>
      </c>
      <c r="G5814" s="98">
        <v>0.41</v>
      </c>
      <c r="H5814" s="115">
        <v>1260</v>
      </c>
    </row>
    <row r="5815" spans="1:8" x14ac:dyDescent="0.2">
      <c r="A5815" s="106">
        <v>41675.420057870368</v>
      </c>
      <c r="B5815" s="110">
        <v>1711036.56</v>
      </c>
      <c r="C5815" s="100">
        <v>31.1069</v>
      </c>
      <c r="D5815">
        <v>4.7579999999999997E-2</v>
      </c>
      <c r="E5815" s="108">
        <v>3.56026</v>
      </c>
      <c r="F5815" s="102">
        <v>0</v>
      </c>
      <c r="G5815" s="98">
        <v>0.41</v>
      </c>
      <c r="H5815" s="115">
        <v>1260</v>
      </c>
    </row>
    <row r="5816" spans="1:8" x14ac:dyDescent="0.2">
      <c r="A5816" s="106">
        <v>41675.423530092594</v>
      </c>
      <c r="B5816" s="110">
        <v>1711336.56</v>
      </c>
      <c r="C5816" s="100">
        <v>31.108599999999999</v>
      </c>
      <c r="D5816">
        <v>-9.8300000000000002E-3</v>
      </c>
      <c r="E5816" s="108">
        <v>3.5605600000000002</v>
      </c>
      <c r="F5816" s="102">
        <v>0</v>
      </c>
      <c r="G5816" s="98">
        <v>0.41</v>
      </c>
      <c r="H5816" s="115">
        <v>1260</v>
      </c>
    </row>
    <row r="5817" spans="1:8" x14ac:dyDescent="0.2">
      <c r="A5817" s="106">
        <v>41675.427002314813</v>
      </c>
      <c r="B5817" s="110">
        <v>1711636.56</v>
      </c>
      <c r="C5817" s="100">
        <v>31.226600000000001</v>
      </c>
      <c r="D5817">
        <v>2.0070000000000001E-2</v>
      </c>
      <c r="E5817" s="108">
        <v>3.60181</v>
      </c>
      <c r="F5817" s="102">
        <v>0</v>
      </c>
      <c r="G5817" s="98">
        <v>0.41</v>
      </c>
      <c r="H5817" s="115">
        <v>1260</v>
      </c>
    </row>
    <row r="5818" spans="1:8" x14ac:dyDescent="0.2">
      <c r="A5818" s="106">
        <v>41675.429571759261</v>
      </c>
      <c r="B5818" s="110">
        <v>1711858.72</v>
      </c>
      <c r="C5818" s="100">
        <v>31.127800000000001</v>
      </c>
      <c r="D5818">
        <v>2.094E-2</v>
      </c>
      <c r="E5818" s="108">
        <v>3.60459</v>
      </c>
      <c r="F5818" s="102">
        <v>-0.54600000000000004</v>
      </c>
      <c r="G5818" s="98">
        <v>-0.13600000000000001</v>
      </c>
      <c r="H5818" s="115">
        <v>1260</v>
      </c>
    </row>
    <row r="5819" spans="1:8" x14ac:dyDescent="0.2">
      <c r="A5819" s="106">
        <v>41675.429629629631</v>
      </c>
      <c r="B5819" s="110">
        <v>1711863.38</v>
      </c>
      <c r="C5819" s="100">
        <v>31.131599999999999</v>
      </c>
      <c r="D5819">
        <v>-6.9419999999999996E-2</v>
      </c>
      <c r="E5819" s="108">
        <v>3.6045400000000001</v>
      </c>
      <c r="F5819" s="102">
        <v>-0.54600000000000004</v>
      </c>
      <c r="G5819" s="98">
        <v>-0.13600000000000001</v>
      </c>
      <c r="H5819" s="115">
        <v>1260</v>
      </c>
    </row>
    <row r="5820" spans="1:8" x14ac:dyDescent="0.2">
      <c r="A5820" s="106">
        <v>41675.4296875</v>
      </c>
      <c r="B5820" s="110">
        <v>1711868.79</v>
      </c>
      <c r="C5820" s="100">
        <v>31.131599999999999</v>
      </c>
      <c r="D5820">
        <v>-5.2549999999999999E-2</v>
      </c>
      <c r="E5820" s="108">
        <v>3.6044299999999998</v>
      </c>
      <c r="F5820" s="102">
        <v>-0.54600000000000004</v>
      </c>
      <c r="G5820" s="98">
        <v>-0.13600000000000001</v>
      </c>
      <c r="H5820" s="115">
        <v>1260</v>
      </c>
    </row>
    <row r="5821" spans="1:8" x14ac:dyDescent="0.2">
      <c r="A5821" s="106">
        <v>41675.429745370369</v>
      </c>
      <c r="B5821" s="110">
        <v>1711873.38</v>
      </c>
      <c r="C5821" s="100">
        <v>31.122499999999999</v>
      </c>
      <c r="D5821">
        <v>-6.3060000000000005E-2</v>
      </c>
      <c r="E5821" s="108">
        <v>3.6044299999999998</v>
      </c>
      <c r="F5821" s="102">
        <v>-0.54600000000000004</v>
      </c>
      <c r="G5821" s="98">
        <v>-0.13600000000000001</v>
      </c>
      <c r="H5821" s="115">
        <v>1260</v>
      </c>
    </row>
    <row r="5822" spans="1:8" x14ac:dyDescent="0.2">
      <c r="A5822" s="106">
        <v>41675.429814814815</v>
      </c>
      <c r="B5822" s="110">
        <v>1711879.66</v>
      </c>
      <c r="C5822" s="100">
        <v>31.129100000000001</v>
      </c>
      <c r="D5822">
        <v>-7.3709999999999998E-2</v>
      </c>
      <c r="E5822" s="108">
        <v>3.6044499999999999</v>
      </c>
      <c r="F5822" s="102">
        <v>-0.54600000000000004</v>
      </c>
      <c r="G5822" s="98">
        <v>0</v>
      </c>
      <c r="H5822" s="115">
        <v>1260</v>
      </c>
    </row>
    <row r="5823" spans="1:8" x14ac:dyDescent="0.2">
      <c r="A5823" s="106">
        <v>41675.429861111108</v>
      </c>
      <c r="B5823" s="110">
        <v>1711883.97</v>
      </c>
      <c r="C5823" s="100">
        <v>31.1327</v>
      </c>
      <c r="D5823">
        <v>5.296E-2</v>
      </c>
      <c r="E5823" s="108">
        <v>3.6045600000000002</v>
      </c>
      <c r="F5823" s="102">
        <v>-0.54600000000000004</v>
      </c>
      <c r="G5823" s="98">
        <v>0</v>
      </c>
      <c r="H5823" s="115">
        <v>1260</v>
      </c>
    </row>
    <row r="5824" spans="1:8" x14ac:dyDescent="0.2">
      <c r="A5824" s="106">
        <v>41675.429918981485</v>
      </c>
      <c r="B5824" s="110">
        <v>1711888.79</v>
      </c>
      <c r="C5824" s="100">
        <v>31.131799999999998</v>
      </c>
      <c r="D5824">
        <v>-2.818E-2</v>
      </c>
      <c r="E5824" s="108">
        <v>3.6045099999999999</v>
      </c>
      <c r="F5824" s="102">
        <v>-0.54600000000000004</v>
      </c>
      <c r="G5824" s="98">
        <v>0</v>
      </c>
      <c r="H5824" s="115">
        <v>1260</v>
      </c>
    </row>
    <row r="5825" spans="1:8" x14ac:dyDescent="0.2">
      <c r="A5825" s="106">
        <v>41675.429976851854</v>
      </c>
      <c r="B5825" s="110">
        <v>1711893.38</v>
      </c>
      <c r="C5825" s="100">
        <v>31.129799999999999</v>
      </c>
      <c r="D5825">
        <v>-5.0499999999999998E-3</v>
      </c>
      <c r="E5825" s="108">
        <v>3.60453</v>
      </c>
      <c r="F5825" s="102">
        <v>-0.54600000000000004</v>
      </c>
      <c r="G5825" s="98">
        <v>0</v>
      </c>
      <c r="H5825" s="115">
        <v>1260</v>
      </c>
    </row>
    <row r="5826" spans="1:8" x14ac:dyDescent="0.2">
      <c r="A5826" s="106">
        <v>41675.430034722223</v>
      </c>
      <c r="B5826" s="110">
        <v>1711898.78</v>
      </c>
      <c r="C5826" s="100">
        <v>31.126000000000001</v>
      </c>
      <c r="D5826">
        <v>6.1650000000000003E-2</v>
      </c>
      <c r="E5826" s="108">
        <v>3.6044700000000001</v>
      </c>
      <c r="F5826" s="102">
        <v>-0.54600000000000004</v>
      </c>
      <c r="G5826" s="98">
        <v>0</v>
      </c>
      <c r="H5826" s="115">
        <v>1260</v>
      </c>
    </row>
    <row r="5827" spans="1:8" x14ac:dyDescent="0.2">
      <c r="A5827" s="106">
        <v>41675.430092592593</v>
      </c>
      <c r="B5827" s="110">
        <v>1711903.38</v>
      </c>
      <c r="C5827" s="100">
        <v>31.1312</v>
      </c>
      <c r="D5827">
        <v>3.7699999999999999E-3</v>
      </c>
      <c r="E5827" s="108">
        <v>3.60453</v>
      </c>
      <c r="F5827" s="102">
        <v>-0.54600000000000004</v>
      </c>
      <c r="G5827" s="98">
        <v>0</v>
      </c>
      <c r="H5827" s="115">
        <v>1260</v>
      </c>
    </row>
    <row r="5828" spans="1:8" x14ac:dyDescent="0.2">
      <c r="A5828" s="106">
        <v>41675.430150462962</v>
      </c>
      <c r="B5828" s="110">
        <v>1711908.79</v>
      </c>
      <c r="C5828" s="100">
        <v>31.122599999999998</v>
      </c>
      <c r="D5828">
        <v>-7.6569999999999999E-2</v>
      </c>
      <c r="E5828" s="108">
        <v>3.6044900000000002</v>
      </c>
      <c r="F5828" s="102">
        <v>-0.54700000000000004</v>
      </c>
      <c r="G5828" s="98">
        <v>-1E-3</v>
      </c>
      <c r="H5828" s="115">
        <v>1260</v>
      </c>
    </row>
    <row r="5829" spans="1:8" x14ac:dyDescent="0.2">
      <c r="A5829" s="106">
        <v>41675.430208333331</v>
      </c>
      <c r="B5829" s="110">
        <v>1711913.38</v>
      </c>
      <c r="C5829" s="100">
        <v>31.124400000000001</v>
      </c>
      <c r="D5829">
        <v>5.1020000000000003E-2</v>
      </c>
      <c r="E5829" s="108">
        <v>3.6044299999999998</v>
      </c>
      <c r="F5829" s="102">
        <v>-0.46200000000000002</v>
      </c>
      <c r="G5829" s="98">
        <v>8.4000000000000005E-2</v>
      </c>
      <c r="H5829" s="115">
        <v>1260</v>
      </c>
    </row>
    <row r="5830" spans="1:8" x14ac:dyDescent="0.2">
      <c r="A5830" s="106">
        <v>41675.430266203701</v>
      </c>
      <c r="B5830" s="110">
        <v>1711918.77</v>
      </c>
      <c r="C5830" s="100">
        <v>31.1203</v>
      </c>
      <c r="D5830">
        <v>2.528E-2</v>
      </c>
      <c r="E5830" s="108">
        <v>3.60433</v>
      </c>
      <c r="F5830" s="102">
        <v>-0.45100000000000001</v>
      </c>
      <c r="G5830" s="98">
        <v>9.5000000000000001E-2</v>
      </c>
      <c r="H5830" s="115">
        <v>1260</v>
      </c>
    </row>
    <row r="5831" spans="1:8" x14ac:dyDescent="0.2">
      <c r="A5831" s="106">
        <v>41675.430324074077</v>
      </c>
      <c r="B5831" s="110">
        <v>1711923.38</v>
      </c>
      <c r="C5831" s="100">
        <v>31.117799999999999</v>
      </c>
      <c r="D5831">
        <v>4.5679999999999998E-2</v>
      </c>
      <c r="E5831" s="108">
        <v>3.6042800000000002</v>
      </c>
      <c r="F5831" s="102">
        <v>-0.45200000000000001</v>
      </c>
      <c r="G5831" s="98">
        <v>9.4E-2</v>
      </c>
      <c r="H5831" s="115">
        <v>1260</v>
      </c>
    </row>
    <row r="5832" spans="1:8" x14ac:dyDescent="0.2">
      <c r="A5832" s="106">
        <v>41675.430381944447</v>
      </c>
      <c r="B5832" s="110">
        <v>1711928.87</v>
      </c>
      <c r="C5832" s="100">
        <v>31.124700000000001</v>
      </c>
      <c r="D5832">
        <v>-7.6240000000000002E-2</v>
      </c>
      <c r="E5832" s="108">
        <v>3.6041099999999999</v>
      </c>
      <c r="F5832" s="102">
        <v>-0.45600000000000002</v>
      </c>
      <c r="G5832" s="98">
        <v>0.09</v>
      </c>
      <c r="H5832" s="115">
        <v>1260</v>
      </c>
    </row>
    <row r="5833" spans="1:8" x14ac:dyDescent="0.2">
      <c r="A5833" s="106">
        <v>41675.430439814816</v>
      </c>
      <c r="B5833" s="110">
        <v>1711933.38</v>
      </c>
      <c r="C5833" s="100">
        <v>31.116599999999998</v>
      </c>
      <c r="D5833">
        <v>4.6760000000000003E-2</v>
      </c>
      <c r="E5833" s="108">
        <v>3.6040700000000001</v>
      </c>
      <c r="F5833" s="102">
        <v>-0.46200000000000002</v>
      </c>
      <c r="G5833" s="98">
        <v>8.4000000000000005E-2</v>
      </c>
      <c r="H5833" s="115">
        <v>1260</v>
      </c>
    </row>
    <row r="5834" spans="1:8" x14ac:dyDescent="0.2">
      <c r="A5834" s="106">
        <v>41675.430497685185</v>
      </c>
      <c r="B5834" s="110">
        <v>1711938.78</v>
      </c>
      <c r="C5834" s="100">
        <v>31.113900000000001</v>
      </c>
      <c r="D5834">
        <v>5.1720000000000002E-2</v>
      </c>
      <c r="E5834" s="108">
        <v>3.6040100000000002</v>
      </c>
      <c r="F5834" s="102">
        <v>-0.46100000000000002</v>
      </c>
      <c r="G5834" s="98">
        <v>8.5000000000000006E-2</v>
      </c>
      <c r="H5834" s="115">
        <v>1260</v>
      </c>
    </row>
    <row r="5835" spans="1:8" x14ac:dyDescent="0.2">
      <c r="A5835" s="106">
        <v>41675.430555555555</v>
      </c>
      <c r="B5835" s="110">
        <v>1711943.38</v>
      </c>
      <c r="C5835" s="100">
        <v>31.116900000000001</v>
      </c>
      <c r="D5835">
        <v>5.5989999999999998E-2</v>
      </c>
      <c r="E5835" s="108">
        <v>3.6040000000000001</v>
      </c>
      <c r="F5835" s="102">
        <v>-0.45800000000000002</v>
      </c>
      <c r="G5835" s="98">
        <v>8.7999999999999995E-2</v>
      </c>
      <c r="H5835" s="115">
        <v>1260</v>
      </c>
    </row>
    <row r="5836" spans="1:8" x14ac:dyDescent="0.2">
      <c r="A5836" s="106">
        <v>41675.430613425924</v>
      </c>
      <c r="B5836" s="110">
        <v>1711948.8</v>
      </c>
      <c r="C5836" s="100">
        <v>31.112400000000001</v>
      </c>
      <c r="D5836">
        <v>-8.7190000000000004E-2</v>
      </c>
      <c r="E5836" s="108">
        <v>3.6039300000000001</v>
      </c>
      <c r="F5836" s="102">
        <v>-0.45800000000000002</v>
      </c>
      <c r="G5836" s="98">
        <v>8.7999999999999995E-2</v>
      </c>
      <c r="H5836" s="115">
        <v>1260</v>
      </c>
    </row>
    <row r="5837" spans="1:8" x14ac:dyDescent="0.2">
      <c r="A5837" s="106">
        <v>41675.430671296293</v>
      </c>
      <c r="B5837" s="110">
        <v>1711953.38</v>
      </c>
      <c r="C5837" s="100">
        <v>31.109500000000001</v>
      </c>
      <c r="D5837">
        <v>6.0740000000000002E-2</v>
      </c>
      <c r="E5837" s="108">
        <v>3.6039500000000002</v>
      </c>
      <c r="F5837" s="102">
        <v>-0.45700000000000002</v>
      </c>
      <c r="G5837" s="98">
        <v>8.8999999999999996E-2</v>
      </c>
      <c r="H5837" s="115">
        <v>1260</v>
      </c>
    </row>
    <row r="5838" spans="1:8" x14ac:dyDescent="0.2">
      <c r="A5838" s="106">
        <v>41675.43072916667</v>
      </c>
      <c r="B5838" s="110">
        <v>1711958.76</v>
      </c>
      <c r="C5838" s="100">
        <v>31.115600000000001</v>
      </c>
      <c r="D5838">
        <v>-5.8250000000000003E-2</v>
      </c>
      <c r="E5838" s="108">
        <v>3.6038100000000002</v>
      </c>
      <c r="F5838" s="102">
        <v>-0.45600000000000002</v>
      </c>
      <c r="G5838" s="98">
        <v>0.09</v>
      </c>
      <c r="H5838" s="115">
        <v>1260</v>
      </c>
    </row>
    <row r="5839" spans="1:8" x14ac:dyDescent="0.2">
      <c r="A5839" s="106">
        <v>41675.430787037039</v>
      </c>
      <c r="B5839" s="110">
        <v>1711963.38</v>
      </c>
      <c r="C5839" s="100">
        <v>31.110800000000001</v>
      </c>
      <c r="D5839">
        <v>-2.3869999999999999E-2</v>
      </c>
      <c r="E5839" s="108">
        <v>3.6037599999999999</v>
      </c>
      <c r="F5839" s="102">
        <v>-0.46100000000000002</v>
      </c>
      <c r="G5839" s="98">
        <v>8.5000000000000006E-2</v>
      </c>
      <c r="H5839" s="115">
        <v>1260</v>
      </c>
    </row>
    <row r="5840" spans="1:8" x14ac:dyDescent="0.2">
      <c r="A5840" s="106">
        <v>41675.430844907409</v>
      </c>
      <c r="B5840" s="110">
        <v>1711968.8</v>
      </c>
      <c r="C5840" s="100">
        <v>31.1038</v>
      </c>
      <c r="D5840">
        <v>-7.0600000000000003E-3</v>
      </c>
      <c r="E5840" s="108">
        <v>3.60372</v>
      </c>
      <c r="F5840" s="102">
        <v>-0.46100000000000002</v>
      </c>
      <c r="G5840" s="98">
        <v>8.5000000000000006E-2</v>
      </c>
      <c r="H5840" s="115">
        <v>1260</v>
      </c>
    </row>
    <row r="5841" spans="1:8" x14ac:dyDescent="0.2">
      <c r="A5841" s="106">
        <v>41675.430902777778</v>
      </c>
      <c r="B5841" s="110">
        <v>1711973.38</v>
      </c>
      <c r="C5841" s="100">
        <v>31.1035</v>
      </c>
      <c r="D5841">
        <v>-2.75E-2</v>
      </c>
      <c r="E5841" s="108">
        <v>3.6036800000000002</v>
      </c>
      <c r="F5841" s="102">
        <v>-0.46</v>
      </c>
      <c r="G5841" s="98">
        <v>8.5999999999999993E-2</v>
      </c>
      <c r="H5841" s="115">
        <v>1260</v>
      </c>
    </row>
    <row r="5842" spans="1:8" x14ac:dyDescent="0.2">
      <c r="A5842" s="106">
        <v>41675.430960648147</v>
      </c>
      <c r="B5842" s="110">
        <v>1711978.78</v>
      </c>
      <c r="C5842" s="100">
        <v>31.1035</v>
      </c>
      <c r="D5842">
        <v>-8.6660000000000001E-2</v>
      </c>
      <c r="E5842" s="108">
        <v>3.60364</v>
      </c>
      <c r="F5842" s="102">
        <v>-0.45700000000000002</v>
      </c>
      <c r="G5842" s="98">
        <v>8.8999999999999996E-2</v>
      </c>
      <c r="H5842" s="115">
        <v>1260</v>
      </c>
    </row>
    <row r="5843" spans="1:8" x14ac:dyDescent="0.2">
      <c r="A5843" s="106">
        <v>41675.431018518517</v>
      </c>
      <c r="B5843" s="110">
        <v>1711983.38</v>
      </c>
      <c r="C5843" s="100">
        <v>31.105699999999999</v>
      </c>
      <c r="D5843">
        <v>-3.1320000000000001E-2</v>
      </c>
      <c r="E5843" s="108">
        <v>3.6036000000000001</v>
      </c>
      <c r="F5843" s="102">
        <v>-0.45800000000000002</v>
      </c>
      <c r="G5843" s="98">
        <v>8.7999999999999995E-2</v>
      </c>
      <c r="H5843" s="115">
        <v>1260</v>
      </c>
    </row>
    <row r="5844" spans="1:8" x14ac:dyDescent="0.2">
      <c r="A5844" s="106">
        <v>41675.431076388886</v>
      </c>
      <c r="B5844" s="110">
        <v>1711988.77</v>
      </c>
      <c r="C5844" s="100">
        <v>31.101299999999998</v>
      </c>
      <c r="D5844">
        <v>-1.685E-2</v>
      </c>
      <c r="E5844" s="108">
        <v>3.6034700000000002</v>
      </c>
      <c r="F5844" s="102">
        <v>-0.46</v>
      </c>
      <c r="G5844" s="98">
        <v>8.5999999999999993E-2</v>
      </c>
      <c r="H5844" s="115">
        <v>1260</v>
      </c>
    </row>
    <row r="5845" spans="1:8" x14ac:dyDescent="0.2">
      <c r="A5845" s="106">
        <v>41675.431134259263</v>
      </c>
      <c r="B5845" s="110">
        <v>1711993.38</v>
      </c>
      <c r="C5845" s="100">
        <v>31.099900000000002</v>
      </c>
      <c r="D5845">
        <v>-5.7160000000000002E-2</v>
      </c>
      <c r="E5845" s="108">
        <v>3.6034999999999999</v>
      </c>
      <c r="F5845" s="102">
        <v>-0.46100000000000002</v>
      </c>
      <c r="G5845" s="98">
        <v>8.5000000000000006E-2</v>
      </c>
      <c r="H5845" s="115">
        <v>1260</v>
      </c>
    </row>
    <row r="5846" spans="1:8" x14ac:dyDescent="0.2">
      <c r="A5846" s="106">
        <v>41675.431192129632</v>
      </c>
      <c r="B5846" s="110">
        <v>1711998.83</v>
      </c>
      <c r="C5846" s="100">
        <v>31.0976</v>
      </c>
      <c r="D5846">
        <v>-8.6989999999999998E-2</v>
      </c>
      <c r="E5846" s="108">
        <v>3.60351</v>
      </c>
      <c r="F5846" s="102">
        <v>-0.45800000000000002</v>
      </c>
      <c r="G5846" s="98">
        <v>8.7999999999999995E-2</v>
      </c>
      <c r="H5846" s="115">
        <v>1260</v>
      </c>
    </row>
    <row r="5847" spans="1:8" x14ac:dyDescent="0.2">
      <c r="A5847" s="106">
        <v>41675.431250000001</v>
      </c>
      <c r="B5847" s="110">
        <v>1712003.38</v>
      </c>
      <c r="C5847" s="100">
        <v>31.098800000000001</v>
      </c>
      <c r="D5847">
        <v>-6.7979999999999999E-2</v>
      </c>
      <c r="E5847" s="108">
        <v>3.60344</v>
      </c>
      <c r="F5847" s="102">
        <v>-0.45400000000000001</v>
      </c>
      <c r="G5847" s="98">
        <v>9.1999999999999998E-2</v>
      </c>
      <c r="H5847" s="115">
        <v>1260</v>
      </c>
    </row>
    <row r="5848" spans="1:8" x14ac:dyDescent="0.2">
      <c r="A5848" s="106">
        <v>41675.431307870371</v>
      </c>
      <c r="B5848" s="110">
        <v>1712008.76</v>
      </c>
      <c r="C5848" s="100">
        <v>31.0959</v>
      </c>
      <c r="D5848">
        <v>-7.1209999999999996E-2</v>
      </c>
      <c r="E5848" s="108">
        <v>3.6034099999999998</v>
      </c>
      <c r="F5848" s="102">
        <v>-0.45900000000000002</v>
      </c>
      <c r="G5848" s="98">
        <v>8.6999999999999994E-2</v>
      </c>
      <c r="H5848" s="115">
        <v>1260</v>
      </c>
    </row>
    <row r="5849" spans="1:8" x14ac:dyDescent="0.2">
      <c r="A5849" s="106">
        <v>41675.43136574074</v>
      </c>
      <c r="B5849" s="110">
        <v>1712013.38</v>
      </c>
      <c r="C5849" s="100">
        <v>31.0932</v>
      </c>
      <c r="D5849">
        <v>-3.1130000000000001E-2</v>
      </c>
      <c r="E5849" s="108">
        <v>3.60338</v>
      </c>
      <c r="F5849" s="102">
        <v>-0.45700000000000002</v>
      </c>
      <c r="G5849" s="98">
        <v>8.8999999999999996E-2</v>
      </c>
      <c r="H5849" s="115">
        <v>1260</v>
      </c>
    </row>
    <row r="5850" spans="1:8" x14ac:dyDescent="0.2">
      <c r="A5850" s="106">
        <v>41675.431423611109</v>
      </c>
      <c r="B5850" s="110">
        <v>1712018.77</v>
      </c>
      <c r="C5850" s="100">
        <v>31.094999999999999</v>
      </c>
      <c r="D5850">
        <v>3.107E-2</v>
      </c>
      <c r="E5850" s="108">
        <v>3.60337</v>
      </c>
      <c r="F5850" s="102">
        <v>-0.45300000000000001</v>
      </c>
      <c r="G5850" s="98">
        <v>9.2999999999999999E-2</v>
      </c>
      <c r="H5850" s="115">
        <v>1260</v>
      </c>
    </row>
    <row r="5851" spans="1:8" x14ac:dyDescent="0.2">
      <c r="A5851" s="106">
        <v>41675.431481481479</v>
      </c>
      <c r="B5851" s="110">
        <v>1712023.38</v>
      </c>
      <c r="C5851" s="100">
        <v>31.086500000000001</v>
      </c>
      <c r="D5851">
        <v>6.0080000000000001E-2</v>
      </c>
      <c r="E5851" s="108">
        <v>3.6032999999999999</v>
      </c>
      <c r="F5851" s="102">
        <v>-0.45600000000000002</v>
      </c>
      <c r="G5851" s="98">
        <v>0.09</v>
      </c>
      <c r="H5851" s="115">
        <v>1260</v>
      </c>
    </row>
    <row r="5852" spans="1:8" x14ac:dyDescent="0.2">
      <c r="A5852" s="106">
        <v>41675.431539351855</v>
      </c>
      <c r="B5852" s="110">
        <v>1712028.77</v>
      </c>
      <c r="C5852" s="100">
        <v>31.0885</v>
      </c>
      <c r="D5852">
        <v>-3.2399999999999998E-3</v>
      </c>
      <c r="E5852" s="108">
        <v>3.6034099999999998</v>
      </c>
      <c r="F5852" s="102">
        <v>-0.46400000000000002</v>
      </c>
      <c r="G5852" s="98">
        <v>8.2000000000000003E-2</v>
      </c>
      <c r="H5852" s="115">
        <v>1260</v>
      </c>
    </row>
    <row r="5853" spans="1:8" x14ac:dyDescent="0.2">
      <c r="A5853" s="106">
        <v>41675.431597222225</v>
      </c>
      <c r="B5853" s="110">
        <v>1712033.38</v>
      </c>
      <c r="C5853" s="100">
        <v>31.0854</v>
      </c>
      <c r="D5853">
        <v>5.4760000000000003E-2</v>
      </c>
      <c r="E5853" s="108">
        <v>3.60331</v>
      </c>
      <c r="F5853" s="102">
        <v>-0.45800000000000002</v>
      </c>
      <c r="G5853" s="98">
        <v>8.7999999999999995E-2</v>
      </c>
      <c r="H5853" s="115">
        <v>1260</v>
      </c>
    </row>
    <row r="5854" spans="1:8" x14ac:dyDescent="0.2">
      <c r="A5854" s="106">
        <v>41675.431655092594</v>
      </c>
      <c r="B5854" s="110">
        <v>1712038.77</v>
      </c>
      <c r="C5854" s="100">
        <v>31.0855</v>
      </c>
      <c r="D5854">
        <v>-5.3760000000000002E-2</v>
      </c>
      <c r="E5854" s="108">
        <v>3.6032600000000001</v>
      </c>
      <c r="F5854" s="102">
        <v>-0.46</v>
      </c>
      <c r="G5854" s="98">
        <v>8.5999999999999993E-2</v>
      </c>
      <c r="H5854" s="115">
        <v>1260</v>
      </c>
    </row>
    <row r="5855" spans="1:8" x14ac:dyDescent="0.2">
      <c r="A5855" s="106">
        <v>41675.431712962964</v>
      </c>
      <c r="B5855" s="110">
        <v>1712043.38</v>
      </c>
      <c r="C5855" s="100">
        <v>31.082799999999999</v>
      </c>
      <c r="D5855">
        <v>-2.5659999999999999E-2</v>
      </c>
      <c r="E5855" s="108">
        <v>3.6032799999999998</v>
      </c>
      <c r="F5855" s="102">
        <v>-0.45300000000000001</v>
      </c>
      <c r="G5855" s="98">
        <v>9.2999999999999999E-2</v>
      </c>
      <c r="H5855" s="115">
        <v>1260</v>
      </c>
    </row>
    <row r="5856" spans="1:8" x14ac:dyDescent="0.2">
      <c r="A5856" s="106">
        <v>41675.431770833333</v>
      </c>
      <c r="B5856" s="110">
        <v>1712048.76</v>
      </c>
      <c r="C5856" s="100">
        <v>31.081</v>
      </c>
      <c r="D5856">
        <v>-6.8000000000000005E-4</v>
      </c>
      <c r="E5856" s="108">
        <v>3.60331</v>
      </c>
      <c r="F5856" s="102">
        <v>-0.45500000000000002</v>
      </c>
      <c r="G5856" s="98">
        <v>9.0999999999999998E-2</v>
      </c>
      <c r="H5856" s="115">
        <v>1260</v>
      </c>
    </row>
    <row r="5857" spans="1:8" x14ac:dyDescent="0.2">
      <c r="A5857" s="106">
        <v>41675.431828703702</v>
      </c>
      <c r="B5857" s="110">
        <v>1712053.38</v>
      </c>
      <c r="C5857" s="100">
        <v>31.073</v>
      </c>
      <c r="D5857">
        <v>-9.7970000000000002E-2</v>
      </c>
      <c r="E5857" s="108">
        <v>3.6032600000000001</v>
      </c>
      <c r="F5857" s="102">
        <v>-0.45600000000000002</v>
      </c>
      <c r="G5857" s="98">
        <v>0.09</v>
      </c>
      <c r="H5857" s="115">
        <v>1260</v>
      </c>
    </row>
    <row r="5858" spans="1:8" x14ac:dyDescent="0.2">
      <c r="A5858" s="106">
        <v>41675.431886574072</v>
      </c>
      <c r="B5858" s="110">
        <v>1712058.81</v>
      </c>
      <c r="C5858" s="100">
        <v>31.0764</v>
      </c>
      <c r="D5858">
        <v>-2.6599999999999999E-2</v>
      </c>
      <c r="E5858" s="108">
        <v>3.6033300000000001</v>
      </c>
      <c r="F5858" s="102">
        <v>-0.45900000000000002</v>
      </c>
      <c r="G5858" s="98">
        <v>8.6999999999999994E-2</v>
      </c>
      <c r="H5858" s="115">
        <v>1260</v>
      </c>
    </row>
    <row r="5859" spans="1:8" x14ac:dyDescent="0.2">
      <c r="A5859" s="106">
        <v>41675.431944444441</v>
      </c>
      <c r="B5859" s="110">
        <v>1712063.38</v>
      </c>
      <c r="C5859" s="100">
        <v>31.076699999999999</v>
      </c>
      <c r="D5859">
        <v>-4.5080000000000002E-2</v>
      </c>
      <c r="E5859" s="108">
        <v>3.6032600000000001</v>
      </c>
      <c r="F5859" s="102">
        <v>-0.45300000000000001</v>
      </c>
      <c r="G5859" s="98">
        <v>9.2999999999999999E-2</v>
      </c>
      <c r="H5859" s="115">
        <v>1260</v>
      </c>
    </row>
    <row r="5860" spans="1:8" x14ac:dyDescent="0.2">
      <c r="A5860" s="106">
        <v>41675.432002314818</v>
      </c>
      <c r="B5860" s="110">
        <v>1712068.77</v>
      </c>
      <c r="C5860" s="100">
        <v>31.068000000000001</v>
      </c>
      <c r="D5860">
        <v>2.2210000000000001E-2</v>
      </c>
      <c r="E5860" s="108">
        <v>3.6032600000000001</v>
      </c>
      <c r="F5860" s="102">
        <v>-0.46</v>
      </c>
      <c r="G5860" s="98">
        <v>8.5999999999999993E-2</v>
      </c>
      <c r="H5860" s="115">
        <v>1260</v>
      </c>
    </row>
    <row r="5861" spans="1:8" x14ac:dyDescent="0.2">
      <c r="A5861" s="106">
        <v>41675.432060185187</v>
      </c>
      <c r="B5861" s="110">
        <v>1712073.38</v>
      </c>
      <c r="C5861" s="100">
        <v>31.0657</v>
      </c>
      <c r="D5861">
        <v>-4.861E-2</v>
      </c>
      <c r="E5861" s="108">
        <v>3.60318</v>
      </c>
      <c r="F5861" s="102">
        <v>-0.45300000000000001</v>
      </c>
      <c r="G5861" s="98">
        <v>9.2999999999999999E-2</v>
      </c>
      <c r="H5861" s="115">
        <v>1260</v>
      </c>
    </row>
    <row r="5862" spans="1:8" x14ac:dyDescent="0.2">
      <c r="A5862" s="106">
        <v>41675.432118055556</v>
      </c>
      <c r="B5862" s="110">
        <v>1712078.76</v>
      </c>
      <c r="C5862" s="100">
        <v>31.0642</v>
      </c>
      <c r="D5862">
        <v>-2.2040000000000001E-2</v>
      </c>
      <c r="E5862" s="108">
        <v>3.6033200000000001</v>
      </c>
      <c r="F5862" s="102">
        <v>-0.45800000000000002</v>
      </c>
      <c r="G5862" s="98">
        <v>8.7999999999999995E-2</v>
      </c>
      <c r="H5862" s="115">
        <v>1260</v>
      </c>
    </row>
    <row r="5863" spans="1:8" x14ac:dyDescent="0.2">
      <c r="A5863" s="106">
        <v>41675.432175925926</v>
      </c>
      <c r="B5863" s="110">
        <v>1712083.38</v>
      </c>
      <c r="C5863" s="100">
        <v>31.0623</v>
      </c>
      <c r="D5863">
        <v>4.7419999999999997E-2</v>
      </c>
      <c r="E5863" s="108">
        <v>3.60331</v>
      </c>
      <c r="F5863" s="102">
        <v>-0.45800000000000002</v>
      </c>
      <c r="G5863" s="98">
        <v>8.7999999999999995E-2</v>
      </c>
      <c r="H5863" s="115">
        <v>1260</v>
      </c>
    </row>
    <row r="5864" spans="1:8" x14ac:dyDescent="0.2">
      <c r="A5864" s="106">
        <v>41675.432233796295</v>
      </c>
      <c r="B5864" s="110">
        <v>1712088.77</v>
      </c>
      <c r="C5864" s="100">
        <v>31.061499999999999</v>
      </c>
      <c r="D5864">
        <v>-8.3860000000000004E-2</v>
      </c>
      <c r="E5864" s="108">
        <v>3.6032999999999999</v>
      </c>
      <c r="F5864" s="102">
        <v>-0.45600000000000002</v>
      </c>
      <c r="G5864" s="98">
        <v>0.09</v>
      </c>
      <c r="H5864" s="115">
        <v>1260</v>
      </c>
    </row>
    <row r="5865" spans="1:8" x14ac:dyDescent="0.2">
      <c r="A5865" s="106">
        <v>41675.432291666664</v>
      </c>
      <c r="B5865" s="110">
        <v>1712093.38</v>
      </c>
      <c r="C5865" s="100">
        <v>31.061499999999999</v>
      </c>
      <c r="D5865">
        <v>3.354E-2</v>
      </c>
      <c r="E5865" s="108">
        <v>3.6032000000000002</v>
      </c>
      <c r="F5865" s="102">
        <v>-0.45700000000000002</v>
      </c>
      <c r="G5865" s="98">
        <v>8.8999999999999996E-2</v>
      </c>
      <c r="H5865" s="115">
        <v>1260</v>
      </c>
    </row>
    <row r="5866" spans="1:8" x14ac:dyDescent="0.2">
      <c r="A5866" s="106">
        <v>41675.432349537034</v>
      </c>
      <c r="B5866" s="110">
        <v>1712098.78</v>
      </c>
      <c r="C5866" s="100">
        <v>31.062799999999999</v>
      </c>
      <c r="D5866">
        <v>6.198E-2</v>
      </c>
      <c r="E5866" s="108">
        <v>3.6032500000000001</v>
      </c>
      <c r="F5866" s="102">
        <v>-0.45400000000000001</v>
      </c>
      <c r="G5866" s="98">
        <v>9.1999999999999998E-2</v>
      </c>
      <c r="H5866" s="115">
        <v>1260</v>
      </c>
    </row>
    <row r="5867" spans="1:8" x14ac:dyDescent="0.2">
      <c r="A5867" s="106">
        <v>41675.43240740741</v>
      </c>
      <c r="B5867" s="110">
        <v>1712103.38</v>
      </c>
      <c r="C5867" s="100">
        <v>31.060600000000001</v>
      </c>
      <c r="D5867">
        <v>2.7949999999999999E-2</v>
      </c>
      <c r="E5867" s="108">
        <v>3.6031</v>
      </c>
      <c r="F5867" s="102">
        <v>-0.45700000000000002</v>
      </c>
      <c r="G5867" s="98">
        <v>8.8999999999999996E-2</v>
      </c>
      <c r="H5867" s="115">
        <v>1260</v>
      </c>
    </row>
    <row r="5868" spans="1:8" x14ac:dyDescent="0.2">
      <c r="A5868" s="106">
        <v>41675.43246527778</v>
      </c>
      <c r="B5868" s="110">
        <v>1712108.78</v>
      </c>
      <c r="C5868" s="100">
        <v>31.058700000000002</v>
      </c>
      <c r="D5868">
        <v>3.1289999999999998E-2</v>
      </c>
      <c r="E5868" s="108">
        <v>3.6030700000000002</v>
      </c>
      <c r="F5868" s="102">
        <v>-0.45500000000000002</v>
      </c>
      <c r="G5868" s="98">
        <v>9.0999999999999998E-2</v>
      </c>
      <c r="H5868" s="115">
        <v>1260</v>
      </c>
    </row>
    <row r="5869" spans="1:8" x14ac:dyDescent="0.2">
      <c r="A5869" s="106">
        <v>41675.432523148149</v>
      </c>
      <c r="B5869" s="110">
        <v>1712113.38</v>
      </c>
      <c r="C5869" s="100">
        <v>31.053799999999999</v>
      </c>
      <c r="D5869">
        <v>-9.5499999999999995E-3</v>
      </c>
      <c r="E5869" s="108">
        <v>3.60303</v>
      </c>
      <c r="F5869" s="102">
        <v>-0.46</v>
      </c>
      <c r="G5869" s="98">
        <v>8.5999999999999993E-2</v>
      </c>
      <c r="H5869" s="115">
        <v>1260</v>
      </c>
    </row>
    <row r="5870" spans="1:8" x14ac:dyDescent="0.2">
      <c r="A5870" s="106">
        <v>41675.432581018518</v>
      </c>
      <c r="B5870" s="110">
        <v>1712118.78</v>
      </c>
      <c r="C5870" s="100">
        <v>31.055900000000001</v>
      </c>
      <c r="D5870">
        <v>2.0809999999999999E-2</v>
      </c>
      <c r="E5870" s="108">
        <v>3.6030099999999998</v>
      </c>
      <c r="F5870" s="102">
        <v>-0.45500000000000002</v>
      </c>
      <c r="G5870" s="98">
        <v>9.0999999999999998E-2</v>
      </c>
      <c r="H5870" s="115">
        <v>1260</v>
      </c>
    </row>
    <row r="5871" spans="1:8" x14ac:dyDescent="0.2">
      <c r="A5871" s="106">
        <v>41675.432638888888</v>
      </c>
      <c r="B5871" s="110">
        <v>1712123.38</v>
      </c>
      <c r="C5871" s="100">
        <v>31.054600000000001</v>
      </c>
      <c r="D5871">
        <v>-2.1299999999999999E-2</v>
      </c>
      <c r="E5871" s="108">
        <v>3.6030000000000002</v>
      </c>
      <c r="F5871" s="102">
        <v>-0.45900000000000002</v>
      </c>
      <c r="G5871" s="98">
        <v>8.6999999999999994E-2</v>
      </c>
      <c r="H5871" s="115">
        <v>1260</v>
      </c>
    </row>
    <row r="5872" spans="1:8" x14ac:dyDescent="0.2">
      <c r="A5872" s="106">
        <v>41675.432696759257</v>
      </c>
      <c r="B5872" s="110">
        <v>1712128.76</v>
      </c>
      <c r="C5872" s="100">
        <v>31.049099999999999</v>
      </c>
      <c r="D5872">
        <v>-8.2549999999999998E-2</v>
      </c>
      <c r="E5872" s="108">
        <v>3.6030099999999998</v>
      </c>
      <c r="F5872" s="102">
        <v>-0.45900000000000002</v>
      </c>
      <c r="G5872" s="98">
        <v>8.6999999999999994E-2</v>
      </c>
      <c r="H5872" s="115">
        <v>1260</v>
      </c>
    </row>
    <row r="5873" spans="1:8" x14ac:dyDescent="0.2">
      <c r="A5873" s="106">
        <v>41675.432754629626</v>
      </c>
      <c r="B5873" s="110">
        <v>1712133.38</v>
      </c>
      <c r="C5873" s="100">
        <v>31.049900000000001</v>
      </c>
      <c r="D5873">
        <v>-9.2109999999999997E-2</v>
      </c>
      <c r="E5873" s="108">
        <v>3.6029800000000001</v>
      </c>
      <c r="F5873" s="102">
        <v>-0.45900000000000002</v>
      </c>
      <c r="G5873" s="98">
        <v>8.6999999999999994E-2</v>
      </c>
      <c r="H5873" s="115">
        <v>1260</v>
      </c>
    </row>
    <row r="5874" spans="1:8" x14ac:dyDescent="0.2">
      <c r="A5874" s="106">
        <v>41675.432812500003</v>
      </c>
      <c r="B5874" s="110">
        <v>1712138.78</v>
      </c>
      <c r="C5874" s="100">
        <v>31.049499999999998</v>
      </c>
      <c r="D5874">
        <v>-8.9179999999999995E-2</v>
      </c>
      <c r="E5874" s="108">
        <v>3.6030199999999999</v>
      </c>
      <c r="F5874" s="102">
        <v>-0.45500000000000002</v>
      </c>
      <c r="G5874" s="98">
        <v>9.0999999999999998E-2</v>
      </c>
      <c r="H5874" s="115">
        <v>1260</v>
      </c>
    </row>
    <row r="5875" spans="1:8" x14ac:dyDescent="0.2">
      <c r="A5875" s="106">
        <v>41675.432870370372</v>
      </c>
      <c r="B5875" s="110">
        <v>1712143.38</v>
      </c>
      <c r="C5875" s="100">
        <v>31.047899999999998</v>
      </c>
      <c r="D5875">
        <v>-5.0840000000000003E-2</v>
      </c>
      <c r="E5875" s="108">
        <v>3.6029599999999999</v>
      </c>
      <c r="F5875" s="102">
        <v>-0.45500000000000002</v>
      </c>
      <c r="G5875" s="98">
        <v>9.0999999999999998E-2</v>
      </c>
      <c r="H5875" s="115">
        <v>1260</v>
      </c>
    </row>
    <row r="5876" spans="1:8" x14ac:dyDescent="0.2">
      <c r="A5876" s="106">
        <v>41675.432928240742</v>
      </c>
      <c r="B5876" s="110">
        <v>1712148.77</v>
      </c>
      <c r="C5876" s="100">
        <v>31.046399999999998</v>
      </c>
      <c r="D5876">
        <v>-3.8800000000000002E-3</v>
      </c>
      <c r="E5876" s="108">
        <v>3.6029800000000001</v>
      </c>
      <c r="F5876" s="102">
        <v>-0.45900000000000002</v>
      </c>
      <c r="G5876" s="98">
        <v>8.6999999999999994E-2</v>
      </c>
      <c r="H5876" s="115">
        <v>1260</v>
      </c>
    </row>
    <row r="5877" spans="1:8" x14ac:dyDescent="0.2">
      <c r="A5877" s="106">
        <v>41675.432986111111</v>
      </c>
      <c r="B5877" s="110">
        <v>1712153.38</v>
      </c>
      <c r="C5877" s="100">
        <v>31.044499999999999</v>
      </c>
      <c r="D5877">
        <v>-1.332E-2</v>
      </c>
      <c r="E5877" s="108">
        <v>3.6029399999999998</v>
      </c>
      <c r="F5877" s="102">
        <v>-0.38</v>
      </c>
      <c r="G5877" s="98">
        <v>0.16600000000000001</v>
      </c>
      <c r="H5877" s="115">
        <v>1260</v>
      </c>
    </row>
    <row r="5878" spans="1:8" x14ac:dyDescent="0.2">
      <c r="A5878" s="106">
        <v>41675.43304398148</v>
      </c>
      <c r="B5878" s="110">
        <v>1712158.77</v>
      </c>
      <c r="C5878" s="100">
        <v>31.0412</v>
      </c>
      <c r="D5878">
        <v>6.62E-3</v>
      </c>
      <c r="E5878" s="108">
        <v>3.6029</v>
      </c>
      <c r="F5878" s="102">
        <v>-0.377</v>
      </c>
      <c r="G5878" s="98">
        <v>0.16900000000000001</v>
      </c>
      <c r="H5878" s="115">
        <v>1260</v>
      </c>
    </row>
    <row r="5879" spans="1:8" x14ac:dyDescent="0.2">
      <c r="A5879" s="106">
        <v>41675.43310185185</v>
      </c>
      <c r="B5879" s="110">
        <v>1712163.38</v>
      </c>
      <c r="C5879" s="100">
        <v>31.039400000000001</v>
      </c>
      <c r="D5879">
        <v>-2.103E-2</v>
      </c>
      <c r="E5879" s="108">
        <v>3.6028699999999998</v>
      </c>
      <c r="F5879" s="102">
        <v>-0.38700000000000001</v>
      </c>
      <c r="G5879" s="98">
        <v>0.159</v>
      </c>
      <c r="H5879" s="115">
        <v>1260</v>
      </c>
    </row>
    <row r="5880" spans="1:8" x14ac:dyDescent="0.2">
      <c r="A5880" s="106">
        <v>41675.433159722219</v>
      </c>
      <c r="B5880" s="110">
        <v>1712168.78</v>
      </c>
      <c r="C5880" s="100">
        <v>31.036799999999999</v>
      </c>
      <c r="D5880">
        <v>-2.3910000000000001E-2</v>
      </c>
      <c r="E5880" s="108">
        <v>3.6028699999999998</v>
      </c>
      <c r="F5880" s="102">
        <v>-0.377</v>
      </c>
      <c r="G5880" s="98">
        <v>0.16900000000000001</v>
      </c>
      <c r="H5880" s="115">
        <v>1260</v>
      </c>
    </row>
    <row r="5881" spans="1:8" x14ac:dyDescent="0.2">
      <c r="A5881" s="106">
        <v>41675.433217592596</v>
      </c>
      <c r="B5881" s="110">
        <v>1712173.38</v>
      </c>
      <c r="C5881" s="100">
        <v>31.0349</v>
      </c>
      <c r="D5881">
        <v>-2.8709999999999999E-2</v>
      </c>
      <c r="E5881" s="108">
        <v>3.6027399999999998</v>
      </c>
      <c r="F5881" s="102">
        <v>-0.378</v>
      </c>
      <c r="G5881" s="98">
        <v>0.16800000000000001</v>
      </c>
      <c r="H5881" s="115">
        <v>1260</v>
      </c>
    </row>
    <row r="5882" spans="1:8" x14ac:dyDescent="0.2">
      <c r="A5882" s="106">
        <v>41675.433275462965</v>
      </c>
      <c r="B5882" s="110">
        <v>1712178.81</v>
      </c>
      <c r="C5882" s="100">
        <v>31.026800000000001</v>
      </c>
      <c r="D5882">
        <v>5.2420000000000001E-2</v>
      </c>
      <c r="E5882" s="108">
        <v>3.6027499999999999</v>
      </c>
      <c r="F5882" s="102">
        <v>-0.38200000000000001</v>
      </c>
      <c r="G5882" s="98">
        <v>0.16400000000000001</v>
      </c>
      <c r="H5882" s="115">
        <v>1260</v>
      </c>
    </row>
    <row r="5883" spans="1:8" x14ac:dyDescent="0.2">
      <c r="A5883" s="106">
        <v>41675.433333333334</v>
      </c>
      <c r="B5883" s="110">
        <v>1712183.38</v>
      </c>
      <c r="C5883" s="100">
        <v>31.028500000000001</v>
      </c>
      <c r="D5883">
        <v>-1.9529999999999999E-2</v>
      </c>
      <c r="E5883" s="108">
        <v>3.6027200000000001</v>
      </c>
      <c r="F5883" s="102">
        <v>-0.378</v>
      </c>
      <c r="G5883" s="98">
        <v>0.16800000000000001</v>
      </c>
      <c r="H5883" s="115">
        <v>1260</v>
      </c>
    </row>
    <row r="5884" spans="1:8" x14ac:dyDescent="0.2">
      <c r="A5884" s="106">
        <v>41675.433391203704</v>
      </c>
      <c r="B5884" s="110">
        <v>1712188.77</v>
      </c>
      <c r="C5884" s="100">
        <v>31.023399999999999</v>
      </c>
      <c r="D5884">
        <v>-2.2589999999999999E-2</v>
      </c>
      <c r="E5884" s="108">
        <v>3.6027</v>
      </c>
      <c r="F5884" s="102">
        <v>-0.371</v>
      </c>
      <c r="G5884" s="98">
        <v>0.17499999999999999</v>
      </c>
      <c r="H5884" s="115">
        <v>1260</v>
      </c>
    </row>
    <row r="5885" spans="1:8" x14ac:dyDescent="0.2">
      <c r="A5885" s="106">
        <v>41675.433449074073</v>
      </c>
      <c r="B5885" s="110">
        <v>1712193.38</v>
      </c>
      <c r="C5885" s="100">
        <v>31.0258</v>
      </c>
      <c r="D5885">
        <v>-1.0710000000000001E-2</v>
      </c>
      <c r="E5885" s="108">
        <v>3.6026899999999999</v>
      </c>
      <c r="F5885" s="102">
        <v>-0.38600000000000001</v>
      </c>
      <c r="G5885" s="98">
        <v>0.16</v>
      </c>
      <c r="H5885" s="115">
        <v>1260</v>
      </c>
    </row>
    <row r="5886" spans="1:8" x14ac:dyDescent="0.2">
      <c r="A5886" s="106">
        <v>41675.433506944442</v>
      </c>
      <c r="B5886" s="110">
        <v>1712198.78</v>
      </c>
      <c r="C5886" s="100">
        <v>31.024699999999999</v>
      </c>
      <c r="D5886">
        <v>6.1990000000000003E-2</v>
      </c>
      <c r="E5886" s="108">
        <v>3.6027100000000001</v>
      </c>
      <c r="F5886" s="102">
        <v>-0.374</v>
      </c>
      <c r="G5886" s="98">
        <v>0.17199999999999999</v>
      </c>
      <c r="H5886" s="115">
        <v>1260</v>
      </c>
    </row>
    <row r="5887" spans="1:8" x14ac:dyDescent="0.2">
      <c r="A5887" s="106">
        <v>41675.433564814812</v>
      </c>
      <c r="B5887" s="110">
        <v>1712203.38</v>
      </c>
      <c r="C5887" s="100">
        <v>31.020800000000001</v>
      </c>
      <c r="D5887">
        <v>-1.6080000000000001E-2</v>
      </c>
      <c r="E5887" s="108">
        <v>3.6026400000000001</v>
      </c>
      <c r="F5887" s="102">
        <v>-0.373</v>
      </c>
      <c r="G5887" s="98">
        <v>0.17299999999999999</v>
      </c>
      <c r="H5887" s="115">
        <v>1260</v>
      </c>
    </row>
    <row r="5888" spans="1:8" x14ac:dyDescent="0.2">
      <c r="A5888" s="106">
        <v>41675.433622685188</v>
      </c>
      <c r="B5888" s="110">
        <v>1712208.78</v>
      </c>
      <c r="C5888" s="100">
        <v>31.018599999999999</v>
      </c>
      <c r="D5888">
        <v>5.5530000000000003E-2</v>
      </c>
      <c r="E5888" s="108">
        <v>3.6025800000000001</v>
      </c>
      <c r="F5888" s="102">
        <v>-0.38200000000000001</v>
      </c>
      <c r="G5888" s="98">
        <v>0.16400000000000001</v>
      </c>
      <c r="H5888" s="115">
        <v>1260</v>
      </c>
    </row>
    <row r="5889" spans="1:8" x14ac:dyDescent="0.2">
      <c r="A5889" s="106">
        <v>41675.433680555558</v>
      </c>
      <c r="B5889" s="110">
        <v>1712213.38</v>
      </c>
      <c r="C5889" s="100">
        <v>31.0198</v>
      </c>
      <c r="D5889">
        <v>6.8540000000000004E-2</v>
      </c>
      <c r="E5889" s="108">
        <v>3.6025399999999999</v>
      </c>
      <c r="F5889" s="102">
        <v>-0.378</v>
      </c>
      <c r="G5889" s="98">
        <v>0.16800000000000001</v>
      </c>
      <c r="H5889" s="115">
        <v>1260</v>
      </c>
    </row>
    <row r="5890" spans="1:8" x14ac:dyDescent="0.2">
      <c r="A5890" s="106">
        <v>41675.433738425927</v>
      </c>
      <c r="B5890" s="110">
        <v>1712218.8</v>
      </c>
      <c r="C5890" s="100">
        <v>31.0123</v>
      </c>
      <c r="D5890">
        <v>-8.9149999999999993E-2</v>
      </c>
      <c r="E5890" s="108">
        <v>3.6024699999999998</v>
      </c>
      <c r="F5890" s="102">
        <v>-0.378</v>
      </c>
      <c r="G5890" s="98">
        <v>0.16800000000000001</v>
      </c>
      <c r="H5890" s="115">
        <v>1260</v>
      </c>
    </row>
    <row r="5891" spans="1:8" x14ac:dyDescent="0.2">
      <c r="A5891" s="106">
        <v>41675.433796296296</v>
      </c>
      <c r="B5891" s="110">
        <v>1712223.38</v>
      </c>
      <c r="C5891" s="100">
        <v>31.008600000000001</v>
      </c>
      <c r="D5891">
        <v>6.4339999999999994E-2</v>
      </c>
      <c r="E5891" s="108">
        <v>3.6024799999999999</v>
      </c>
      <c r="F5891" s="102">
        <v>-0.39200000000000002</v>
      </c>
      <c r="G5891" s="98">
        <v>0.154</v>
      </c>
      <c r="H5891" s="115">
        <v>1260</v>
      </c>
    </row>
    <row r="5892" spans="1:8" x14ac:dyDescent="0.2">
      <c r="A5892" s="106">
        <v>41675.433854166666</v>
      </c>
      <c r="B5892" s="110">
        <v>1712228.8</v>
      </c>
      <c r="C5892" s="100">
        <v>31.011600000000001</v>
      </c>
      <c r="D5892">
        <v>-7.8210000000000002E-2</v>
      </c>
      <c r="E5892" s="108">
        <v>3.6025</v>
      </c>
      <c r="F5892" s="102">
        <v>-0.375</v>
      </c>
      <c r="G5892" s="98">
        <v>0.17100000000000001</v>
      </c>
      <c r="H5892" s="115">
        <v>1260</v>
      </c>
    </row>
    <row r="5893" spans="1:8" x14ac:dyDescent="0.2">
      <c r="A5893" s="106">
        <v>41675.433912037035</v>
      </c>
      <c r="B5893" s="110">
        <v>1712233.38</v>
      </c>
      <c r="C5893" s="100">
        <v>31.009</v>
      </c>
      <c r="D5893">
        <v>6.3560000000000005E-2</v>
      </c>
      <c r="E5893" s="108">
        <v>3.6024699999999998</v>
      </c>
      <c r="F5893" s="102">
        <v>-0.375</v>
      </c>
      <c r="G5893" s="98">
        <v>0.17100000000000001</v>
      </c>
      <c r="H5893" s="115">
        <v>1260</v>
      </c>
    </row>
    <row r="5894" spans="1:8" x14ac:dyDescent="0.2">
      <c r="A5894" s="106">
        <v>41675.433969907404</v>
      </c>
      <c r="B5894" s="110">
        <v>1712238.83</v>
      </c>
      <c r="C5894" s="100">
        <v>31.0077</v>
      </c>
      <c r="D5894">
        <v>-3.3579999999999999E-2</v>
      </c>
      <c r="E5894" s="108">
        <v>3.6023800000000001</v>
      </c>
      <c r="F5894" s="102">
        <v>-0.38400000000000001</v>
      </c>
      <c r="G5894" s="98">
        <v>0.16200000000000001</v>
      </c>
      <c r="H5894" s="115">
        <v>1260</v>
      </c>
    </row>
    <row r="5895" spans="1:8" x14ac:dyDescent="0.2">
      <c r="A5895" s="106">
        <v>41675.434027777781</v>
      </c>
      <c r="B5895" s="110">
        <v>1712243.38</v>
      </c>
      <c r="C5895" s="100">
        <v>31.007000000000001</v>
      </c>
      <c r="D5895">
        <v>6.3100000000000003E-2</v>
      </c>
      <c r="E5895" s="108">
        <v>3.6023100000000001</v>
      </c>
      <c r="F5895" s="102">
        <v>-0.38700000000000001</v>
      </c>
      <c r="G5895" s="98">
        <v>0.159</v>
      </c>
      <c r="H5895" s="115">
        <v>1260</v>
      </c>
    </row>
    <row r="5896" spans="1:8" x14ac:dyDescent="0.2">
      <c r="A5896" s="106">
        <v>41675.43408564815</v>
      </c>
      <c r="B5896" s="110">
        <v>1712248.8</v>
      </c>
      <c r="C5896" s="100">
        <v>31.002400000000002</v>
      </c>
      <c r="D5896">
        <v>-7.8689999999999996E-2</v>
      </c>
      <c r="E5896" s="108">
        <v>3.6022599999999998</v>
      </c>
      <c r="F5896" s="102">
        <v>-0.373</v>
      </c>
      <c r="G5896" s="98">
        <v>0.17299999999999999</v>
      </c>
      <c r="H5896" s="115">
        <v>1260</v>
      </c>
    </row>
    <row r="5897" spans="1:8" x14ac:dyDescent="0.2">
      <c r="A5897" s="106">
        <v>41675.43414351852</v>
      </c>
      <c r="B5897" s="110">
        <v>1712253.38</v>
      </c>
      <c r="C5897" s="100">
        <v>31.0014</v>
      </c>
      <c r="D5897">
        <v>6.3579999999999998E-2</v>
      </c>
      <c r="E5897" s="108">
        <v>3.6021700000000001</v>
      </c>
      <c r="F5897" s="102">
        <v>-0.39100000000000001</v>
      </c>
      <c r="G5897" s="98">
        <v>0.155</v>
      </c>
      <c r="H5897" s="115">
        <v>1260</v>
      </c>
    </row>
    <row r="5898" spans="1:8" x14ac:dyDescent="0.2">
      <c r="A5898" s="106">
        <v>41675.434201388889</v>
      </c>
      <c r="B5898" s="110">
        <v>1712258.77</v>
      </c>
      <c r="C5898" s="100">
        <v>30.998200000000001</v>
      </c>
      <c r="D5898">
        <v>3.705E-2</v>
      </c>
      <c r="E5898" s="108">
        <v>3.6021899999999998</v>
      </c>
      <c r="F5898" s="102">
        <v>-0.373</v>
      </c>
      <c r="G5898" s="98">
        <v>0.17299999999999999</v>
      </c>
      <c r="H5898" s="115">
        <v>1260</v>
      </c>
    </row>
    <row r="5899" spans="1:8" x14ac:dyDescent="0.2">
      <c r="A5899" s="106">
        <v>41675.434259259258</v>
      </c>
      <c r="B5899" s="110">
        <v>1712263.38</v>
      </c>
      <c r="C5899" s="100">
        <v>30.995100000000001</v>
      </c>
      <c r="D5899">
        <v>6.3920000000000005E-2</v>
      </c>
      <c r="E5899" s="108">
        <v>3.6021999999999998</v>
      </c>
      <c r="F5899" s="102">
        <v>-0.38</v>
      </c>
      <c r="G5899" s="98">
        <v>0.16600000000000001</v>
      </c>
      <c r="H5899" s="115">
        <v>1260</v>
      </c>
    </row>
    <row r="5900" spans="1:8" x14ac:dyDescent="0.2">
      <c r="A5900" s="106">
        <v>41675.434317129628</v>
      </c>
      <c r="B5900" s="110">
        <v>1712268.79</v>
      </c>
      <c r="C5900" s="100">
        <v>30.993600000000001</v>
      </c>
      <c r="D5900">
        <v>5.9659999999999998E-2</v>
      </c>
      <c r="E5900" s="108">
        <v>3.6023000000000001</v>
      </c>
      <c r="F5900" s="102">
        <v>-0.38200000000000001</v>
      </c>
      <c r="G5900" s="98">
        <v>0.16400000000000001</v>
      </c>
      <c r="H5900" s="115">
        <v>1260</v>
      </c>
    </row>
    <row r="5901" spans="1:8" x14ac:dyDescent="0.2">
      <c r="A5901" s="106">
        <v>41675.434374999997</v>
      </c>
      <c r="B5901" s="110">
        <v>1712273.38</v>
      </c>
      <c r="C5901" s="100">
        <v>30.991299999999999</v>
      </c>
      <c r="D5901">
        <v>6.2950000000000006E-2</v>
      </c>
      <c r="E5901" s="108">
        <v>3.60229</v>
      </c>
      <c r="F5901" s="102">
        <v>-0.38600000000000001</v>
      </c>
      <c r="G5901" s="98">
        <v>0.16</v>
      </c>
      <c r="H5901" s="115">
        <v>1260</v>
      </c>
    </row>
    <row r="5902" spans="1:8" x14ac:dyDescent="0.2">
      <c r="A5902" s="106">
        <v>41675.434432870374</v>
      </c>
      <c r="B5902" s="110">
        <v>1712278.79</v>
      </c>
      <c r="C5902" s="100">
        <v>30.983799999999999</v>
      </c>
      <c r="D5902">
        <v>5.5419999999999997E-2</v>
      </c>
      <c r="E5902" s="108">
        <v>3.60229</v>
      </c>
      <c r="F5902" s="102">
        <v>-0.374</v>
      </c>
      <c r="G5902" s="98">
        <v>0.17199999999999999</v>
      </c>
      <c r="H5902" s="115">
        <v>1260</v>
      </c>
    </row>
    <row r="5903" spans="1:8" x14ac:dyDescent="0.2">
      <c r="A5903" s="106">
        <v>41675.434490740743</v>
      </c>
      <c r="B5903" s="110">
        <v>1712283.38</v>
      </c>
      <c r="C5903" s="100">
        <v>30.9864</v>
      </c>
      <c r="D5903">
        <v>6.1210000000000001E-2</v>
      </c>
      <c r="E5903" s="108">
        <v>3.6022400000000001</v>
      </c>
      <c r="F5903" s="102">
        <v>-0.38400000000000001</v>
      </c>
      <c r="G5903" s="98">
        <v>0.16200000000000001</v>
      </c>
      <c r="H5903" s="115">
        <v>1260</v>
      </c>
    </row>
    <row r="5904" spans="1:8" x14ac:dyDescent="0.2">
      <c r="A5904" s="106">
        <v>41675.434548611112</v>
      </c>
      <c r="B5904" s="110">
        <v>1712288.78</v>
      </c>
      <c r="C5904" s="100">
        <v>30.983000000000001</v>
      </c>
      <c r="D5904">
        <v>5.7459999999999997E-2</v>
      </c>
      <c r="E5904" s="108">
        <v>3.6021999999999998</v>
      </c>
      <c r="F5904" s="102">
        <v>-0.38</v>
      </c>
      <c r="G5904" s="98">
        <v>0.16600000000000001</v>
      </c>
      <c r="H5904" s="115">
        <v>1260</v>
      </c>
    </row>
    <row r="5905" spans="1:8" x14ac:dyDescent="0.2">
      <c r="A5905" s="106">
        <v>41675.434606481482</v>
      </c>
      <c r="B5905" s="110">
        <v>1712293.38</v>
      </c>
      <c r="C5905" s="100">
        <v>30.979399999999998</v>
      </c>
      <c r="D5905">
        <v>-2.1739999999999999E-2</v>
      </c>
      <c r="E5905" s="108">
        <v>3.6021700000000001</v>
      </c>
      <c r="F5905" s="102">
        <v>-0.375</v>
      </c>
      <c r="G5905" s="98">
        <v>0.17100000000000001</v>
      </c>
      <c r="H5905" s="115">
        <v>1260</v>
      </c>
    </row>
    <row r="5906" spans="1:8" x14ac:dyDescent="0.2">
      <c r="A5906" s="106">
        <v>41675.434664351851</v>
      </c>
      <c r="B5906" s="110">
        <v>1712298.77</v>
      </c>
      <c r="C5906" s="100">
        <v>30.978200000000001</v>
      </c>
      <c r="D5906">
        <v>-1.1469999999999999E-2</v>
      </c>
      <c r="E5906" s="108">
        <v>3.6021000000000001</v>
      </c>
      <c r="F5906" s="102">
        <v>-0.38500000000000001</v>
      </c>
      <c r="G5906" s="98">
        <v>0.161</v>
      </c>
      <c r="H5906" s="115">
        <v>1260</v>
      </c>
    </row>
    <row r="5907" spans="1:8" x14ac:dyDescent="0.2">
      <c r="A5907" s="106">
        <v>41675.43472222222</v>
      </c>
      <c r="B5907" s="110">
        <v>1712303.38</v>
      </c>
      <c r="C5907" s="100">
        <v>30.976099999999999</v>
      </c>
      <c r="D5907">
        <v>-2.622E-2</v>
      </c>
      <c r="E5907" s="108">
        <v>3.60215</v>
      </c>
      <c r="F5907" s="102">
        <v>-0.38</v>
      </c>
      <c r="G5907" s="98">
        <v>0.16600000000000001</v>
      </c>
      <c r="H5907" s="115">
        <v>1260</v>
      </c>
    </row>
    <row r="5908" spans="1:8" x14ac:dyDescent="0.2">
      <c r="A5908" s="106">
        <v>41675.43478009259</v>
      </c>
      <c r="B5908" s="110">
        <v>1712308.8</v>
      </c>
      <c r="C5908" s="100">
        <v>30.972300000000001</v>
      </c>
      <c r="D5908">
        <v>-8.8900000000000003E-3</v>
      </c>
      <c r="E5908" s="108">
        <v>3.6020699999999999</v>
      </c>
      <c r="F5908" s="102">
        <v>-0.375</v>
      </c>
      <c r="G5908" s="98">
        <v>0.17100000000000001</v>
      </c>
      <c r="H5908" s="115">
        <v>1260</v>
      </c>
    </row>
    <row r="5909" spans="1:8" x14ac:dyDescent="0.2">
      <c r="A5909" s="106">
        <v>41675.434837962966</v>
      </c>
      <c r="B5909" s="110">
        <v>1712313.38</v>
      </c>
      <c r="C5909" s="100">
        <v>30.9724</v>
      </c>
      <c r="D5909">
        <v>-2.0369999999999999E-2</v>
      </c>
      <c r="E5909" s="108">
        <v>3.6020500000000002</v>
      </c>
      <c r="F5909" s="102">
        <v>-0.38700000000000001</v>
      </c>
      <c r="G5909" s="98">
        <v>0.159</v>
      </c>
      <c r="H5909" s="115">
        <v>1260</v>
      </c>
    </row>
    <row r="5910" spans="1:8" x14ac:dyDescent="0.2">
      <c r="A5910" s="106">
        <v>41675.434895833336</v>
      </c>
      <c r="B5910" s="110">
        <v>1712318.82</v>
      </c>
      <c r="C5910" s="100">
        <v>30.966899999999999</v>
      </c>
      <c r="D5910">
        <v>-8.6940000000000003E-2</v>
      </c>
      <c r="E5910" s="108">
        <v>3.6020799999999999</v>
      </c>
      <c r="F5910" s="102">
        <v>-0.377</v>
      </c>
      <c r="G5910" s="98">
        <v>0.16900000000000001</v>
      </c>
      <c r="H5910" s="115">
        <v>1260</v>
      </c>
    </row>
    <row r="5911" spans="1:8" x14ac:dyDescent="0.2">
      <c r="A5911" s="106">
        <v>41675.434953703705</v>
      </c>
      <c r="B5911" s="110">
        <v>1712323.38</v>
      </c>
      <c r="C5911" s="100">
        <v>30.964200000000002</v>
      </c>
      <c r="D5911">
        <v>5.9409999999999998E-2</v>
      </c>
      <c r="E5911" s="108">
        <v>3.60215</v>
      </c>
      <c r="F5911" s="102">
        <v>-0.375</v>
      </c>
      <c r="G5911" s="98">
        <v>0.17100000000000001</v>
      </c>
      <c r="H5911" s="115">
        <v>1260</v>
      </c>
    </row>
    <row r="5912" spans="1:8" x14ac:dyDescent="0.2">
      <c r="A5912" s="106">
        <v>41675.435011574074</v>
      </c>
      <c r="B5912" s="110">
        <v>1712328.78</v>
      </c>
      <c r="C5912" s="100">
        <v>30.962700000000002</v>
      </c>
      <c r="D5912">
        <v>-1.523E-2</v>
      </c>
      <c r="E5912" s="108">
        <v>3.6021399999999999</v>
      </c>
      <c r="F5912" s="102">
        <v>-0.38</v>
      </c>
      <c r="G5912" s="98">
        <v>0.16600000000000001</v>
      </c>
      <c r="H5912" s="115">
        <v>1260</v>
      </c>
    </row>
    <row r="5913" spans="1:8" x14ac:dyDescent="0.2">
      <c r="A5913" s="106">
        <v>41675.435069444444</v>
      </c>
      <c r="B5913" s="110">
        <v>1712333.38</v>
      </c>
      <c r="C5913" s="100">
        <v>30.9574</v>
      </c>
      <c r="D5913">
        <v>1.01E-3</v>
      </c>
      <c r="E5913" s="108">
        <v>3.6020400000000001</v>
      </c>
      <c r="F5913" s="102">
        <v>-0.313</v>
      </c>
      <c r="G5913" s="98">
        <v>0.23300000000000001</v>
      </c>
      <c r="H5913" s="115">
        <v>1260</v>
      </c>
    </row>
    <row r="5914" spans="1:8" x14ac:dyDescent="0.2">
      <c r="A5914" s="106">
        <v>41675.435127314813</v>
      </c>
      <c r="B5914" s="110">
        <v>1712338.77</v>
      </c>
      <c r="C5914" s="100">
        <v>30.9496</v>
      </c>
      <c r="D5914">
        <v>-4.2259999999999999E-2</v>
      </c>
      <c r="E5914" s="108">
        <v>3.6019800000000002</v>
      </c>
      <c r="F5914" s="102">
        <v>-0.30599999999999999</v>
      </c>
      <c r="G5914" s="98">
        <v>0.24</v>
      </c>
      <c r="H5914" s="115">
        <v>1260</v>
      </c>
    </row>
    <row r="5915" spans="1:8" x14ac:dyDescent="0.2">
      <c r="A5915" s="106">
        <v>41675.435185185182</v>
      </c>
      <c r="B5915" s="110">
        <v>1712343.38</v>
      </c>
      <c r="C5915" s="100">
        <v>30.950700000000001</v>
      </c>
      <c r="D5915">
        <v>-8.7300000000000003E-2</v>
      </c>
      <c r="E5915" s="108">
        <v>3.6019399999999999</v>
      </c>
      <c r="F5915" s="102">
        <v>-0.309</v>
      </c>
      <c r="G5915" s="98">
        <v>0.23699999999999999</v>
      </c>
      <c r="H5915" s="115">
        <v>1260</v>
      </c>
    </row>
    <row r="5916" spans="1:8" x14ac:dyDescent="0.2">
      <c r="A5916" s="106">
        <v>41675.435243055559</v>
      </c>
      <c r="B5916" s="110">
        <v>1712348.77</v>
      </c>
      <c r="C5916" s="100">
        <v>30.945599999999999</v>
      </c>
      <c r="D5916">
        <v>5.4469999999999998E-2</v>
      </c>
      <c r="E5916" s="108">
        <v>3.6017399999999999</v>
      </c>
      <c r="F5916" s="102">
        <v>-0.30099999999999999</v>
      </c>
      <c r="G5916" s="98">
        <v>0.245</v>
      </c>
      <c r="H5916" s="115">
        <v>1260</v>
      </c>
    </row>
    <row r="5917" spans="1:8" x14ac:dyDescent="0.2">
      <c r="A5917" s="106">
        <v>41675.435300925928</v>
      </c>
      <c r="B5917" s="110">
        <v>1712353.38</v>
      </c>
      <c r="C5917" s="100">
        <v>30.944199999999999</v>
      </c>
      <c r="D5917">
        <v>-6.1210000000000001E-2</v>
      </c>
      <c r="E5917" s="108">
        <v>3.6017299999999999</v>
      </c>
      <c r="F5917" s="102">
        <v>-0.30499999999999999</v>
      </c>
      <c r="G5917" s="98">
        <v>0.24099999999999999</v>
      </c>
      <c r="H5917" s="115">
        <v>1260</v>
      </c>
    </row>
    <row r="5918" spans="1:8" x14ac:dyDescent="0.2">
      <c r="A5918" s="106">
        <v>41675.435358796298</v>
      </c>
      <c r="B5918" s="110">
        <v>1712358.77</v>
      </c>
      <c r="C5918" s="100">
        <v>30.934999999999999</v>
      </c>
      <c r="D5918">
        <v>5.5939999999999997E-2</v>
      </c>
      <c r="E5918" s="108">
        <v>3.6017000000000001</v>
      </c>
      <c r="F5918" s="102">
        <v>-0.30199999999999999</v>
      </c>
      <c r="G5918" s="98">
        <v>0.24399999999999999</v>
      </c>
      <c r="H5918" s="115">
        <v>1260</v>
      </c>
    </row>
    <row r="5919" spans="1:8" x14ac:dyDescent="0.2">
      <c r="A5919" s="106">
        <v>41675.435416666667</v>
      </c>
      <c r="B5919" s="110">
        <v>1712363.38</v>
      </c>
      <c r="C5919" s="100">
        <v>30.935500000000001</v>
      </c>
      <c r="D5919">
        <v>-3.3210000000000003E-2</v>
      </c>
      <c r="E5919" s="108">
        <v>3.6016599999999999</v>
      </c>
      <c r="F5919" s="102">
        <v>-0.30499999999999999</v>
      </c>
      <c r="G5919" s="98">
        <v>0.24099999999999999</v>
      </c>
      <c r="H5919" s="115">
        <v>1260</v>
      </c>
    </row>
    <row r="5920" spans="1:8" x14ac:dyDescent="0.2">
      <c r="A5920" s="106">
        <v>41675.435474537036</v>
      </c>
      <c r="B5920" s="110">
        <v>1712368.77</v>
      </c>
      <c r="C5920" s="100">
        <v>30.931000000000001</v>
      </c>
      <c r="D5920">
        <v>4.5420000000000002E-2</v>
      </c>
      <c r="E5920" s="108">
        <v>3.60161</v>
      </c>
      <c r="F5920" s="102">
        <v>-0.29699999999999999</v>
      </c>
      <c r="G5920" s="98">
        <v>0.249</v>
      </c>
      <c r="H5920" s="115">
        <v>1260</v>
      </c>
    </row>
    <row r="5921" spans="1:8" x14ac:dyDescent="0.2">
      <c r="A5921" s="106">
        <v>41675.435532407406</v>
      </c>
      <c r="B5921" s="110">
        <v>1712373.38</v>
      </c>
      <c r="C5921" s="100">
        <v>30.9297</v>
      </c>
      <c r="D5921">
        <v>5.4149999999999997E-2</v>
      </c>
      <c r="E5921" s="108">
        <v>3.6016599999999999</v>
      </c>
      <c r="F5921" s="102">
        <v>-0.308</v>
      </c>
      <c r="G5921" s="98">
        <v>0.23799999999999999</v>
      </c>
      <c r="H5921" s="115">
        <v>1260</v>
      </c>
    </row>
    <row r="5922" spans="1:8" x14ac:dyDescent="0.2">
      <c r="A5922" s="106">
        <v>41675.435590277775</v>
      </c>
      <c r="B5922" s="110">
        <v>1712378.77</v>
      </c>
      <c r="C5922" s="100">
        <v>30.925899999999999</v>
      </c>
      <c r="D5922">
        <v>-8.6879999999999999E-2</v>
      </c>
      <c r="E5922" s="108">
        <v>3.6016599999999999</v>
      </c>
      <c r="F5922" s="102">
        <v>-0.30499999999999999</v>
      </c>
      <c r="G5922" s="98">
        <v>0.24099999999999999</v>
      </c>
      <c r="H5922" s="115">
        <v>1260</v>
      </c>
    </row>
    <row r="5923" spans="1:8" x14ac:dyDescent="0.2">
      <c r="A5923" s="106">
        <v>41675.435648148145</v>
      </c>
      <c r="B5923" s="110">
        <v>1712383.38</v>
      </c>
      <c r="C5923" s="100">
        <v>30.921800000000001</v>
      </c>
      <c r="D5923">
        <v>1.128E-2</v>
      </c>
      <c r="E5923" s="108">
        <v>3.6015700000000002</v>
      </c>
      <c r="F5923" s="102">
        <v>-0.309</v>
      </c>
      <c r="G5923" s="98">
        <v>0.23699999999999999</v>
      </c>
      <c r="H5923" s="115">
        <v>1260</v>
      </c>
    </row>
    <row r="5924" spans="1:8" x14ac:dyDescent="0.2">
      <c r="A5924" s="106">
        <v>41675.435706018521</v>
      </c>
      <c r="B5924" s="110">
        <v>1712388.77</v>
      </c>
      <c r="C5924" s="100">
        <v>30.917300000000001</v>
      </c>
      <c r="D5924">
        <v>-4.7379999999999999E-2</v>
      </c>
      <c r="E5924" s="108">
        <v>3.6016300000000001</v>
      </c>
      <c r="F5924" s="102">
        <v>-0.30399999999999999</v>
      </c>
      <c r="G5924" s="98">
        <v>0.24199999999999999</v>
      </c>
      <c r="H5924" s="115">
        <v>1260</v>
      </c>
    </row>
    <row r="5925" spans="1:8" x14ac:dyDescent="0.2">
      <c r="A5925" s="106">
        <v>41675.435763888891</v>
      </c>
      <c r="B5925" s="110">
        <v>1712393.38</v>
      </c>
      <c r="C5925" s="100">
        <v>30.915299999999998</v>
      </c>
      <c r="D5925">
        <v>-8.5760000000000003E-2</v>
      </c>
      <c r="E5925" s="108">
        <v>3.6016499999999998</v>
      </c>
      <c r="F5925" s="102">
        <v>-0.29799999999999999</v>
      </c>
      <c r="G5925" s="98">
        <v>0.248</v>
      </c>
      <c r="H5925" s="115">
        <v>1260</v>
      </c>
    </row>
    <row r="5926" spans="1:8" x14ac:dyDescent="0.2">
      <c r="A5926" s="106">
        <v>41675.43582175926</v>
      </c>
      <c r="B5926" s="110">
        <v>1712398.78</v>
      </c>
      <c r="C5926" s="100">
        <v>30.910399999999999</v>
      </c>
      <c r="D5926">
        <v>-8.4059999999999996E-2</v>
      </c>
      <c r="E5926" s="108">
        <v>3.60161</v>
      </c>
      <c r="F5926" s="102">
        <v>-0.307</v>
      </c>
      <c r="G5926" s="98">
        <v>0.23899999999999999</v>
      </c>
      <c r="H5926" s="115">
        <v>1260</v>
      </c>
    </row>
    <row r="5927" spans="1:8" x14ac:dyDescent="0.2">
      <c r="A5927" s="106">
        <v>41675.435879629629</v>
      </c>
      <c r="B5927" s="110">
        <v>1712403.38</v>
      </c>
      <c r="C5927" s="100">
        <v>30.9084</v>
      </c>
      <c r="D5927">
        <v>-4.7960000000000003E-2</v>
      </c>
      <c r="E5927" s="108">
        <v>3.6015600000000001</v>
      </c>
      <c r="F5927" s="102">
        <v>-0.307</v>
      </c>
      <c r="G5927" s="98">
        <v>0.23899999999999999</v>
      </c>
      <c r="H5927" s="115">
        <v>1260</v>
      </c>
    </row>
    <row r="5928" spans="1:8" x14ac:dyDescent="0.2">
      <c r="A5928" s="106">
        <v>41675.435937499999</v>
      </c>
      <c r="B5928" s="110">
        <v>1712408.77</v>
      </c>
      <c r="C5928" s="100">
        <v>30.9072</v>
      </c>
      <c r="D5928">
        <v>7.7299999999999999E-3</v>
      </c>
      <c r="E5928" s="108">
        <v>3.60154</v>
      </c>
      <c r="F5928" s="102">
        <v>-0.29699999999999999</v>
      </c>
      <c r="G5928" s="98">
        <v>0.249</v>
      </c>
      <c r="H5928" s="115">
        <v>1260</v>
      </c>
    </row>
    <row r="5929" spans="1:8" x14ac:dyDescent="0.2">
      <c r="A5929" s="106">
        <v>41675.435995370368</v>
      </c>
      <c r="B5929" s="110">
        <v>1712413.38</v>
      </c>
      <c r="C5929" s="100">
        <v>30.9026</v>
      </c>
      <c r="D5929">
        <v>-1.9099999999999999E-2</v>
      </c>
      <c r="E5929" s="108">
        <v>3.6014499999999998</v>
      </c>
      <c r="F5929" s="102">
        <v>-0.30599999999999999</v>
      </c>
      <c r="G5929" s="98">
        <v>0.24</v>
      </c>
      <c r="H5929" s="115">
        <v>1260</v>
      </c>
    </row>
    <row r="5930" spans="1:8" x14ac:dyDescent="0.2">
      <c r="A5930" s="106">
        <v>41675.436053240737</v>
      </c>
      <c r="B5930" s="110">
        <v>1712418.8</v>
      </c>
      <c r="C5930" s="100">
        <v>30.8992</v>
      </c>
      <c r="D5930">
        <v>-8.1879999999999994E-2</v>
      </c>
      <c r="E5930" s="108">
        <v>3.6013799999999998</v>
      </c>
      <c r="F5930" s="102">
        <v>-0.30299999999999999</v>
      </c>
      <c r="G5930" s="98">
        <v>0.24299999999999999</v>
      </c>
      <c r="H5930" s="115">
        <v>1260</v>
      </c>
    </row>
    <row r="5931" spans="1:8" x14ac:dyDescent="0.2">
      <c r="A5931" s="106">
        <v>41675.436111111114</v>
      </c>
      <c r="B5931" s="110">
        <v>1712423.38</v>
      </c>
      <c r="C5931" s="100">
        <v>30.897500000000001</v>
      </c>
      <c r="D5931">
        <v>6.1179999999999998E-2</v>
      </c>
      <c r="E5931" s="108">
        <v>3.6014300000000001</v>
      </c>
      <c r="F5931" s="102">
        <v>-0.307</v>
      </c>
      <c r="G5931" s="98">
        <v>0.23899999999999999</v>
      </c>
      <c r="H5931" s="115">
        <v>1260</v>
      </c>
    </row>
    <row r="5932" spans="1:8" x14ac:dyDescent="0.2">
      <c r="A5932" s="106">
        <v>41675.436168981483</v>
      </c>
      <c r="B5932" s="110">
        <v>1712428.77</v>
      </c>
      <c r="C5932" s="100">
        <v>30.8919</v>
      </c>
      <c r="D5932">
        <v>-1.8530000000000001E-2</v>
      </c>
      <c r="E5932" s="108">
        <v>3.6013799999999998</v>
      </c>
      <c r="F5932" s="102">
        <v>-0.30199999999999999</v>
      </c>
      <c r="G5932" s="98">
        <v>0.24399999999999999</v>
      </c>
      <c r="H5932" s="115">
        <v>1260</v>
      </c>
    </row>
    <row r="5933" spans="1:8" x14ac:dyDescent="0.2">
      <c r="A5933" s="106">
        <v>41675.436226851853</v>
      </c>
      <c r="B5933" s="110">
        <v>1712433.38</v>
      </c>
      <c r="C5933" s="100">
        <v>30.889199999999999</v>
      </c>
      <c r="D5933">
        <v>2.7130000000000001E-2</v>
      </c>
      <c r="E5933" s="108">
        <v>3.60141</v>
      </c>
      <c r="F5933" s="102">
        <v>-0.30099999999999999</v>
      </c>
      <c r="G5933" s="98">
        <v>0.245</v>
      </c>
      <c r="H5933" s="115">
        <v>1260</v>
      </c>
    </row>
    <row r="5934" spans="1:8" x14ac:dyDescent="0.2">
      <c r="A5934" s="106">
        <v>41675.436284722222</v>
      </c>
      <c r="B5934" s="110">
        <v>1712438.78</v>
      </c>
      <c r="C5934" s="100">
        <v>30.884699999999999</v>
      </c>
      <c r="D5934">
        <v>-3.7269999999999998E-2</v>
      </c>
      <c r="E5934" s="108">
        <v>3.6013700000000002</v>
      </c>
      <c r="F5934" s="102">
        <v>-0.29899999999999999</v>
      </c>
      <c r="G5934" s="98">
        <v>0.247</v>
      </c>
      <c r="H5934" s="115">
        <v>1260</v>
      </c>
    </row>
    <row r="5935" spans="1:8" x14ac:dyDescent="0.2">
      <c r="A5935" s="106">
        <v>41675.436342592591</v>
      </c>
      <c r="B5935" s="110">
        <v>1712443.38</v>
      </c>
      <c r="C5935" s="100">
        <v>30.884699999999999</v>
      </c>
      <c r="D5935">
        <v>5.2269999999999997E-2</v>
      </c>
      <c r="E5935" s="108">
        <v>3.6013899999999999</v>
      </c>
      <c r="F5935" s="102">
        <v>-0.308</v>
      </c>
      <c r="G5935" s="98">
        <v>0.23799999999999999</v>
      </c>
      <c r="H5935" s="115">
        <v>1260</v>
      </c>
    </row>
    <row r="5936" spans="1:8" x14ac:dyDescent="0.2">
      <c r="A5936" s="106">
        <v>41675.436400462961</v>
      </c>
      <c r="B5936" s="110">
        <v>1712448.77</v>
      </c>
      <c r="C5936" s="100">
        <v>30.884799999999998</v>
      </c>
      <c r="D5936">
        <v>-2.1680000000000001E-2</v>
      </c>
      <c r="E5936" s="108">
        <v>3.6013799999999998</v>
      </c>
      <c r="F5936" s="102">
        <v>-0.29599999999999999</v>
      </c>
      <c r="G5936" s="98">
        <v>0.25</v>
      </c>
      <c r="H5936" s="115">
        <v>1260</v>
      </c>
    </row>
    <row r="5937" spans="1:8" x14ac:dyDescent="0.2">
      <c r="A5937" s="106">
        <v>41675.43645833333</v>
      </c>
      <c r="B5937" s="110">
        <v>1712453.38</v>
      </c>
      <c r="C5937" s="100">
        <v>30.880500000000001</v>
      </c>
      <c r="D5937">
        <v>6.105E-2</v>
      </c>
      <c r="E5937" s="108">
        <v>3.6012900000000001</v>
      </c>
      <c r="F5937" s="102">
        <v>-0.30499999999999999</v>
      </c>
      <c r="G5937" s="98">
        <v>0.24099999999999999</v>
      </c>
      <c r="H5937" s="115">
        <v>1260</v>
      </c>
    </row>
    <row r="5938" spans="1:8" x14ac:dyDescent="0.2">
      <c r="A5938" s="106">
        <v>41675.436516203707</v>
      </c>
      <c r="B5938" s="110">
        <v>1712458.77</v>
      </c>
      <c r="C5938" s="100">
        <v>30.8782</v>
      </c>
      <c r="D5938">
        <v>-8.8999999999999995E-4</v>
      </c>
      <c r="E5938" s="108">
        <v>3.6012300000000002</v>
      </c>
      <c r="F5938" s="102">
        <v>-0.29799999999999999</v>
      </c>
      <c r="G5938" s="98">
        <v>0.248</v>
      </c>
      <c r="H5938" s="115">
        <v>1260</v>
      </c>
    </row>
    <row r="5939" spans="1:8" x14ac:dyDescent="0.2">
      <c r="A5939" s="106">
        <v>41675.436574074076</v>
      </c>
      <c r="B5939" s="110">
        <v>1712463.38</v>
      </c>
      <c r="C5939" s="100">
        <v>30.876899999999999</v>
      </c>
      <c r="D5939">
        <v>6.0429999999999998E-2</v>
      </c>
      <c r="E5939" s="108">
        <v>3.6011600000000001</v>
      </c>
      <c r="F5939" s="102">
        <v>-0.30399999999999999</v>
      </c>
      <c r="G5939" s="98">
        <v>0.24199999999999999</v>
      </c>
      <c r="H5939" s="115">
        <v>1260</v>
      </c>
    </row>
    <row r="5940" spans="1:8" x14ac:dyDescent="0.2">
      <c r="A5940" s="106">
        <v>41675.436631944445</v>
      </c>
      <c r="B5940" s="110">
        <v>1712468.77</v>
      </c>
      <c r="C5940" s="100">
        <v>30.8752</v>
      </c>
      <c r="D5940">
        <v>1.5010000000000001E-2</v>
      </c>
      <c r="E5940" s="108">
        <v>3.6011600000000001</v>
      </c>
      <c r="F5940" s="102">
        <v>-0.29599999999999999</v>
      </c>
      <c r="G5940" s="98">
        <v>0.25</v>
      </c>
      <c r="H5940" s="115">
        <v>1260</v>
      </c>
    </row>
    <row r="5941" spans="1:8" x14ac:dyDescent="0.2">
      <c r="A5941" s="106">
        <v>41675.436689814815</v>
      </c>
      <c r="B5941" s="110">
        <v>1712473.38</v>
      </c>
      <c r="C5941" s="100">
        <v>30.872</v>
      </c>
      <c r="D5941">
        <v>-1.9089999999999999E-2</v>
      </c>
      <c r="E5941" s="108">
        <v>3.6011700000000002</v>
      </c>
      <c r="F5941" s="102">
        <v>-0.30399999999999999</v>
      </c>
      <c r="G5941" s="98">
        <v>0.24199999999999999</v>
      </c>
      <c r="H5941" s="115">
        <v>1260</v>
      </c>
    </row>
    <row r="5942" spans="1:8" x14ac:dyDescent="0.2">
      <c r="A5942" s="106">
        <v>41675.436747685184</v>
      </c>
      <c r="B5942" s="110">
        <v>1712478.83</v>
      </c>
      <c r="C5942" s="100">
        <v>30.866499999999998</v>
      </c>
      <c r="D5942">
        <v>-8.9359999999999995E-2</v>
      </c>
      <c r="E5942" s="108">
        <v>3.6011500000000001</v>
      </c>
      <c r="F5942" s="102">
        <v>-0.30099999999999999</v>
      </c>
      <c r="G5942" s="98">
        <v>0.245</v>
      </c>
      <c r="H5942" s="115">
        <v>1260</v>
      </c>
    </row>
    <row r="5943" spans="1:8" x14ac:dyDescent="0.2">
      <c r="A5943" s="106">
        <v>41675.436805555553</v>
      </c>
      <c r="B5943" s="110">
        <v>1712483.38</v>
      </c>
      <c r="C5943" s="100">
        <v>30.867699999999999</v>
      </c>
      <c r="D5943">
        <v>-4.7039999999999998E-2</v>
      </c>
      <c r="E5943" s="108">
        <v>3.60114</v>
      </c>
      <c r="F5943" s="102">
        <v>-0.309</v>
      </c>
      <c r="G5943" s="98">
        <v>0.23699999999999999</v>
      </c>
      <c r="H5943" s="115">
        <v>1260</v>
      </c>
    </row>
    <row r="5944" spans="1:8" x14ac:dyDescent="0.2">
      <c r="A5944" s="106">
        <v>41675.436863425923</v>
      </c>
      <c r="B5944" s="110">
        <v>1712488.77</v>
      </c>
      <c r="C5944" s="100">
        <v>30.867100000000001</v>
      </c>
      <c r="D5944">
        <v>-1.4630000000000001E-2</v>
      </c>
      <c r="E5944" s="108">
        <v>3.6011799999999998</v>
      </c>
      <c r="F5944" s="102">
        <v>-0.29599999999999999</v>
      </c>
      <c r="G5944" s="98">
        <v>0.25</v>
      </c>
      <c r="H5944" s="115">
        <v>1260</v>
      </c>
    </row>
    <row r="5945" spans="1:8" x14ac:dyDescent="0.2">
      <c r="A5945" s="106">
        <v>41675.436921296299</v>
      </c>
      <c r="B5945" s="110">
        <v>1712493.38</v>
      </c>
      <c r="C5945" s="100">
        <v>30.867699999999999</v>
      </c>
      <c r="D5945">
        <v>-8.7129999999999999E-2</v>
      </c>
      <c r="E5945" s="108">
        <v>3.6013199999999999</v>
      </c>
      <c r="F5945" s="102">
        <v>-0.53800000000000003</v>
      </c>
      <c r="G5945" s="98">
        <v>8.0000000000000002E-3</v>
      </c>
      <c r="H5945" s="115">
        <v>1260</v>
      </c>
    </row>
    <row r="5946" spans="1:8" x14ac:dyDescent="0.2">
      <c r="A5946" s="106">
        <v>41675.436979166669</v>
      </c>
      <c r="B5946" s="110">
        <v>1712498.78</v>
      </c>
      <c r="C5946" s="100">
        <v>30.8658</v>
      </c>
      <c r="D5946">
        <v>4.5609999999999998E-2</v>
      </c>
      <c r="E5946" s="108">
        <v>3.6015000000000001</v>
      </c>
      <c r="F5946" s="102">
        <v>-0.53900000000000003</v>
      </c>
      <c r="G5946" s="98">
        <v>7.0000000000000001E-3</v>
      </c>
      <c r="H5946" s="115">
        <v>1260</v>
      </c>
    </row>
    <row r="5947" spans="1:8" x14ac:dyDescent="0.2">
      <c r="A5947" s="106">
        <v>41675.437037037038</v>
      </c>
      <c r="B5947" s="110">
        <v>1712503.38</v>
      </c>
      <c r="C5947" s="100">
        <v>30.865400000000001</v>
      </c>
      <c r="D5947">
        <v>-3.31E-3</v>
      </c>
      <c r="E5947" s="108">
        <v>3.6015700000000002</v>
      </c>
      <c r="F5947" s="102">
        <v>-0.53900000000000003</v>
      </c>
      <c r="G5947" s="98">
        <v>7.0000000000000001E-3</v>
      </c>
      <c r="H5947" s="115">
        <v>1260</v>
      </c>
    </row>
    <row r="5948" spans="1:8" x14ac:dyDescent="0.2">
      <c r="A5948" s="106">
        <v>41675.437094907407</v>
      </c>
      <c r="B5948" s="110">
        <v>1712508.77</v>
      </c>
      <c r="C5948" s="100">
        <v>30.866599999999998</v>
      </c>
      <c r="D5948">
        <v>-8.5250000000000006E-2</v>
      </c>
      <c r="E5948" s="108">
        <v>3.6016300000000001</v>
      </c>
      <c r="F5948" s="102">
        <v>-0.53900000000000003</v>
      </c>
      <c r="G5948" s="98">
        <v>7.0000000000000001E-3</v>
      </c>
      <c r="H5948" s="115">
        <v>1260</v>
      </c>
    </row>
    <row r="5949" spans="1:8" x14ac:dyDescent="0.2">
      <c r="A5949" s="106">
        <v>41675.437152777777</v>
      </c>
      <c r="B5949" s="110">
        <v>1712513.38</v>
      </c>
      <c r="C5949" s="100">
        <v>30.865600000000001</v>
      </c>
      <c r="D5949">
        <v>6.0109999999999997E-2</v>
      </c>
      <c r="E5949" s="108">
        <v>3.6016599999999999</v>
      </c>
      <c r="F5949" s="102">
        <v>-0.45500000000000002</v>
      </c>
      <c r="G5949" s="98">
        <v>9.0999999999999998E-2</v>
      </c>
      <c r="H5949" s="115">
        <v>1260</v>
      </c>
    </row>
    <row r="5950" spans="1:8" x14ac:dyDescent="0.2">
      <c r="A5950" s="106">
        <v>41675.437210648146</v>
      </c>
      <c r="B5950" s="110">
        <v>1712518.77</v>
      </c>
      <c r="C5950" s="100">
        <v>30.865300000000001</v>
      </c>
      <c r="D5950">
        <v>-1.2149999999999999E-2</v>
      </c>
      <c r="E5950" s="108">
        <v>3.6018500000000002</v>
      </c>
      <c r="F5950" s="102">
        <v>-0.46100000000000002</v>
      </c>
      <c r="G5950" s="98">
        <v>8.5000000000000006E-2</v>
      </c>
      <c r="H5950" s="115">
        <v>1260</v>
      </c>
    </row>
    <row r="5951" spans="1:8" x14ac:dyDescent="0.2">
      <c r="A5951" s="106">
        <v>41675.437268518515</v>
      </c>
      <c r="B5951" s="110">
        <v>1712523.38</v>
      </c>
      <c r="C5951" s="100">
        <v>30.863299999999999</v>
      </c>
      <c r="D5951">
        <v>-2.852E-2</v>
      </c>
      <c r="E5951" s="108">
        <v>3.6018400000000002</v>
      </c>
      <c r="F5951" s="102">
        <v>-0.45900000000000002</v>
      </c>
      <c r="G5951" s="98">
        <v>8.6999999999999994E-2</v>
      </c>
      <c r="H5951" s="115">
        <v>1260</v>
      </c>
    </row>
    <row r="5952" spans="1:8" x14ac:dyDescent="0.2">
      <c r="A5952" s="106">
        <v>41675.437326388892</v>
      </c>
      <c r="B5952" s="110">
        <v>1712528.8</v>
      </c>
      <c r="C5952" s="100">
        <v>30.863600000000002</v>
      </c>
      <c r="D5952">
        <v>4.861E-2</v>
      </c>
      <c r="E5952" s="108">
        <v>3.6019000000000001</v>
      </c>
      <c r="F5952" s="102">
        <v>-0.46</v>
      </c>
      <c r="G5952" s="98">
        <v>8.5999999999999993E-2</v>
      </c>
      <c r="H5952" s="115">
        <v>1260</v>
      </c>
    </row>
    <row r="5953" spans="1:8" x14ac:dyDescent="0.2">
      <c r="A5953" s="106">
        <v>41675.437384259261</v>
      </c>
      <c r="B5953" s="110">
        <v>1712533.38</v>
      </c>
      <c r="C5953" s="100">
        <v>30.863099999999999</v>
      </c>
      <c r="D5953">
        <v>-8.8760000000000006E-2</v>
      </c>
      <c r="E5953" s="108">
        <v>3.60188</v>
      </c>
      <c r="F5953" s="102">
        <v>-0.45500000000000002</v>
      </c>
      <c r="G5953" s="98">
        <v>9.0999999999999998E-2</v>
      </c>
      <c r="H5953" s="115">
        <v>1260</v>
      </c>
    </row>
    <row r="5954" spans="1:8" x14ac:dyDescent="0.2">
      <c r="A5954" s="106">
        <v>41675.437442129631</v>
      </c>
      <c r="B5954" s="110">
        <v>1712538.78</v>
      </c>
      <c r="C5954" s="100">
        <v>30.861799999999999</v>
      </c>
      <c r="D5954">
        <v>-2.6669999999999999E-2</v>
      </c>
      <c r="E5954" s="108">
        <v>3.6018300000000001</v>
      </c>
      <c r="F5954" s="102">
        <v>-0.45500000000000002</v>
      </c>
      <c r="G5954" s="98">
        <v>9.0999999999999998E-2</v>
      </c>
      <c r="H5954" s="115">
        <v>1260</v>
      </c>
    </row>
    <row r="5955" spans="1:8" x14ac:dyDescent="0.2">
      <c r="A5955" s="106">
        <v>41675.4375</v>
      </c>
      <c r="B5955" s="110">
        <v>1712543.38</v>
      </c>
      <c r="C5955" s="100">
        <v>30.860900000000001</v>
      </c>
      <c r="D5955">
        <v>1.5E-3</v>
      </c>
      <c r="E5955" s="108">
        <v>3.6019000000000001</v>
      </c>
      <c r="F5955" s="102">
        <v>-0.45600000000000002</v>
      </c>
      <c r="G5955" s="98">
        <v>0.09</v>
      </c>
      <c r="H5955" s="115">
        <v>1260</v>
      </c>
    </row>
    <row r="5956" spans="1:8" x14ac:dyDescent="0.2">
      <c r="A5956" s="106">
        <v>41675.437557870369</v>
      </c>
      <c r="B5956" s="110">
        <v>1712548.77</v>
      </c>
      <c r="C5956" s="100">
        <v>30.859400000000001</v>
      </c>
      <c r="D5956">
        <v>-4.2889999999999998E-2</v>
      </c>
      <c r="E5956" s="108">
        <v>3.6018699999999999</v>
      </c>
      <c r="F5956" s="102">
        <v>-0.46100000000000002</v>
      </c>
      <c r="G5956" s="98">
        <v>8.5000000000000006E-2</v>
      </c>
      <c r="H5956" s="115">
        <v>1260</v>
      </c>
    </row>
    <row r="5957" spans="1:8" x14ac:dyDescent="0.2">
      <c r="A5957" s="106">
        <v>41675.437615740739</v>
      </c>
      <c r="B5957" s="110">
        <v>1712553.38</v>
      </c>
      <c r="C5957" s="100">
        <v>30.858599999999999</v>
      </c>
      <c r="D5957">
        <v>2.2669999999999999E-2</v>
      </c>
      <c r="E5957" s="108">
        <v>3.6018500000000002</v>
      </c>
      <c r="F5957" s="102">
        <v>-0.45800000000000002</v>
      </c>
      <c r="G5957" s="98">
        <v>8.7999999999999995E-2</v>
      </c>
      <c r="H5957" s="115">
        <v>1260</v>
      </c>
    </row>
    <row r="5958" spans="1:8" x14ac:dyDescent="0.2">
      <c r="A5958" s="106">
        <v>41675.437673611108</v>
      </c>
      <c r="B5958" s="110">
        <v>1712558.8</v>
      </c>
      <c r="C5958" s="100">
        <v>30.857700000000001</v>
      </c>
      <c r="D5958">
        <v>-8.8660000000000003E-2</v>
      </c>
      <c r="E5958" s="108">
        <v>3.60182</v>
      </c>
      <c r="F5958" s="102">
        <v>-0.45700000000000002</v>
      </c>
      <c r="G5958" s="98">
        <v>8.8999999999999996E-2</v>
      </c>
      <c r="H5958" s="115">
        <v>1260</v>
      </c>
    </row>
    <row r="5959" spans="1:8" x14ac:dyDescent="0.2">
      <c r="A5959" s="106">
        <v>41675.437731481485</v>
      </c>
      <c r="B5959" s="110">
        <v>1712563.38</v>
      </c>
      <c r="C5959" s="100">
        <v>30.8568</v>
      </c>
      <c r="D5959">
        <v>6.003E-2</v>
      </c>
      <c r="E5959" s="108">
        <v>3.6018599999999998</v>
      </c>
      <c r="F5959" s="102">
        <v>-0.46</v>
      </c>
      <c r="G5959" s="98">
        <v>8.5999999999999993E-2</v>
      </c>
      <c r="H5959" s="115">
        <v>1260</v>
      </c>
    </row>
    <row r="5960" spans="1:8" x14ac:dyDescent="0.2">
      <c r="A5960" s="106">
        <v>41675.437789351854</v>
      </c>
      <c r="B5960" s="110">
        <v>1712568.78</v>
      </c>
      <c r="C5960" s="100">
        <v>30.855399999999999</v>
      </c>
      <c r="D5960">
        <v>-4.1880000000000001E-2</v>
      </c>
      <c r="E5960" s="108">
        <v>3.6019000000000001</v>
      </c>
      <c r="F5960" s="102">
        <v>-0.45500000000000002</v>
      </c>
      <c r="G5960" s="98">
        <v>9.0999999999999998E-2</v>
      </c>
      <c r="H5960" s="115">
        <v>1260</v>
      </c>
    </row>
    <row r="5961" spans="1:8" x14ac:dyDescent="0.2">
      <c r="A5961" s="106">
        <v>41675.437847222223</v>
      </c>
      <c r="B5961" s="110">
        <v>1712573.38</v>
      </c>
      <c r="C5961" s="100">
        <v>30.8569</v>
      </c>
      <c r="D5961">
        <v>-2.853E-2</v>
      </c>
      <c r="E5961" s="108">
        <v>3.6019899999999998</v>
      </c>
      <c r="F5961" s="102">
        <v>-0.45800000000000002</v>
      </c>
      <c r="G5961" s="98">
        <v>8.7999999999999995E-2</v>
      </c>
      <c r="H5961" s="115">
        <v>1260</v>
      </c>
    </row>
    <row r="5962" spans="1:8" x14ac:dyDescent="0.2">
      <c r="A5962" s="106">
        <v>41675.437905092593</v>
      </c>
      <c r="B5962" s="110">
        <v>1712578.77</v>
      </c>
      <c r="C5962" s="100">
        <v>30.8535</v>
      </c>
      <c r="D5962">
        <v>-2.9870000000000001E-2</v>
      </c>
      <c r="E5962" s="108">
        <v>3.6019399999999999</v>
      </c>
      <c r="F5962" s="102">
        <v>-0.46</v>
      </c>
      <c r="G5962" s="98">
        <v>8.5999999999999993E-2</v>
      </c>
      <c r="H5962" s="115">
        <v>1260</v>
      </c>
    </row>
    <row r="5963" spans="1:8" x14ac:dyDescent="0.2">
      <c r="A5963" s="106">
        <v>41675.437962962962</v>
      </c>
      <c r="B5963" s="110">
        <v>1712583.38</v>
      </c>
      <c r="C5963" s="100">
        <v>30.8552</v>
      </c>
      <c r="D5963">
        <v>-2.0899999999999998E-2</v>
      </c>
      <c r="E5963" s="108">
        <v>3.6020099999999999</v>
      </c>
      <c r="F5963" s="102">
        <v>-0.45600000000000002</v>
      </c>
      <c r="G5963" s="98">
        <v>0.09</v>
      </c>
      <c r="H5963" s="115">
        <v>1260</v>
      </c>
    </row>
    <row r="5964" spans="1:8" x14ac:dyDescent="0.2">
      <c r="A5964" s="106">
        <v>41675.438020833331</v>
      </c>
      <c r="B5964" s="110">
        <v>1712588.8</v>
      </c>
      <c r="C5964" s="100">
        <v>30.854800000000001</v>
      </c>
      <c r="D5964">
        <v>4.7129999999999998E-2</v>
      </c>
      <c r="E5964" s="108">
        <v>3.60202</v>
      </c>
      <c r="F5964" s="102">
        <v>-0.45500000000000002</v>
      </c>
      <c r="G5964" s="98">
        <v>9.0999999999999998E-2</v>
      </c>
      <c r="H5964" s="115">
        <v>1260</v>
      </c>
    </row>
    <row r="5965" spans="1:8" x14ac:dyDescent="0.2">
      <c r="A5965" s="106">
        <v>41675.438078703701</v>
      </c>
      <c r="B5965" s="110">
        <v>1712593.38</v>
      </c>
      <c r="C5965" s="100">
        <v>30.854500000000002</v>
      </c>
      <c r="D5965">
        <v>-6.2300000000000003E-3</v>
      </c>
      <c r="E5965" s="108">
        <v>3.6021299999999998</v>
      </c>
      <c r="F5965" s="102">
        <v>-0.46100000000000002</v>
      </c>
      <c r="G5965" s="98">
        <v>8.5000000000000006E-2</v>
      </c>
      <c r="H5965" s="115">
        <v>1260</v>
      </c>
    </row>
    <row r="5966" spans="1:8" x14ac:dyDescent="0.2">
      <c r="A5966" s="106">
        <v>41675.438136574077</v>
      </c>
      <c r="B5966" s="110">
        <v>1712598.77</v>
      </c>
      <c r="C5966" s="100">
        <v>30.853100000000001</v>
      </c>
      <c r="D5966">
        <v>-1.269E-2</v>
      </c>
      <c r="E5966" s="108">
        <v>3.60215</v>
      </c>
      <c r="F5966" s="102">
        <v>-0.45600000000000002</v>
      </c>
      <c r="G5966" s="98">
        <v>0.09</v>
      </c>
      <c r="H5966" s="115">
        <v>1260</v>
      </c>
    </row>
    <row r="5967" spans="1:8" x14ac:dyDescent="0.2">
      <c r="A5967" s="106">
        <v>41675.438194444447</v>
      </c>
      <c r="B5967" s="110">
        <v>1712603.38</v>
      </c>
      <c r="C5967" s="100">
        <v>30.853200000000001</v>
      </c>
      <c r="D5967">
        <v>5.0139999999999997E-2</v>
      </c>
      <c r="E5967" s="108">
        <v>3.6021700000000001</v>
      </c>
      <c r="F5967" s="102">
        <v>-0.45800000000000002</v>
      </c>
      <c r="G5967" s="98">
        <v>8.7999999999999995E-2</v>
      </c>
      <c r="H5967" s="115">
        <v>1260</v>
      </c>
    </row>
    <row r="5968" spans="1:8" x14ac:dyDescent="0.2">
      <c r="A5968" s="106">
        <v>41675.438252314816</v>
      </c>
      <c r="B5968" s="110">
        <v>1712608.77</v>
      </c>
      <c r="C5968" s="100">
        <v>30.853200000000001</v>
      </c>
      <c r="D5968">
        <v>3.9239999999999997E-2</v>
      </c>
      <c r="E5968" s="108">
        <v>3.60216</v>
      </c>
      <c r="F5968" s="102">
        <v>-0.46300000000000002</v>
      </c>
      <c r="G5968" s="98">
        <v>8.3000000000000004E-2</v>
      </c>
      <c r="H5968" s="115">
        <v>1260</v>
      </c>
    </row>
    <row r="5969" spans="1:8" x14ac:dyDescent="0.2">
      <c r="A5969" s="106">
        <v>41675.438310185185</v>
      </c>
      <c r="B5969" s="110">
        <v>1712613.38</v>
      </c>
      <c r="C5969" s="100">
        <v>30.853899999999999</v>
      </c>
      <c r="D5969">
        <v>-2.155E-2</v>
      </c>
      <c r="E5969" s="108">
        <v>3.60222</v>
      </c>
      <c r="F5969" s="102">
        <v>-0.45800000000000002</v>
      </c>
      <c r="G5969" s="98">
        <v>8.7999999999999995E-2</v>
      </c>
      <c r="H5969" s="115">
        <v>1260</v>
      </c>
    </row>
    <row r="5970" spans="1:8" x14ac:dyDescent="0.2">
      <c r="A5970" s="106">
        <v>41675.438368055555</v>
      </c>
      <c r="B5970" s="110">
        <v>1712618.77</v>
      </c>
      <c r="C5970" s="100">
        <v>30.8535</v>
      </c>
      <c r="D5970">
        <v>5.6660000000000002E-2</v>
      </c>
      <c r="E5970" s="108">
        <v>3.60222</v>
      </c>
      <c r="F5970" s="102">
        <v>-0.46200000000000002</v>
      </c>
      <c r="G5970" s="98">
        <v>8.4000000000000005E-2</v>
      </c>
      <c r="H5970" s="115">
        <v>1260</v>
      </c>
    </row>
    <row r="5971" spans="1:8" x14ac:dyDescent="0.2">
      <c r="A5971" s="106">
        <v>41675.438425925924</v>
      </c>
      <c r="B5971" s="110">
        <v>1712623.38</v>
      </c>
      <c r="C5971" s="100">
        <v>30.851700000000001</v>
      </c>
      <c r="D5971">
        <v>-8.3419999999999994E-2</v>
      </c>
      <c r="E5971" s="108">
        <v>3.6023100000000001</v>
      </c>
      <c r="F5971" s="102">
        <v>-0.45900000000000002</v>
      </c>
      <c r="G5971" s="98">
        <v>8.6999999999999994E-2</v>
      </c>
      <c r="H5971" s="115">
        <v>1260</v>
      </c>
    </row>
    <row r="5972" spans="1:8" x14ac:dyDescent="0.2">
      <c r="A5972" s="106">
        <v>41675.438483796293</v>
      </c>
      <c r="B5972" s="110">
        <v>1712628.77</v>
      </c>
      <c r="C5972" s="100">
        <v>30.8507</v>
      </c>
      <c r="D5972">
        <v>-7.7249999999999999E-2</v>
      </c>
      <c r="E5972" s="108">
        <v>3.6023100000000001</v>
      </c>
      <c r="F5972" s="102">
        <v>-0.45600000000000002</v>
      </c>
      <c r="G5972" s="98">
        <v>0.09</v>
      </c>
      <c r="H5972" s="115">
        <v>1260</v>
      </c>
    </row>
    <row r="5973" spans="1:8" x14ac:dyDescent="0.2">
      <c r="A5973" s="106">
        <v>41675.43854166667</v>
      </c>
      <c r="B5973" s="110">
        <v>1712633.38</v>
      </c>
      <c r="C5973" s="100">
        <v>30.852399999999999</v>
      </c>
      <c r="D5973">
        <v>-5.2199999999999998E-3</v>
      </c>
      <c r="E5973" s="108">
        <v>3.6023200000000002</v>
      </c>
      <c r="F5973" s="102">
        <v>-0.45800000000000002</v>
      </c>
      <c r="G5973" s="98">
        <v>8.7999999999999995E-2</v>
      </c>
      <c r="H5973" s="115">
        <v>1260</v>
      </c>
    </row>
    <row r="5974" spans="1:8" x14ac:dyDescent="0.2">
      <c r="A5974" s="106">
        <v>41675.438599537039</v>
      </c>
      <c r="B5974" s="110">
        <v>1712638.77</v>
      </c>
      <c r="C5974" s="100">
        <v>30.853000000000002</v>
      </c>
      <c r="D5974">
        <v>-8.9149999999999993E-2</v>
      </c>
      <c r="E5974" s="108">
        <v>3.6022599999999998</v>
      </c>
      <c r="F5974" s="102">
        <v>-0.46100000000000002</v>
      </c>
      <c r="G5974" s="98">
        <v>8.5000000000000006E-2</v>
      </c>
      <c r="H5974" s="115">
        <v>1260</v>
      </c>
    </row>
    <row r="5975" spans="1:8" x14ac:dyDescent="0.2">
      <c r="A5975" s="106">
        <v>41675.438657407409</v>
      </c>
      <c r="B5975" s="110">
        <v>1712643.38</v>
      </c>
      <c r="C5975" s="100">
        <v>30.8506</v>
      </c>
      <c r="D5975">
        <v>2.138E-2</v>
      </c>
      <c r="E5975" s="108">
        <v>3.6023399999999999</v>
      </c>
      <c r="F5975" s="102">
        <v>-0.45800000000000002</v>
      </c>
      <c r="G5975" s="98">
        <v>8.7999999999999995E-2</v>
      </c>
      <c r="H5975" s="115">
        <v>1260</v>
      </c>
    </row>
    <row r="5976" spans="1:8" x14ac:dyDescent="0.2">
      <c r="A5976" s="106">
        <v>41675.438715277778</v>
      </c>
      <c r="B5976" s="110">
        <v>1712648.77</v>
      </c>
      <c r="C5976" s="100">
        <v>30.851800000000001</v>
      </c>
      <c r="D5976">
        <v>2.1250000000000002E-2</v>
      </c>
      <c r="E5976" s="108">
        <v>3.6022799999999999</v>
      </c>
      <c r="F5976" s="102">
        <v>-0.46</v>
      </c>
      <c r="G5976" s="98">
        <v>8.5999999999999993E-2</v>
      </c>
      <c r="H5976" s="115">
        <v>1260</v>
      </c>
    </row>
    <row r="5977" spans="1:8" x14ac:dyDescent="0.2">
      <c r="A5977" s="106">
        <v>41675.438773148147</v>
      </c>
      <c r="B5977" s="110">
        <v>1712653.38</v>
      </c>
      <c r="C5977" s="100">
        <v>30.851199999999999</v>
      </c>
      <c r="D5977">
        <v>5.4769999999999999E-2</v>
      </c>
      <c r="E5977" s="108">
        <v>3.60236</v>
      </c>
      <c r="F5977" s="102">
        <v>-0.46400000000000002</v>
      </c>
      <c r="G5977" s="98">
        <v>8.2000000000000003E-2</v>
      </c>
      <c r="H5977" s="115">
        <v>1260</v>
      </c>
    </row>
    <row r="5978" spans="1:8" x14ac:dyDescent="0.2">
      <c r="A5978" s="106">
        <v>41675.438831018517</v>
      </c>
      <c r="B5978" s="110">
        <v>1712658.77</v>
      </c>
      <c r="C5978" s="100">
        <v>30.8523</v>
      </c>
      <c r="D5978">
        <v>6.7089999999999997E-2</v>
      </c>
      <c r="E5978" s="108">
        <v>3.6023000000000001</v>
      </c>
      <c r="F5978" s="102">
        <v>-0.45500000000000002</v>
      </c>
      <c r="G5978" s="98">
        <v>9.0999999999999998E-2</v>
      </c>
      <c r="H5978" s="115">
        <v>1260</v>
      </c>
    </row>
    <row r="5979" spans="1:8" x14ac:dyDescent="0.2">
      <c r="A5979" s="106">
        <v>41675.438888888886</v>
      </c>
      <c r="B5979" s="110">
        <v>1712663.38</v>
      </c>
      <c r="C5979" s="100">
        <v>30.849900000000002</v>
      </c>
      <c r="D5979">
        <v>-6.4759999999999998E-2</v>
      </c>
      <c r="E5979" s="108">
        <v>3.6023800000000001</v>
      </c>
      <c r="F5979" s="102">
        <v>-0.46</v>
      </c>
      <c r="G5979" s="98">
        <v>8.5999999999999993E-2</v>
      </c>
      <c r="H5979" s="115">
        <v>1260</v>
      </c>
    </row>
    <row r="5980" spans="1:8" x14ac:dyDescent="0.2">
      <c r="A5980" s="106">
        <v>41675.438946759263</v>
      </c>
      <c r="B5980" s="110">
        <v>1712668.77</v>
      </c>
      <c r="C5980" s="100">
        <v>30.8507</v>
      </c>
      <c r="D5980">
        <v>-4.2770000000000002E-2</v>
      </c>
      <c r="E5980" s="108">
        <v>3.6023000000000001</v>
      </c>
      <c r="F5980" s="102">
        <v>-0.46</v>
      </c>
      <c r="G5980" s="98">
        <v>8.5999999999999993E-2</v>
      </c>
      <c r="H5980" s="115">
        <v>1260</v>
      </c>
    </row>
    <row r="5981" spans="1:8" x14ac:dyDescent="0.2">
      <c r="A5981" s="106">
        <v>41675.439004629632</v>
      </c>
      <c r="B5981" s="110">
        <v>1712673.38</v>
      </c>
      <c r="C5981" s="100">
        <v>30.849</v>
      </c>
      <c r="D5981">
        <v>-8.6400000000000001E-3</v>
      </c>
      <c r="E5981" s="108">
        <v>3.60236</v>
      </c>
      <c r="F5981" s="102">
        <v>-0.45600000000000002</v>
      </c>
      <c r="G5981" s="98">
        <v>0.09</v>
      </c>
      <c r="H5981" s="115">
        <v>1260</v>
      </c>
    </row>
    <row r="5982" spans="1:8" x14ac:dyDescent="0.2">
      <c r="A5982" s="106">
        <v>41675.439062500001</v>
      </c>
      <c r="B5982" s="110">
        <v>1712678.77</v>
      </c>
      <c r="C5982" s="100">
        <v>30.842300000000002</v>
      </c>
      <c r="D5982">
        <v>-7.392E-2</v>
      </c>
      <c r="E5982" s="108">
        <v>3.6022500000000002</v>
      </c>
      <c r="F5982" s="102">
        <v>-0.46600000000000003</v>
      </c>
      <c r="G5982" s="98">
        <v>0.08</v>
      </c>
      <c r="H5982" s="115">
        <v>1260</v>
      </c>
    </row>
    <row r="5983" spans="1:8" x14ac:dyDescent="0.2">
      <c r="A5983" s="106">
        <v>41675.439120370371</v>
      </c>
      <c r="B5983" s="110">
        <v>1712683.38</v>
      </c>
      <c r="C5983" s="100">
        <v>30.846800000000002</v>
      </c>
      <c r="D5983">
        <v>1.0800000000000001E-2</v>
      </c>
      <c r="E5983" s="108">
        <v>3.6023100000000001</v>
      </c>
      <c r="F5983" s="102">
        <v>-0.46</v>
      </c>
      <c r="G5983" s="98">
        <v>8.5999999999999993E-2</v>
      </c>
      <c r="H5983" s="115">
        <v>1260</v>
      </c>
    </row>
    <row r="5984" spans="1:8" x14ac:dyDescent="0.2">
      <c r="A5984" s="106">
        <v>41675.43917824074</v>
      </c>
      <c r="B5984" s="110">
        <v>1712688.78</v>
      </c>
      <c r="C5984" s="100">
        <v>30.843399999999999</v>
      </c>
      <c r="D5984">
        <v>-2.393E-2</v>
      </c>
      <c r="E5984" s="108">
        <v>3.6022699999999999</v>
      </c>
      <c r="F5984" s="102">
        <v>-0.45800000000000002</v>
      </c>
      <c r="G5984" s="98">
        <v>8.7999999999999995E-2</v>
      </c>
      <c r="H5984" s="115">
        <v>1260</v>
      </c>
    </row>
    <row r="5985" spans="1:8" x14ac:dyDescent="0.2">
      <c r="A5985" s="106">
        <v>41675.439236111109</v>
      </c>
      <c r="B5985" s="110">
        <v>1712693.38</v>
      </c>
      <c r="C5985" s="100">
        <v>30.844000000000001</v>
      </c>
      <c r="D5985">
        <v>-3.4009999999999999E-2</v>
      </c>
      <c r="E5985" s="108">
        <v>3.6023000000000001</v>
      </c>
      <c r="F5985" s="102">
        <v>-0.45800000000000002</v>
      </c>
      <c r="G5985" s="98">
        <v>8.7999999999999995E-2</v>
      </c>
      <c r="H5985" s="115">
        <v>1260</v>
      </c>
    </row>
    <row r="5986" spans="1:8" x14ac:dyDescent="0.2">
      <c r="A5986" s="106">
        <v>41675.439293981479</v>
      </c>
      <c r="B5986" s="110">
        <v>1712698.77</v>
      </c>
      <c r="C5986" s="100">
        <v>30.841999999999999</v>
      </c>
      <c r="D5986">
        <v>3.807E-2</v>
      </c>
      <c r="E5986" s="108">
        <v>3.60223</v>
      </c>
      <c r="F5986" s="102">
        <v>-0.45800000000000002</v>
      </c>
      <c r="G5986" s="98">
        <v>8.7999999999999995E-2</v>
      </c>
      <c r="H5986" s="115">
        <v>1260</v>
      </c>
    </row>
    <row r="5987" spans="1:8" x14ac:dyDescent="0.2">
      <c r="A5987" s="106">
        <v>41675.439351851855</v>
      </c>
      <c r="B5987" s="110">
        <v>1712703.38</v>
      </c>
      <c r="C5987" s="100">
        <v>30.841899999999999</v>
      </c>
      <c r="D5987">
        <v>-2.7529999999999999E-2</v>
      </c>
      <c r="E5987" s="108">
        <v>3.60229</v>
      </c>
      <c r="F5987" s="102">
        <v>-0.45100000000000001</v>
      </c>
      <c r="G5987" s="98">
        <v>9.5000000000000001E-2</v>
      </c>
      <c r="H5987" s="115">
        <v>1260</v>
      </c>
    </row>
    <row r="5988" spans="1:8" x14ac:dyDescent="0.2">
      <c r="A5988" s="106">
        <v>41675.439409722225</v>
      </c>
      <c r="B5988" s="110">
        <v>1712708.77</v>
      </c>
      <c r="C5988" s="100">
        <v>30.840900000000001</v>
      </c>
      <c r="D5988">
        <v>6.3689999999999997E-2</v>
      </c>
      <c r="E5988" s="108">
        <v>3.6021999999999998</v>
      </c>
      <c r="F5988" s="102">
        <v>-0.46</v>
      </c>
      <c r="G5988" s="98">
        <v>8.5999999999999993E-2</v>
      </c>
      <c r="H5988" s="115">
        <v>1260</v>
      </c>
    </row>
    <row r="5989" spans="1:8" x14ac:dyDescent="0.2">
      <c r="A5989" s="106">
        <v>41675.439467592594</v>
      </c>
      <c r="B5989" s="110">
        <v>1712713.38</v>
      </c>
      <c r="C5989" s="100">
        <v>30.842199999999998</v>
      </c>
      <c r="D5989">
        <v>-7.7549999999999994E-2</v>
      </c>
      <c r="E5989" s="108">
        <v>3.6023000000000001</v>
      </c>
      <c r="F5989" s="102">
        <v>-0.46300000000000002</v>
      </c>
      <c r="G5989" s="98">
        <v>8.3000000000000004E-2</v>
      </c>
      <c r="H5989" s="115">
        <v>1260</v>
      </c>
    </row>
    <row r="5990" spans="1:8" x14ac:dyDescent="0.2">
      <c r="A5990" s="106">
        <v>41675.439525462964</v>
      </c>
      <c r="B5990" s="110">
        <v>1712718.77</v>
      </c>
      <c r="C5990" s="100">
        <v>30.842099999999999</v>
      </c>
      <c r="D5990">
        <v>-1.7299999999999999E-2</v>
      </c>
      <c r="E5990" s="108">
        <v>3.60222</v>
      </c>
      <c r="F5990" s="102">
        <v>-0.45800000000000002</v>
      </c>
      <c r="G5990" s="98">
        <v>8.7999999999999995E-2</v>
      </c>
      <c r="H5990" s="115">
        <v>1260</v>
      </c>
    </row>
    <row r="5991" spans="1:8" x14ac:dyDescent="0.2">
      <c r="A5991" s="106">
        <v>41675.439583333333</v>
      </c>
      <c r="B5991" s="110">
        <v>1712723.38</v>
      </c>
      <c r="C5991" s="100">
        <v>30.842099999999999</v>
      </c>
      <c r="D5991">
        <v>-7.7499999999999999E-2</v>
      </c>
      <c r="E5991" s="108">
        <v>3.6023299999999998</v>
      </c>
      <c r="F5991" s="102">
        <v>-0.45800000000000002</v>
      </c>
      <c r="G5991" s="98">
        <v>8.7999999999999995E-2</v>
      </c>
      <c r="H5991" s="115">
        <v>1260</v>
      </c>
    </row>
    <row r="5992" spans="1:8" x14ac:dyDescent="0.2">
      <c r="A5992" s="106">
        <v>41675.439641203702</v>
      </c>
      <c r="B5992" s="110">
        <v>1712728.77</v>
      </c>
      <c r="C5992" s="100">
        <v>30.839700000000001</v>
      </c>
      <c r="D5992">
        <v>-7.1150000000000005E-2</v>
      </c>
      <c r="E5992" s="108">
        <v>3.6023299999999998</v>
      </c>
      <c r="F5992" s="102">
        <v>-0.46100000000000002</v>
      </c>
      <c r="G5992" s="98">
        <v>8.5000000000000006E-2</v>
      </c>
      <c r="H5992" s="115">
        <v>1260</v>
      </c>
    </row>
    <row r="5993" spans="1:8" x14ac:dyDescent="0.2">
      <c r="A5993" s="106">
        <v>41675.439699074072</v>
      </c>
      <c r="B5993" s="110">
        <v>1712733.38</v>
      </c>
      <c r="C5993" s="100">
        <v>30.840900000000001</v>
      </c>
      <c r="D5993">
        <v>3.4529999999999998E-2</v>
      </c>
      <c r="E5993" s="108">
        <v>3.6023700000000001</v>
      </c>
      <c r="F5993" s="102">
        <v>-0.45400000000000001</v>
      </c>
      <c r="G5993" s="98">
        <v>9.1999999999999998E-2</v>
      </c>
      <c r="H5993" s="115">
        <v>1260</v>
      </c>
    </row>
    <row r="5994" spans="1:8" x14ac:dyDescent="0.2">
      <c r="A5994" s="106">
        <v>41675.439756944441</v>
      </c>
      <c r="B5994" s="110">
        <v>1712738.77</v>
      </c>
      <c r="C5994" s="100">
        <v>30.84</v>
      </c>
      <c r="D5994">
        <v>-1.189E-2</v>
      </c>
      <c r="E5994" s="108">
        <v>3.6024099999999999</v>
      </c>
      <c r="F5994" s="102">
        <v>-0.45900000000000002</v>
      </c>
      <c r="G5994" s="98">
        <v>8.6999999999999994E-2</v>
      </c>
      <c r="H5994" s="115">
        <v>1260</v>
      </c>
    </row>
    <row r="5995" spans="1:8" x14ac:dyDescent="0.2">
      <c r="A5995" s="106">
        <v>41675.439814814818</v>
      </c>
      <c r="B5995" s="110">
        <v>1712743.38</v>
      </c>
      <c r="C5995" s="100">
        <v>30.84</v>
      </c>
      <c r="D5995">
        <v>5.7770000000000002E-2</v>
      </c>
      <c r="E5995" s="108">
        <v>3.6023700000000001</v>
      </c>
      <c r="F5995" s="102">
        <v>-0.45900000000000002</v>
      </c>
      <c r="G5995" s="98">
        <v>8.6999999999999994E-2</v>
      </c>
      <c r="H5995" s="115">
        <v>1260</v>
      </c>
    </row>
    <row r="5996" spans="1:8" x14ac:dyDescent="0.2">
      <c r="A5996" s="106">
        <v>41675.439872685187</v>
      </c>
      <c r="B5996" s="110">
        <v>1712748.81</v>
      </c>
      <c r="C5996" s="100">
        <v>30.839500000000001</v>
      </c>
      <c r="D5996">
        <v>6.3280000000000003E-2</v>
      </c>
      <c r="E5996" s="108">
        <v>3.6023900000000002</v>
      </c>
      <c r="F5996" s="102">
        <v>-0.45300000000000001</v>
      </c>
      <c r="G5996" s="98">
        <v>9.2999999999999999E-2</v>
      </c>
      <c r="H5996" s="115">
        <v>1260</v>
      </c>
    </row>
    <row r="5997" spans="1:8" x14ac:dyDescent="0.2">
      <c r="A5997" s="106">
        <v>41675.439930555556</v>
      </c>
      <c r="B5997" s="110">
        <v>1712753.38</v>
      </c>
      <c r="C5997" s="100">
        <v>30.8401</v>
      </c>
      <c r="D5997">
        <v>-6.8360000000000004E-2</v>
      </c>
      <c r="E5997" s="108">
        <v>3.6023399999999999</v>
      </c>
      <c r="F5997" s="102">
        <v>-0.38200000000000001</v>
      </c>
      <c r="G5997" s="98">
        <v>0.16400000000000001</v>
      </c>
      <c r="H5997" s="115">
        <v>1260</v>
      </c>
    </row>
    <row r="5998" spans="1:8" x14ac:dyDescent="0.2">
      <c r="A5998" s="106">
        <v>41675.439988425926</v>
      </c>
      <c r="B5998" s="110">
        <v>1712758.77</v>
      </c>
      <c r="C5998" s="100">
        <v>30.8401</v>
      </c>
      <c r="D5998">
        <v>6.0109999999999997E-2</v>
      </c>
      <c r="E5998" s="108">
        <v>3.6023100000000001</v>
      </c>
      <c r="F5998" s="102">
        <v>-0.373</v>
      </c>
      <c r="G5998" s="98">
        <v>0.17299999999999999</v>
      </c>
      <c r="H5998" s="115">
        <v>1260</v>
      </c>
    </row>
    <row r="5999" spans="1:8" x14ac:dyDescent="0.2">
      <c r="A5999" s="106">
        <v>41675.440046296295</v>
      </c>
      <c r="B5999" s="110">
        <v>1712763.38</v>
      </c>
      <c r="C5999" s="100">
        <v>30.840800000000002</v>
      </c>
      <c r="D5999">
        <v>-8.7290000000000006E-2</v>
      </c>
      <c r="E5999" s="108">
        <v>3.6023499999999999</v>
      </c>
      <c r="F5999" s="102">
        <v>-0.376</v>
      </c>
      <c r="G5999" s="98">
        <v>0.17</v>
      </c>
      <c r="H5999" s="115">
        <v>1260</v>
      </c>
    </row>
    <row r="6000" spans="1:8" x14ac:dyDescent="0.2">
      <c r="A6000" s="106">
        <v>41675.440104166664</v>
      </c>
      <c r="B6000" s="110">
        <v>1712768.78</v>
      </c>
      <c r="C6000" s="100">
        <v>30.840399999999999</v>
      </c>
      <c r="D6000">
        <v>-7.79E-3</v>
      </c>
      <c r="E6000" s="108">
        <v>3.6023100000000001</v>
      </c>
      <c r="F6000" s="102">
        <v>-0.378</v>
      </c>
      <c r="G6000" s="98">
        <v>0.16800000000000001</v>
      </c>
      <c r="H6000" s="115">
        <v>1260</v>
      </c>
    </row>
    <row r="6001" spans="1:8" x14ac:dyDescent="0.2">
      <c r="A6001" s="106">
        <v>41675.440162037034</v>
      </c>
      <c r="B6001" s="110">
        <v>1712773.38</v>
      </c>
      <c r="C6001" s="100">
        <v>30.840800000000002</v>
      </c>
      <c r="D6001">
        <v>-1.294E-2</v>
      </c>
      <c r="E6001" s="108">
        <v>3.6022799999999999</v>
      </c>
      <c r="F6001" s="102">
        <v>-0.375</v>
      </c>
      <c r="G6001" s="98">
        <v>0.17100000000000001</v>
      </c>
      <c r="H6001" s="115">
        <v>1260</v>
      </c>
    </row>
    <row r="6002" spans="1:8" x14ac:dyDescent="0.2">
      <c r="A6002" s="106">
        <v>41675.44021990741</v>
      </c>
      <c r="B6002" s="110">
        <v>1712778.78</v>
      </c>
      <c r="C6002" s="100">
        <v>30.84</v>
      </c>
      <c r="D6002">
        <v>5.067E-2</v>
      </c>
      <c r="E6002" s="108">
        <v>3.60223</v>
      </c>
      <c r="F6002" s="102">
        <v>-0.38400000000000001</v>
      </c>
      <c r="G6002" s="98">
        <v>0.16200000000000001</v>
      </c>
      <c r="H6002" s="115">
        <v>1260</v>
      </c>
    </row>
    <row r="6003" spans="1:8" x14ac:dyDescent="0.2">
      <c r="A6003" s="106">
        <v>41675.44027777778</v>
      </c>
      <c r="B6003" s="110">
        <v>1712783.38</v>
      </c>
      <c r="C6003" s="100">
        <v>30.840499999999999</v>
      </c>
      <c r="D6003">
        <v>5.5100000000000003E-2</v>
      </c>
      <c r="E6003" s="108">
        <v>3.60216</v>
      </c>
      <c r="F6003" s="102">
        <v>-0.38100000000000001</v>
      </c>
      <c r="G6003" s="98">
        <v>0.16500000000000001</v>
      </c>
      <c r="H6003" s="115">
        <v>1260</v>
      </c>
    </row>
    <row r="6004" spans="1:8" x14ac:dyDescent="0.2">
      <c r="A6004" s="106">
        <v>41675.440335648149</v>
      </c>
      <c r="B6004" s="110">
        <v>1712788.78</v>
      </c>
      <c r="C6004" s="100">
        <v>30.8384</v>
      </c>
      <c r="D6004">
        <v>-2.913E-2</v>
      </c>
      <c r="E6004" s="108">
        <v>3.6021299999999998</v>
      </c>
      <c r="F6004" s="102">
        <v>-0.36899999999999999</v>
      </c>
      <c r="G6004" s="98">
        <v>0.17699999999999999</v>
      </c>
      <c r="H6004" s="115">
        <v>1260</v>
      </c>
    </row>
    <row r="6005" spans="1:8" x14ac:dyDescent="0.2">
      <c r="A6005" s="106">
        <v>41675.440393518518</v>
      </c>
      <c r="B6005" s="110">
        <v>1712793.38</v>
      </c>
      <c r="C6005" s="100">
        <v>30.840199999999999</v>
      </c>
      <c r="D6005">
        <v>-3.134E-2</v>
      </c>
      <c r="E6005" s="108">
        <v>3.6019999999999999</v>
      </c>
      <c r="F6005" s="102">
        <v>-0.38</v>
      </c>
      <c r="G6005" s="98">
        <v>0.16600000000000001</v>
      </c>
      <c r="H6005" s="115">
        <v>1260</v>
      </c>
    </row>
    <row r="6006" spans="1:8" x14ac:dyDescent="0.2">
      <c r="A6006" s="106">
        <v>41675.440451388888</v>
      </c>
      <c r="B6006" s="110">
        <v>1712798.77</v>
      </c>
      <c r="C6006" s="100">
        <v>30.8398</v>
      </c>
      <c r="D6006">
        <v>2.324E-2</v>
      </c>
      <c r="E6006" s="108">
        <v>3.60195</v>
      </c>
      <c r="F6006" s="102">
        <v>-0.378</v>
      </c>
      <c r="G6006" s="98">
        <v>0.16800000000000001</v>
      </c>
      <c r="H6006" s="115">
        <v>1260</v>
      </c>
    </row>
    <row r="6007" spans="1:8" x14ac:dyDescent="0.2">
      <c r="A6007" s="106">
        <v>41675.440509259257</v>
      </c>
      <c r="B6007" s="110">
        <v>1712803.38</v>
      </c>
      <c r="C6007" s="100">
        <v>30.840800000000002</v>
      </c>
      <c r="D6007">
        <v>-4.6589999999999999E-2</v>
      </c>
      <c r="E6007" s="108">
        <v>3.6019600000000001</v>
      </c>
      <c r="F6007" s="102">
        <v>-0.377</v>
      </c>
      <c r="G6007" s="98">
        <v>0.16900000000000001</v>
      </c>
      <c r="H6007" s="115">
        <v>1260</v>
      </c>
    </row>
    <row r="6008" spans="1:8" x14ac:dyDescent="0.2">
      <c r="A6008" s="106">
        <v>41675.440567129626</v>
      </c>
      <c r="B6008" s="110">
        <v>1712808.81</v>
      </c>
      <c r="C6008" s="100">
        <v>30.840499999999999</v>
      </c>
      <c r="D6008">
        <v>-5.0090000000000003E-2</v>
      </c>
      <c r="E6008" s="108">
        <v>3.6019899999999998</v>
      </c>
      <c r="F6008" s="102">
        <v>-0.38600000000000001</v>
      </c>
      <c r="G6008" s="98">
        <v>0.16</v>
      </c>
      <c r="H6008" s="115">
        <v>1260</v>
      </c>
    </row>
    <row r="6009" spans="1:8" x14ac:dyDescent="0.2">
      <c r="A6009" s="106">
        <v>41675.440625000003</v>
      </c>
      <c r="B6009" s="110">
        <v>1712813.38</v>
      </c>
      <c r="C6009" s="100">
        <v>30.842400000000001</v>
      </c>
      <c r="D6009">
        <v>-6.7000000000000002E-3</v>
      </c>
      <c r="E6009" s="108">
        <v>3.6019999999999999</v>
      </c>
      <c r="F6009" s="102">
        <v>-0.38400000000000001</v>
      </c>
      <c r="G6009" s="98">
        <v>0.16200000000000001</v>
      </c>
      <c r="H6009" s="115">
        <v>1260</v>
      </c>
    </row>
    <row r="6010" spans="1:8" x14ac:dyDescent="0.2">
      <c r="A6010" s="106">
        <v>41675.440682870372</v>
      </c>
      <c r="B6010" s="110">
        <v>1712818.77</v>
      </c>
      <c r="C6010" s="100">
        <v>30.843900000000001</v>
      </c>
      <c r="D6010">
        <v>-6.0099999999999997E-3</v>
      </c>
      <c r="E6010" s="108">
        <v>3.6019800000000002</v>
      </c>
      <c r="F6010" s="102">
        <v>-0.374</v>
      </c>
      <c r="G6010" s="98">
        <v>0.17199999999999999</v>
      </c>
      <c r="H6010" s="115">
        <v>1260</v>
      </c>
    </row>
    <row r="6011" spans="1:8" x14ac:dyDescent="0.2">
      <c r="A6011" s="106">
        <v>41675.440740740742</v>
      </c>
      <c r="B6011" s="110">
        <v>1712823.38</v>
      </c>
      <c r="C6011" s="100">
        <v>30.842600000000001</v>
      </c>
      <c r="D6011">
        <v>6.4060000000000006E-2</v>
      </c>
      <c r="E6011" s="108">
        <v>3.6019100000000002</v>
      </c>
      <c r="F6011" s="102">
        <v>-0.38200000000000001</v>
      </c>
      <c r="G6011" s="98">
        <v>0.16400000000000001</v>
      </c>
      <c r="H6011" s="115">
        <v>1260</v>
      </c>
    </row>
    <row r="6012" spans="1:8" x14ac:dyDescent="0.2">
      <c r="A6012" s="106">
        <v>41675.440798611111</v>
      </c>
      <c r="B6012" s="110">
        <v>1712828.8</v>
      </c>
      <c r="C6012" s="100">
        <v>30.842700000000001</v>
      </c>
      <c r="D6012">
        <v>1.0410000000000001E-2</v>
      </c>
      <c r="E6012" s="108">
        <v>3.6017899999999998</v>
      </c>
      <c r="F6012" s="102">
        <v>-0.375</v>
      </c>
      <c r="G6012" s="98">
        <v>0.17100000000000001</v>
      </c>
      <c r="H6012" s="115">
        <v>1260</v>
      </c>
    </row>
    <row r="6013" spans="1:8" x14ac:dyDescent="0.2">
      <c r="A6013" s="106">
        <v>41675.44085648148</v>
      </c>
      <c r="B6013" s="110">
        <v>1712833.38</v>
      </c>
      <c r="C6013" s="100">
        <v>30.842400000000001</v>
      </c>
      <c r="D6013">
        <v>-1.523E-2</v>
      </c>
      <c r="E6013" s="108">
        <v>3.6017299999999999</v>
      </c>
      <c r="F6013" s="102">
        <v>-0.374</v>
      </c>
      <c r="G6013" s="98">
        <v>0.17199999999999999</v>
      </c>
      <c r="H6013" s="115">
        <v>1260</v>
      </c>
    </row>
    <row r="6014" spans="1:8" x14ac:dyDescent="0.2">
      <c r="A6014" s="106">
        <v>41675.44091435185</v>
      </c>
      <c r="B6014" s="110">
        <v>1712838.77</v>
      </c>
      <c r="C6014" s="100">
        <v>30.843399999999999</v>
      </c>
      <c r="D6014">
        <v>4.1739999999999999E-2</v>
      </c>
      <c r="E6014" s="108">
        <v>3.6017199999999998</v>
      </c>
      <c r="F6014" s="102">
        <v>-0.38300000000000001</v>
      </c>
      <c r="G6014" s="98">
        <v>0.16300000000000001</v>
      </c>
      <c r="H6014" s="115">
        <v>1260</v>
      </c>
    </row>
    <row r="6015" spans="1:8" x14ac:dyDescent="0.2">
      <c r="A6015" s="106">
        <v>41675.440972222219</v>
      </c>
      <c r="B6015" s="110">
        <v>1712843.38</v>
      </c>
      <c r="C6015" s="100">
        <v>30.844000000000001</v>
      </c>
      <c r="D6015">
        <v>-7.0940000000000003E-2</v>
      </c>
      <c r="E6015" s="108">
        <v>3.60175</v>
      </c>
      <c r="F6015" s="102">
        <v>-0.38500000000000001</v>
      </c>
      <c r="G6015" s="98">
        <v>0.161</v>
      </c>
      <c r="H6015" s="115">
        <v>1260</v>
      </c>
    </row>
    <row r="6016" spans="1:8" x14ac:dyDescent="0.2">
      <c r="A6016" s="106">
        <v>41675.441030092596</v>
      </c>
      <c r="B6016" s="110">
        <v>1712848.77</v>
      </c>
      <c r="C6016" s="100">
        <v>30.845700000000001</v>
      </c>
      <c r="D6016">
        <v>6.012E-2</v>
      </c>
      <c r="E6016" s="108">
        <v>3.6017199999999998</v>
      </c>
      <c r="F6016" s="102">
        <v>-0.371</v>
      </c>
      <c r="G6016" s="98">
        <v>0.17499999999999999</v>
      </c>
      <c r="H6016" s="115">
        <v>1260</v>
      </c>
    </row>
    <row r="6017" spans="1:8" x14ac:dyDescent="0.2">
      <c r="A6017" s="106">
        <v>41675.441087962965</v>
      </c>
      <c r="B6017" s="110">
        <v>1712853.38</v>
      </c>
      <c r="C6017" s="100">
        <v>30.8461</v>
      </c>
      <c r="D6017">
        <v>-1.106E-2</v>
      </c>
      <c r="E6017" s="108">
        <v>3.6017199999999998</v>
      </c>
      <c r="F6017" s="102">
        <v>-0.38</v>
      </c>
      <c r="G6017" s="98">
        <v>0.16600000000000001</v>
      </c>
      <c r="H6017" s="115">
        <v>1260</v>
      </c>
    </row>
    <row r="6018" spans="1:8" x14ac:dyDescent="0.2">
      <c r="A6018" s="106">
        <v>41675.441145833334</v>
      </c>
      <c r="B6018" s="110">
        <v>1712858.77</v>
      </c>
      <c r="C6018" s="100">
        <v>30.844799999999999</v>
      </c>
      <c r="D6018">
        <v>-7.1099999999999997E-2</v>
      </c>
      <c r="E6018" s="108">
        <v>3.6017100000000002</v>
      </c>
      <c r="F6018" s="102">
        <v>-0.376</v>
      </c>
      <c r="G6018" s="98">
        <v>0.17</v>
      </c>
      <c r="H6018" s="115">
        <v>1260</v>
      </c>
    </row>
    <row r="6019" spans="1:8" x14ac:dyDescent="0.2">
      <c r="A6019" s="106">
        <v>41675.441203703704</v>
      </c>
      <c r="B6019" s="110">
        <v>1712863.38</v>
      </c>
      <c r="C6019" s="100">
        <v>30.8443</v>
      </c>
      <c r="D6019">
        <v>-1.5720000000000001E-2</v>
      </c>
      <c r="E6019" s="108">
        <v>3.6016499999999998</v>
      </c>
      <c r="F6019" s="102">
        <v>-0.377</v>
      </c>
      <c r="G6019" s="98">
        <v>0.16900000000000001</v>
      </c>
      <c r="H6019" s="115">
        <v>1260</v>
      </c>
    </row>
    <row r="6020" spans="1:8" x14ac:dyDescent="0.2">
      <c r="A6020" s="106">
        <v>41675.441261574073</v>
      </c>
      <c r="B6020" s="110">
        <v>1712868.77</v>
      </c>
      <c r="C6020" s="100">
        <v>30.8445</v>
      </c>
      <c r="D6020">
        <v>-4.1270000000000001E-2</v>
      </c>
      <c r="E6020" s="108">
        <v>3.60161</v>
      </c>
      <c r="F6020" s="102">
        <v>-0.38100000000000001</v>
      </c>
      <c r="G6020" s="98">
        <v>0.16500000000000001</v>
      </c>
      <c r="H6020" s="115">
        <v>1260</v>
      </c>
    </row>
    <row r="6021" spans="1:8" x14ac:dyDescent="0.2">
      <c r="A6021" s="106">
        <v>41675.441319444442</v>
      </c>
      <c r="B6021" s="110">
        <v>1712873.38</v>
      </c>
      <c r="C6021" s="100">
        <v>30.845300000000002</v>
      </c>
      <c r="D6021">
        <v>5.9299999999999999E-2</v>
      </c>
      <c r="E6021" s="108">
        <v>3.6015600000000001</v>
      </c>
      <c r="F6021" s="102">
        <v>-0.38500000000000001</v>
      </c>
      <c r="G6021" s="98">
        <v>0.161</v>
      </c>
      <c r="H6021" s="115">
        <v>1260</v>
      </c>
    </row>
    <row r="6022" spans="1:8" x14ac:dyDescent="0.2">
      <c r="A6022" s="106">
        <v>41675.441377314812</v>
      </c>
      <c r="B6022" s="110">
        <v>1712878.77</v>
      </c>
      <c r="C6022" s="100">
        <v>30.845400000000001</v>
      </c>
      <c r="D6022">
        <v>-1.5890000000000001E-2</v>
      </c>
      <c r="E6022" s="108">
        <v>3.6016499999999998</v>
      </c>
      <c r="F6022" s="102">
        <v>-0.378</v>
      </c>
      <c r="G6022" s="98">
        <v>0.16800000000000001</v>
      </c>
      <c r="H6022" s="115">
        <v>1260</v>
      </c>
    </row>
    <row r="6023" spans="1:8" x14ac:dyDescent="0.2">
      <c r="A6023" s="106">
        <v>41675.441435185188</v>
      </c>
      <c r="B6023" s="110">
        <v>1712883.38</v>
      </c>
      <c r="C6023" s="100">
        <v>30.846699999999998</v>
      </c>
      <c r="D6023">
        <v>-3.3980000000000003E-2</v>
      </c>
      <c r="E6023" s="108">
        <v>3.6016400000000002</v>
      </c>
      <c r="F6023" s="102">
        <v>-0.379</v>
      </c>
      <c r="G6023" s="98">
        <v>0.16700000000000001</v>
      </c>
      <c r="H6023" s="115">
        <v>1260</v>
      </c>
    </row>
    <row r="6024" spans="1:8" x14ac:dyDescent="0.2">
      <c r="A6024" s="106">
        <v>41675.441493055558</v>
      </c>
      <c r="B6024" s="110">
        <v>1712888.77</v>
      </c>
      <c r="C6024" s="100">
        <v>30.846900000000002</v>
      </c>
      <c r="D6024">
        <v>5.6899999999999997E-3</v>
      </c>
      <c r="E6024" s="108">
        <v>3.6017000000000001</v>
      </c>
      <c r="F6024" s="102">
        <v>-0.378</v>
      </c>
      <c r="G6024" s="98">
        <v>0.16800000000000001</v>
      </c>
      <c r="H6024" s="115">
        <v>1260</v>
      </c>
    </row>
    <row r="6025" spans="1:8" x14ac:dyDescent="0.2">
      <c r="A6025" s="106">
        <v>41675.441550925927</v>
      </c>
      <c r="B6025" s="110">
        <v>1712893.38</v>
      </c>
      <c r="C6025" s="100">
        <v>30.847899999999999</v>
      </c>
      <c r="D6025">
        <v>-5.2209999999999999E-2</v>
      </c>
      <c r="E6025" s="108">
        <v>3.60168</v>
      </c>
      <c r="F6025" s="102">
        <v>-0.378</v>
      </c>
      <c r="G6025" s="98">
        <v>0.16800000000000001</v>
      </c>
      <c r="H6025" s="115">
        <v>1260</v>
      </c>
    </row>
    <row r="6026" spans="1:8" x14ac:dyDescent="0.2">
      <c r="A6026" s="106">
        <v>41675.441608796296</v>
      </c>
      <c r="B6026" s="110">
        <v>1712898.78</v>
      </c>
      <c r="C6026" s="100">
        <v>30.845400000000001</v>
      </c>
      <c r="D6026">
        <v>-4.335E-2</v>
      </c>
      <c r="E6026" s="108">
        <v>3.6017000000000001</v>
      </c>
      <c r="F6026" s="102">
        <v>-0.38900000000000001</v>
      </c>
      <c r="G6026" s="98">
        <v>0.157</v>
      </c>
      <c r="H6026" s="115">
        <v>1260</v>
      </c>
    </row>
    <row r="6027" spans="1:8" x14ac:dyDescent="0.2">
      <c r="A6027" s="106">
        <v>41675.441666666666</v>
      </c>
      <c r="B6027" s="110">
        <v>1712903.38</v>
      </c>
      <c r="C6027" s="100">
        <v>30.846900000000002</v>
      </c>
      <c r="D6027">
        <v>-7.639E-2</v>
      </c>
      <c r="E6027" s="108">
        <v>3.60168</v>
      </c>
      <c r="F6027" s="102">
        <v>-0.38300000000000001</v>
      </c>
      <c r="G6027" s="98">
        <v>0.16300000000000001</v>
      </c>
      <c r="H6027" s="115">
        <v>1260</v>
      </c>
    </row>
    <row r="6028" spans="1:8" x14ac:dyDescent="0.2">
      <c r="A6028" s="106">
        <v>41675.441724537035</v>
      </c>
      <c r="B6028" s="110">
        <v>1712908.78</v>
      </c>
      <c r="C6028" s="100">
        <v>30.848400000000002</v>
      </c>
      <c r="D6028">
        <v>-4.9100000000000003E-3</v>
      </c>
      <c r="E6028" s="108">
        <v>3.6017000000000001</v>
      </c>
      <c r="F6028" s="102">
        <v>-0.37</v>
      </c>
      <c r="G6028" s="98">
        <v>0.17599999999999999</v>
      </c>
      <c r="H6028" s="115">
        <v>1260</v>
      </c>
    </row>
    <row r="6029" spans="1:8" x14ac:dyDescent="0.2">
      <c r="A6029" s="106">
        <v>41675.441782407404</v>
      </c>
      <c r="B6029" s="110">
        <v>1712913.38</v>
      </c>
      <c r="C6029" s="100">
        <v>30.848600000000001</v>
      </c>
      <c r="D6029">
        <v>-8.906E-2</v>
      </c>
      <c r="E6029" s="108">
        <v>3.6016400000000002</v>
      </c>
      <c r="F6029" s="102">
        <v>-0.38400000000000001</v>
      </c>
      <c r="G6029" s="98">
        <v>0.16200000000000001</v>
      </c>
      <c r="H6029" s="115">
        <v>1260</v>
      </c>
    </row>
    <row r="6030" spans="1:8" x14ac:dyDescent="0.2">
      <c r="A6030" s="106">
        <v>41675.441840277781</v>
      </c>
      <c r="B6030" s="110">
        <v>1712918.77</v>
      </c>
      <c r="C6030" s="100">
        <v>30.8506</v>
      </c>
      <c r="D6030">
        <v>-6.1019999999999998E-2</v>
      </c>
      <c r="E6030" s="108">
        <v>3.6017000000000001</v>
      </c>
      <c r="F6030" s="102">
        <v>-0.377</v>
      </c>
      <c r="G6030" s="98">
        <v>0.16900000000000001</v>
      </c>
      <c r="H6030" s="115">
        <v>1260</v>
      </c>
    </row>
    <row r="6031" spans="1:8" x14ac:dyDescent="0.2">
      <c r="A6031" s="106">
        <v>41675.44189814815</v>
      </c>
      <c r="B6031" s="110">
        <v>1712923.38</v>
      </c>
      <c r="C6031" s="100">
        <v>30.8508</v>
      </c>
      <c r="D6031">
        <v>-8.0110000000000001E-2</v>
      </c>
      <c r="E6031" s="108">
        <v>3.60162</v>
      </c>
      <c r="F6031" s="102">
        <v>-0.376</v>
      </c>
      <c r="G6031" s="98">
        <v>0.17</v>
      </c>
      <c r="H6031" s="115">
        <v>1260</v>
      </c>
    </row>
    <row r="6032" spans="1:8" x14ac:dyDescent="0.2">
      <c r="A6032" s="106">
        <v>41675.44195601852</v>
      </c>
      <c r="B6032" s="110">
        <v>1712928.77</v>
      </c>
      <c r="C6032" s="100">
        <v>30.85</v>
      </c>
      <c r="D6032">
        <v>1.3849999999999999E-2</v>
      </c>
      <c r="E6032" s="108">
        <v>3.6015899999999998</v>
      </c>
      <c r="F6032" s="102">
        <v>-0.38</v>
      </c>
      <c r="G6032" s="98">
        <v>0.16600000000000001</v>
      </c>
      <c r="H6032" s="115">
        <v>1260</v>
      </c>
    </row>
    <row r="6033" spans="1:8" x14ac:dyDescent="0.2">
      <c r="A6033" s="106">
        <v>41675.442013888889</v>
      </c>
      <c r="B6033" s="110">
        <v>1712933.38</v>
      </c>
      <c r="C6033" s="100">
        <v>30.849699999999999</v>
      </c>
      <c r="D6033">
        <v>-4.786E-2</v>
      </c>
      <c r="E6033" s="108">
        <v>3.6015000000000001</v>
      </c>
      <c r="F6033" s="102">
        <v>-0.312</v>
      </c>
      <c r="G6033" s="98">
        <v>0.23400000000000001</v>
      </c>
      <c r="H6033" s="115">
        <v>1260</v>
      </c>
    </row>
    <row r="6034" spans="1:8" x14ac:dyDescent="0.2">
      <c r="A6034" s="106">
        <v>41675.442071759258</v>
      </c>
      <c r="B6034" s="110">
        <v>1712938.8</v>
      </c>
      <c r="C6034" s="100">
        <v>30.846299999999999</v>
      </c>
      <c r="D6034">
        <v>-8.1899999999999994E-3</v>
      </c>
      <c r="E6034" s="108">
        <v>3.6014400000000002</v>
      </c>
      <c r="F6034" s="102">
        <v>-0.308</v>
      </c>
      <c r="G6034" s="98">
        <v>0.23799999999999999</v>
      </c>
      <c r="H6034" s="115">
        <v>1260</v>
      </c>
    </row>
    <row r="6035" spans="1:8" x14ac:dyDescent="0.2">
      <c r="A6035" s="106">
        <v>41675.442129629628</v>
      </c>
      <c r="B6035" s="110">
        <v>1712943.38</v>
      </c>
      <c r="C6035" s="100">
        <v>30.851700000000001</v>
      </c>
      <c r="D6035">
        <v>4.623E-2</v>
      </c>
      <c r="E6035" s="108">
        <v>3.6013899999999999</v>
      </c>
      <c r="F6035" s="102">
        <v>-0.30299999999999999</v>
      </c>
      <c r="G6035" s="98">
        <v>0.24299999999999999</v>
      </c>
      <c r="H6035" s="115">
        <v>1260</v>
      </c>
    </row>
    <row r="6036" spans="1:8" x14ac:dyDescent="0.2">
      <c r="A6036" s="106">
        <v>41675.442187499997</v>
      </c>
      <c r="B6036" s="110">
        <v>1712948.8</v>
      </c>
      <c r="C6036" s="100">
        <v>30.851299999999998</v>
      </c>
      <c r="D6036">
        <v>-3.15E-2</v>
      </c>
      <c r="E6036" s="108">
        <v>3.6013999999999999</v>
      </c>
      <c r="F6036" s="102">
        <v>-0.307</v>
      </c>
      <c r="G6036" s="98">
        <v>0.23899999999999999</v>
      </c>
      <c r="H6036" s="115">
        <v>1260</v>
      </c>
    </row>
    <row r="6037" spans="1:8" x14ac:dyDescent="0.2">
      <c r="A6037" s="106">
        <v>41675.442245370374</v>
      </c>
      <c r="B6037" s="110">
        <v>1712953.38</v>
      </c>
      <c r="C6037" s="100">
        <v>30.8537</v>
      </c>
      <c r="D6037">
        <v>-1.4279999999999999E-2</v>
      </c>
      <c r="E6037" s="108">
        <v>3.60134</v>
      </c>
      <c r="F6037" s="102">
        <v>-0.312</v>
      </c>
      <c r="G6037" s="98">
        <v>0.23400000000000001</v>
      </c>
      <c r="H6037" s="115">
        <v>1260</v>
      </c>
    </row>
    <row r="6038" spans="1:8" x14ac:dyDescent="0.2">
      <c r="A6038" s="106">
        <v>41675.442303240743</v>
      </c>
      <c r="B6038" s="110">
        <v>1712958.82</v>
      </c>
      <c r="C6038" s="100">
        <v>30.852399999999999</v>
      </c>
      <c r="D6038">
        <v>-2.4660000000000001E-2</v>
      </c>
      <c r="E6038" s="108">
        <v>3.6013299999999999</v>
      </c>
      <c r="F6038" s="102">
        <v>-0.30399999999999999</v>
      </c>
      <c r="G6038" s="98">
        <v>0.24199999999999999</v>
      </c>
      <c r="H6038" s="115">
        <v>1260</v>
      </c>
    </row>
    <row r="6039" spans="1:8" x14ac:dyDescent="0.2">
      <c r="A6039" s="106">
        <v>41675.442361111112</v>
      </c>
      <c r="B6039" s="110">
        <v>1712963.38</v>
      </c>
      <c r="C6039" s="100">
        <v>30.857099999999999</v>
      </c>
      <c r="D6039">
        <v>-3.4669999999999999E-2</v>
      </c>
      <c r="E6039" s="108">
        <v>3.6012499999999998</v>
      </c>
      <c r="F6039" s="102">
        <v>-0.30599999999999999</v>
      </c>
      <c r="G6039" s="98">
        <v>0.24</v>
      </c>
      <c r="H6039" s="115">
        <v>1260</v>
      </c>
    </row>
    <row r="6040" spans="1:8" x14ac:dyDescent="0.2">
      <c r="A6040" s="106">
        <v>41675.442418981482</v>
      </c>
      <c r="B6040" s="110">
        <v>1712968.8</v>
      </c>
      <c r="C6040" s="100">
        <v>30.857399999999998</v>
      </c>
      <c r="D6040">
        <v>-1.9609999999999999E-2</v>
      </c>
      <c r="E6040" s="108">
        <v>3.60121</v>
      </c>
      <c r="F6040" s="102">
        <v>-0.30499999999999999</v>
      </c>
      <c r="G6040" s="98">
        <v>0.24099999999999999</v>
      </c>
      <c r="H6040" s="115">
        <v>1260</v>
      </c>
    </row>
    <row r="6041" spans="1:8" x14ac:dyDescent="0.2">
      <c r="A6041" s="106">
        <v>41675.442476851851</v>
      </c>
      <c r="B6041" s="110">
        <v>1712973.38</v>
      </c>
      <c r="C6041" s="100">
        <v>30.8582</v>
      </c>
      <c r="D6041">
        <v>1.95E-2</v>
      </c>
      <c r="E6041" s="108">
        <v>3.6011299999999999</v>
      </c>
      <c r="F6041" s="102">
        <v>-0.311</v>
      </c>
      <c r="G6041" s="98">
        <v>0.23499999999999999</v>
      </c>
      <c r="H6041" s="115">
        <v>1260</v>
      </c>
    </row>
    <row r="6042" spans="1:8" x14ac:dyDescent="0.2">
      <c r="A6042" s="106">
        <v>41675.44253472222</v>
      </c>
      <c r="B6042" s="110">
        <v>1712978.81</v>
      </c>
      <c r="C6042" s="100">
        <v>30.859500000000001</v>
      </c>
      <c r="D6042">
        <v>-2.4299999999999999E-3</v>
      </c>
      <c r="E6042" s="108">
        <v>3.6011600000000001</v>
      </c>
      <c r="F6042" s="102">
        <v>-0.30399999999999999</v>
      </c>
      <c r="G6042" s="98">
        <v>0.24199999999999999</v>
      </c>
      <c r="H6042" s="115">
        <v>1260</v>
      </c>
    </row>
    <row r="6043" spans="1:8" x14ac:dyDescent="0.2">
      <c r="A6043" s="106">
        <v>41675.44259259259</v>
      </c>
      <c r="B6043" s="110">
        <v>1712983.38</v>
      </c>
      <c r="C6043" s="100">
        <v>30.860700000000001</v>
      </c>
      <c r="D6043">
        <v>-8.9029999999999998E-2</v>
      </c>
      <c r="E6043" s="108">
        <v>3.6012</v>
      </c>
      <c r="F6043" s="102">
        <v>-0.30399999999999999</v>
      </c>
      <c r="G6043" s="98">
        <v>0.24199999999999999</v>
      </c>
      <c r="H6043" s="115">
        <v>1260</v>
      </c>
    </row>
    <row r="6044" spans="1:8" x14ac:dyDescent="0.2">
      <c r="A6044" s="106">
        <v>41675.442650462966</v>
      </c>
      <c r="B6044" s="110">
        <v>1712988.77</v>
      </c>
      <c r="C6044" s="100">
        <v>30.860299999999999</v>
      </c>
      <c r="D6044">
        <v>-8.5500000000000003E-3</v>
      </c>
      <c r="E6044" s="108">
        <v>3.6011500000000001</v>
      </c>
      <c r="F6044" s="102">
        <v>-0.3</v>
      </c>
      <c r="G6044" s="98">
        <v>0.246</v>
      </c>
      <c r="H6044" s="115">
        <v>1260</v>
      </c>
    </row>
    <row r="6045" spans="1:8" x14ac:dyDescent="0.2">
      <c r="A6045" s="106">
        <v>41675.442708333336</v>
      </c>
      <c r="B6045" s="110">
        <v>1712993.38</v>
      </c>
      <c r="C6045" s="100">
        <v>30.8629</v>
      </c>
      <c r="D6045">
        <v>5.3260000000000002E-2</v>
      </c>
      <c r="E6045" s="108">
        <v>3.6011199999999999</v>
      </c>
      <c r="F6045" s="102">
        <v>-0.31</v>
      </c>
      <c r="G6045" s="98">
        <v>0.23599999999999999</v>
      </c>
      <c r="H6045" s="115">
        <v>1260</v>
      </c>
    </row>
    <row r="6046" spans="1:8" x14ac:dyDescent="0.2">
      <c r="A6046" s="106">
        <v>41675.442766203705</v>
      </c>
      <c r="B6046" s="110">
        <v>1712998.78</v>
      </c>
      <c r="C6046" s="100">
        <v>30.864000000000001</v>
      </c>
      <c r="D6046">
        <v>-1.9959999999999999E-2</v>
      </c>
      <c r="E6046" s="108">
        <v>3.6011600000000001</v>
      </c>
      <c r="F6046" s="102">
        <v>-0.29699999999999999</v>
      </c>
      <c r="G6046" s="98">
        <v>0.249</v>
      </c>
      <c r="H6046" s="115">
        <v>1260</v>
      </c>
    </row>
    <row r="6047" spans="1:8" x14ac:dyDescent="0.2">
      <c r="A6047" s="106">
        <v>41675.442824074074</v>
      </c>
      <c r="B6047" s="110">
        <v>1713003.38</v>
      </c>
      <c r="C6047" s="100">
        <v>30.866</v>
      </c>
      <c r="D6047">
        <v>-7.0099999999999997E-3</v>
      </c>
      <c r="E6047" s="108">
        <v>3.6011000000000002</v>
      </c>
      <c r="F6047" s="102">
        <v>-0.31</v>
      </c>
      <c r="G6047" s="98">
        <v>0.23599999999999999</v>
      </c>
      <c r="H6047" s="115">
        <v>1260</v>
      </c>
    </row>
    <row r="6048" spans="1:8" x14ac:dyDescent="0.2">
      <c r="A6048" s="106">
        <v>41675.442881944444</v>
      </c>
      <c r="B6048" s="110">
        <v>1713008.76</v>
      </c>
      <c r="C6048" s="100">
        <v>30.867599999999999</v>
      </c>
      <c r="D6048">
        <v>-1.763E-2</v>
      </c>
      <c r="E6048" s="108">
        <v>3.60107</v>
      </c>
      <c r="F6048" s="102">
        <v>-0.307</v>
      </c>
      <c r="G6048" s="98">
        <v>0.23899999999999999</v>
      </c>
      <c r="H6048" s="115">
        <v>1260</v>
      </c>
    </row>
    <row r="6049" spans="1:8" x14ac:dyDescent="0.2">
      <c r="A6049" s="106">
        <v>41675.442939814813</v>
      </c>
      <c r="B6049" s="110">
        <v>1713013.38</v>
      </c>
      <c r="C6049" s="100">
        <v>30.867699999999999</v>
      </c>
      <c r="D6049">
        <v>-6.2530000000000002E-2</v>
      </c>
      <c r="E6049" s="108">
        <v>3.6010300000000002</v>
      </c>
      <c r="F6049" s="102">
        <v>-0.31</v>
      </c>
      <c r="G6049" s="98">
        <v>0.23599999999999999</v>
      </c>
      <c r="H6049" s="115">
        <v>1260</v>
      </c>
    </row>
    <row r="6050" spans="1:8" x14ac:dyDescent="0.2">
      <c r="A6050" s="106">
        <v>41675.442997685182</v>
      </c>
      <c r="B6050" s="110">
        <v>1713018.51</v>
      </c>
      <c r="C6050" s="100">
        <v>30.8688</v>
      </c>
      <c r="D6050">
        <v>-2.665E-2</v>
      </c>
      <c r="E6050" s="108">
        <v>3.6009500000000001</v>
      </c>
      <c r="F6050" s="102">
        <v>-0.29699999999999999</v>
      </c>
      <c r="G6050" s="98">
        <v>0.249</v>
      </c>
      <c r="H6050" s="115">
        <v>1260</v>
      </c>
    </row>
    <row r="6051" spans="1:8" x14ac:dyDescent="0.2">
      <c r="A6051" s="106">
        <v>41675.443055555559</v>
      </c>
      <c r="B6051" s="110">
        <v>1713023.38</v>
      </c>
      <c r="C6051" s="100">
        <v>30.8704</v>
      </c>
      <c r="D6051">
        <v>2.5329999999999998E-2</v>
      </c>
      <c r="E6051" s="108">
        <v>3.6009899999999999</v>
      </c>
      <c r="F6051" s="102">
        <v>-0.30499999999999999</v>
      </c>
      <c r="G6051" s="98">
        <v>0.24099999999999999</v>
      </c>
      <c r="H6051" s="115">
        <v>1260</v>
      </c>
    </row>
    <row r="6052" spans="1:8" x14ac:dyDescent="0.2">
      <c r="A6052" s="106">
        <v>41675.443113425928</v>
      </c>
      <c r="B6052" s="110">
        <v>1713028.83</v>
      </c>
      <c r="C6052" s="100">
        <v>30.870100000000001</v>
      </c>
      <c r="D6052">
        <v>-1.883E-2</v>
      </c>
      <c r="E6052" s="108">
        <v>3.6010599999999999</v>
      </c>
      <c r="F6052" s="102">
        <v>-0.30199999999999999</v>
      </c>
      <c r="G6052" s="98">
        <v>0.24399999999999999</v>
      </c>
      <c r="H6052" s="115">
        <v>1260</v>
      </c>
    </row>
    <row r="6053" spans="1:8" x14ac:dyDescent="0.2">
      <c r="A6053" s="106">
        <v>41675.443171296298</v>
      </c>
      <c r="B6053" s="110">
        <v>1713033.38</v>
      </c>
      <c r="C6053" s="100">
        <v>30.869</v>
      </c>
      <c r="D6053">
        <v>-8.2680000000000003E-2</v>
      </c>
      <c r="E6053" s="108">
        <v>3.6009500000000001</v>
      </c>
      <c r="F6053" s="102">
        <v>-0.312</v>
      </c>
      <c r="G6053" s="98">
        <v>0.23400000000000001</v>
      </c>
      <c r="H6053" s="115">
        <v>1260</v>
      </c>
    </row>
    <row r="6054" spans="1:8" x14ac:dyDescent="0.2">
      <c r="A6054" s="106">
        <v>41675.443229166667</v>
      </c>
      <c r="B6054" s="110">
        <v>1713038.78</v>
      </c>
      <c r="C6054" s="100">
        <v>30.869199999999999</v>
      </c>
      <c r="D6054">
        <v>-2.7019999999999999E-2</v>
      </c>
      <c r="E6054" s="108">
        <v>3.6009699999999998</v>
      </c>
      <c r="F6054" s="102">
        <v>-0.30199999999999999</v>
      </c>
      <c r="G6054" s="98">
        <v>0.24399999999999999</v>
      </c>
      <c r="H6054" s="115">
        <v>1260</v>
      </c>
    </row>
    <row r="6055" spans="1:8" x14ac:dyDescent="0.2">
      <c r="A6055" s="106">
        <v>41675.443287037036</v>
      </c>
      <c r="B6055" s="110">
        <v>1713043.38</v>
      </c>
      <c r="C6055" s="100">
        <v>30.874300000000002</v>
      </c>
      <c r="D6055">
        <v>6.0850000000000001E-2</v>
      </c>
      <c r="E6055" s="108">
        <v>3.60093</v>
      </c>
      <c r="F6055" s="102">
        <v>-0.313</v>
      </c>
      <c r="G6055" s="98">
        <v>0.23300000000000001</v>
      </c>
      <c r="H6055" s="115">
        <v>1260</v>
      </c>
    </row>
    <row r="6056" spans="1:8" x14ac:dyDescent="0.2">
      <c r="A6056" s="106">
        <v>41675.443344907406</v>
      </c>
      <c r="B6056" s="110">
        <v>1713048.77</v>
      </c>
      <c r="C6056" s="100">
        <v>30.875299999999999</v>
      </c>
      <c r="D6056">
        <v>5.3200000000000001E-3</v>
      </c>
      <c r="E6056" s="108">
        <v>3.6009699999999998</v>
      </c>
      <c r="F6056" s="102">
        <v>-0.307</v>
      </c>
      <c r="G6056" s="98">
        <v>0.23899999999999999</v>
      </c>
      <c r="H6056" s="115">
        <v>1260</v>
      </c>
    </row>
    <row r="6057" spans="1:8" x14ac:dyDescent="0.2">
      <c r="A6057" s="106">
        <v>41675.443402777775</v>
      </c>
      <c r="B6057" s="110">
        <v>1713053.38</v>
      </c>
      <c r="C6057" s="100">
        <v>30.877400000000002</v>
      </c>
      <c r="D6057">
        <v>-8.6260000000000003E-2</v>
      </c>
      <c r="E6057" s="108">
        <v>3.60093</v>
      </c>
      <c r="F6057" s="102">
        <v>-0.30199999999999999</v>
      </c>
      <c r="G6057" s="98">
        <v>0.24399999999999999</v>
      </c>
      <c r="H6057" s="115">
        <v>1260</v>
      </c>
    </row>
    <row r="6058" spans="1:8" x14ac:dyDescent="0.2">
      <c r="A6058" s="106">
        <v>41675.443460648145</v>
      </c>
      <c r="B6058" s="110">
        <v>1713058.81</v>
      </c>
      <c r="C6058" s="100">
        <v>30.878699999999998</v>
      </c>
      <c r="D6058">
        <v>-5.3099999999999996E-3</v>
      </c>
      <c r="E6058" s="108">
        <v>3.6009099999999998</v>
      </c>
      <c r="F6058" s="102">
        <v>-0.30599999999999999</v>
      </c>
      <c r="G6058" s="98">
        <v>0.24</v>
      </c>
      <c r="H6058" s="115">
        <v>1260</v>
      </c>
    </row>
    <row r="6059" spans="1:8" x14ac:dyDescent="0.2">
      <c r="A6059" s="106">
        <v>41675.443518518521</v>
      </c>
      <c r="B6059" s="110">
        <v>1713063.38</v>
      </c>
      <c r="C6059" s="100">
        <v>30.8794</v>
      </c>
      <c r="D6059">
        <v>-2.4160000000000001E-2</v>
      </c>
      <c r="E6059" s="108">
        <v>3.6008</v>
      </c>
      <c r="F6059" s="102">
        <v>-0.30399999999999999</v>
      </c>
      <c r="G6059" s="98">
        <v>0.24199999999999999</v>
      </c>
      <c r="H6059" s="115">
        <v>1260</v>
      </c>
    </row>
    <row r="6060" spans="1:8" x14ac:dyDescent="0.2">
      <c r="A6060" s="106">
        <v>41675.443576388891</v>
      </c>
      <c r="B6060" s="110">
        <v>1713068.77</v>
      </c>
      <c r="C6060" s="100">
        <v>30.880800000000001</v>
      </c>
      <c r="D6060">
        <v>-8.0519999999999994E-2</v>
      </c>
      <c r="E6060" s="108">
        <v>3.6007699999999998</v>
      </c>
      <c r="F6060" s="102">
        <v>-0.29799999999999999</v>
      </c>
      <c r="G6060" s="98">
        <v>0.248</v>
      </c>
      <c r="H6060" s="115">
        <v>1260</v>
      </c>
    </row>
    <row r="6061" spans="1:8" x14ac:dyDescent="0.2">
      <c r="A6061" s="106">
        <v>41675.44363425926</v>
      </c>
      <c r="B6061" s="110">
        <v>1713073.38</v>
      </c>
      <c r="C6061" s="100">
        <v>30.88</v>
      </c>
      <c r="D6061">
        <v>4.9619999999999997E-2</v>
      </c>
      <c r="E6061" s="108">
        <v>3.60067</v>
      </c>
      <c r="F6061" s="102">
        <v>-0.312</v>
      </c>
      <c r="G6061" s="98">
        <v>0.23400000000000001</v>
      </c>
      <c r="H6061" s="115">
        <v>1260</v>
      </c>
    </row>
    <row r="6062" spans="1:8" x14ac:dyDescent="0.2">
      <c r="A6062" s="106">
        <v>41675.443692129629</v>
      </c>
      <c r="B6062" s="110">
        <v>1713078.77</v>
      </c>
      <c r="C6062" s="100">
        <v>30.882000000000001</v>
      </c>
      <c r="D6062">
        <v>-4.904E-2</v>
      </c>
      <c r="E6062" s="108">
        <v>3.6008</v>
      </c>
      <c r="F6062" s="102">
        <v>-0.29799999999999999</v>
      </c>
      <c r="G6062" s="98">
        <v>0.248</v>
      </c>
      <c r="H6062" s="115">
        <v>1260</v>
      </c>
    </row>
    <row r="6063" spans="1:8" x14ac:dyDescent="0.2">
      <c r="A6063" s="106">
        <v>41675.443749999999</v>
      </c>
      <c r="B6063" s="110">
        <v>1713083.38</v>
      </c>
      <c r="C6063" s="100">
        <v>30.8841</v>
      </c>
      <c r="D6063">
        <v>-5.9880000000000003E-2</v>
      </c>
      <c r="E6063" s="108">
        <v>3.60073</v>
      </c>
      <c r="F6063" s="102">
        <v>-0.308</v>
      </c>
      <c r="G6063" s="98">
        <v>0.23799999999999999</v>
      </c>
      <c r="H6063" s="115">
        <v>1260</v>
      </c>
    </row>
    <row r="6064" spans="1:8" x14ac:dyDescent="0.2">
      <c r="A6064" s="106">
        <v>41675.443831018521</v>
      </c>
      <c r="B6064" s="110">
        <v>1713090.38</v>
      </c>
      <c r="C6064" s="100">
        <v>30.888100000000001</v>
      </c>
      <c r="D6064">
        <v>4.6719999999999998E-2</v>
      </c>
      <c r="E6064" s="108">
        <v>3.6007400000000001</v>
      </c>
      <c r="F6064" s="102">
        <v>-0.30499999999999999</v>
      </c>
      <c r="G6064" s="98">
        <v>0.24099999999999999</v>
      </c>
      <c r="H6064" s="115">
        <v>1260</v>
      </c>
    </row>
    <row r="6065" spans="1:8" x14ac:dyDescent="0.2">
      <c r="A6065" s="106">
        <v>41675.443865740737</v>
      </c>
      <c r="B6065" s="110">
        <v>1713093.39</v>
      </c>
      <c r="C6065" s="100">
        <v>30.886700000000001</v>
      </c>
      <c r="D6065">
        <v>-8.8639999999999997E-2</v>
      </c>
      <c r="E6065" s="108">
        <v>3.6008200000000001</v>
      </c>
      <c r="F6065" s="102">
        <v>-0.30499999999999999</v>
      </c>
      <c r="G6065" s="98">
        <v>0.24099999999999999</v>
      </c>
      <c r="H6065" s="115">
        <v>1260</v>
      </c>
    </row>
    <row r="6066" spans="1:8" x14ac:dyDescent="0.2">
      <c r="A6066" s="106">
        <v>41675.443923611114</v>
      </c>
      <c r="B6066" s="110">
        <v>1713098.8</v>
      </c>
      <c r="C6066" s="100">
        <v>30.882899999999999</v>
      </c>
      <c r="D6066">
        <v>-1.549E-2</v>
      </c>
      <c r="E6066" s="108">
        <v>3.60107</v>
      </c>
      <c r="F6066" s="102">
        <v>-0.53800000000000003</v>
      </c>
      <c r="G6066" s="98">
        <v>8.0000000000000002E-3</v>
      </c>
      <c r="H6066" s="115">
        <v>1260</v>
      </c>
    </row>
    <row r="6067" spans="1:8" x14ac:dyDescent="0.2">
      <c r="A6067" s="106">
        <v>41675.443981481483</v>
      </c>
      <c r="B6067" s="110">
        <v>1713103.38</v>
      </c>
      <c r="C6067" s="100">
        <v>30.883500000000002</v>
      </c>
      <c r="D6067">
        <v>-1.2149999999999999E-2</v>
      </c>
      <c r="E6067" s="108">
        <v>3.6011799999999998</v>
      </c>
      <c r="F6067" s="102">
        <v>-0.53800000000000003</v>
      </c>
      <c r="G6067" s="98">
        <v>8.0000000000000002E-3</v>
      </c>
      <c r="H6067" s="115">
        <v>1260</v>
      </c>
    </row>
    <row r="6068" spans="1:8" x14ac:dyDescent="0.2">
      <c r="A6068" s="106">
        <v>41675.444039351853</v>
      </c>
      <c r="B6068" s="110">
        <v>1713108.77</v>
      </c>
      <c r="C6068" s="100">
        <v>30.8828</v>
      </c>
      <c r="D6068">
        <v>9.7099999999999999E-3</v>
      </c>
      <c r="E6068" s="108">
        <v>3.6013500000000001</v>
      </c>
      <c r="F6068" s="102">
        <v>-0.53800000000000003</v>
      </c>
      <c r="G6068" s="98">
        <v>8.0000000000000002E-3</v>
      </c>
      <c r="H6068" s="115">
        <v>1260</v>
      </c>
    </row>
    <row r="6069" spans="1:8" x14ac:dyDescent="0.2">
      <c r="A6069" s="106">
        <v>41675.444097222222</v>
      </c>
      <c r="B6069" s="110">
        <v>1713113.38</v>
      </c>
      <c r="C6069" s="100">
        <v>30.8797</v>
      </c>
      <c r="D6069">
        <v>5.774E-2</v>
      </c>
      <c r="E6069" s="108">
        <v>3.6015000000000001</v>
      </c>
      <c r="F6069" s="102">
        <v>-0.53900000000000003</v>
      </c>
      <c r="G6069" s="98">
        <v>7.0000000000000001E-3</v>
      </c>
      <c r="H6069" s="115">
        <v>1260</v>
      </c>
    </row>
    <row r="6070" spans="1:8" x14ac:dyDescent="0.2">
      <c r="A6070" s="106">
        <v>41675.444155092591</v>
      </c>
      <c r="B6070" s="110">
        <v>1713118.82</v>
      </c>
      <c r="C6070" s="100">
        <v>30.8795</v>
      </c>
      <c r="D6070">
        <v>-9.0959999999999999E-2</v>
      </c>
      <c r="E6070" s="108">
        <v>3.60161</v>
      </c>
      <c r="F6070" s="102">
        <v>-0.53900000000000003</v>
      </c>
      <c r="G6070" s="98">
        <v>7.0000000000000001E-3</v>
      </c>
      <c r="H6070" s="115">
        <v>1260</v>
      </c>
    </row>
    <row r="6071" spans="1:8" x14ac:dyDescent="0.2">
      <c r="A6071" s="106">
        <v>41675.444212962961</v>
      </c>
      <c r="B6071" s="110">
        <v>1713123.38</v>
      </c>
      <c r="C6071" s="100">
        <v>30.8797</v>
      </c>
      <c r="D6071">
        <v>-1.026E-2</v>
      </c>
      <c r="E6071" s="108">
        <v>3.6016599999999999</v>
      </c>
      <c r="F6071" s="102">
        <v>-0.53900000000000003</v>
      </c>
      <c r="G6071" s="98">
        <v>7.0000000000000001E-3</v>
      </c>
      <c r="H6071" s="115">
        <v>1260</v>
      </c>
    </row>
    <row r="6072" spans="1:8" x14ac:dyDescent="0.2">
      <c r="A6072" s="106">
        <v>41675.44427083333</v>
      </c>
      <c r="B6072" s="110">
        <v>1713128.76</v>
      </c>
      <c r="C6072" s="100">
        <v>30.8764</v>
      </c>
      <c r="D6072">
        <v>-7.6119999999999993E-2</v>
      </c>
      <c r="E6072" s="108">
        <v>3.6018400000000002</v>
      </c>
      <c r="F6072" s="102">
        <v>-0.53900000000000003</v>
      </c>
      <c r="G6072" s="98">
        <v>7.0000000000000001E-3</v>
      </c>
      <c r="H6072" s="115">
        <v>1260</v>
      </c>
    </row>
    <row r="6073" spans="1:8" x14ac:dyDescent="0.2">
      <c r="A6073" s="106">
        <v>41675.444328703707</v>
      </c>
      <c r="B6073" s="110">
        <v>1713133.38</v>
      </c>
      <c r="C6073" s="100">
        <v>30.8718</v>
      </c>
      <c r="D6073">
        <v>-5.3359999999999998E-2</v>
      </c>
      <c r="E6073" s="108">
        <v>3.6019100000000002</v>
      </c>
      <c r="F6073" s="102">
        <v>-0.53900000000000003</v>
      </c>
      <c r="G6073" s="98">
        <v>7.0000000000000001E-3</v>
      </c>
      <c r="H6073" s="115">
        <v>1260</v>
      </c>
    </row>
    <row r="6074" spans="1:8" x14ac:dyDescent="0.2">
      <c r="A6074" s="106">
        <v>41675.444386574076</v>
      </c>
      <c r="B6074" s="110">
        <v>1713138.78</v>
      </c>
      <c r="C6074" s="100">
        <v>30.873100000000001</v>
      </c>
      <c r="D6074">
        <v>-3.8899999999999997E-2</v>
      </c>
      <c r="E6074" s="108">
        <v>3.6020099999999999</v>
      </c>
      <c r="F6074" s="102">
        <v>-0.53900000000000003</v>
      </c>
      <c r="G6074" s="98">
        <v>7.0000000000000001E-3</v>
      </c>
      <c r="H6074" s="115">
        <v>1260</v>
      </c>
    </row>
    <row r="6075" spans="1:8" x14ac:dyDescent="0.2">
      <c r="A6075" s="106">
        <v>41675.444444444445</v>
      </c>
      <c r="B6075" s="110">
        <v>1713143.38</v>
      </c>
      <c r="C6075" s="100">
        <v>30.871400000000001</v>
      </c>
      <c r="D6075">
        <v>2.6360000000000001E-2</v>
      </c>
      <c r="E6075" s="108">
        <v>3.6021100000000001</v>
      </c>
      <c r="F6075" s="102">
        <v>-0.53900000000000003</v>
      </c>
      <c r="G6075" s="98">
        <v>7.0000000000000001E-3</v>
      </c>
      <c r="H6075" s="115">
        <v>1260</v>
      </c>
    </row>
    <row r="6076" spans="1:8" x14ac:dyDescent="0.2">
      <c r="A6076" s="106">
        <v>41675.444502314815</v>
      </c>
      <c r="B6076" s="110">
        <v>1713148.84</v>
      </c>
      <c r="C6076" s="100">
        <v>30.869900000000001</v>
      </c>
      <c r="D6076">
        <v>-3.8379999999999997E-2</v>
      </c>
      <c r="E6076" s="108">
        <v>3.6022400000000001</v>
      </c>
      <c r="F6076" s="102">
        <v>-0.53900000000000003</v>
      </c>
      <c r="G6076" s="98">
        <v>7.0000000000000001E-3</v>
      </c>
      <c r="H6076" s="115">
        <v>1260</v>
      </c>
    </row>
    <row r="6077" spans="1:8" x14ac:dyDescent="0.2">
      <c r="A6077" s="106">
        <v>41675.444560185184</v>
      </c>
      <c r="B6077" s="110">
        <v>1713153.38</v>
      </c>
      <c r="C6077" s="100">
        <v>30.869800000000001</v>
      </c>
      <c r="D6077">
        <v>-9.11E-2</v>
      </c>
      <c r="E6077" s="108">
        <v>3.6022699999999999</v>
      </c>
      <c r="F6077" s="102">
        <v>-0.53900000000000003</v>
      </c>
      <c r="G6077" s="98">
        <v>7.0000000000000001E-3</v>
      </c>
      <c r="H6077" s="115">
        <v>1260</v>
      </c>
    </row>
    <row r="6078" spans="1:8" x14ac:dyDescent="0.2">
      <c r="A6078" s="106">
        <v>41675.444618055553</v>
      </c>
      <c r="B6078" s="110">
        <v>1713158.78</v>
      </c>
      <c r="C6078" s="100">
        <v>30.867599999999999</v>
      </c>
      <c r="D6078">
        <v>-9.2899999999999996E-2</v>
      </c>
      <c r="E6078" s="108">
        <v>3.6022699999999999</v>
      </c>
      <c r="F6078" s="102">
        <v>-0.53900000000000003</v>
      </c>
      <c r="G6078" s="98">
        <v>7.0000000000000001E-3</v>
      </c>
      <c r="H6078" s="115">
        <v>1260</v>
      </c>
    </row>
    <row r="6079" spans="1:8" x14ac:dyDescent="0.2">
      <c r="A6079" s="106">
        <v>41675.444675925923</v>
      </c>
      <c r="B6079" s="110">
        <v>1713163.38</v>
      </c>
      <c r="C6079" s="100">
        <v>30.869599999999998</v>
      </c>
      <c r="D6079">
        <v>-3.1960000000000002E-2</v>
      </c>
      <c r="E6079" s="108">
        <v>3.6022599999999998</v>
      </c>
      <c r="F6079" s="102">
        <v>-0.53900000000000003</v>
      </c>
      <c r="G6079" s="98">
        <v>7.0000000000000001E-3</v>
      </c>
      <c r="H6079" s="115">
        <v>1260</v>
      </c>
    </row>
    <row r="6080" spans="1:8" x14ac:dyDescent="0.2">
      <c r="A6080" s="106">
        <v>41675.444733796299</v>
      </c>
      <c r="B6080" s="110">
        <v>1713168.77</v>
      </c>
      <c r="C6080" s="100">
        <v>30.866199999999999</v>
      </c>
      <c r="D6080">
        <v>3.1699999999999999E-2</v>
      </c>
      <c r="E6080" s="108">
        <v>3.6023100000000001</v>
      </c>
      <c r="F6080" s="102">
        <v>-0.53900000000000003</v>
      </c>
      <c r="G6080" s="98">
        <v>7.0000000000000001E-3</v>
      </c>
      <c r="H6080" s="115">
        <v>1260</v>
      </c>
    </row>
    <row r="6081" spans="1:8" x14ac:dyDescent="0.2">
      <c r="A6081" s="106">
        <v>41675.444791666669</v>
      </c>
      <c r="B6081" s="110">
        <v>1713173.38</v>
      </c>
      <c r="C6081" s="100">
        <v>30.866399999999999</v>
      </c>
      <c r="D6081">
        <v>5.1970000000000002E-2</v>
      </c>
      <c r="E6081" s="108">
        <v>3.6023700000000001</v>
      </c>
      <c r="F6081" s="102">
        <v>-0.53900000000000003</v>
      </c>
      <c r="G6081" s="98">
        <v>7.0000000000000001E-3</v>
      </c>
      <c r="H6081" s="115">
        <v>1260</v>
      </c>
    </row>
    <row r="6082" spans="1:8" x14ac:dyDescent="0.2">
      <c r="A6082" s="106">
        <v>41675.444849537038</v>
      </c>
      <c r="B6082" s="110">
        <v>1713178.77</v>
      </c>
      <c r="C6082" s="100">
        <v>30.864599999999999</v>
      </c>
      <c r="D6082">
        <v>-7.0080000000000003E-2</v>
      </c>
      <c r="E6082" s="108">
        <v>3.6024600000000002</v>
      </c>
      <c r="F6082" s="102">
        <v>-0.53900000000000003</v>
      </c>
      <c r="G6082" s="98">
        <v>7.0000000000000001E-3</v>
      </c>
      <c r="H6082" s="115">
        <v>1260</v>
      </c>
    </row>
    <row r="6083" spans="1:8" x14ac:dyDescent="0.2">
      <c r="A6083" s="106">
        <v>41675.444907407407</v>
      </c>
      <c r="B6083" s="110">
        <v>1713183.38</v>
      </c>
      <c r="C6083" s="100">
        <v>30.864799999999999</v>
      </c>
      <c r="D6083">
        <v>-8.9010000000000006E-2</v>
      </c>
      <c r="E6083" s="108">
        <v>3.6024400000000001</v>
      </c>
      <c r="F6083" s="102">
        <v>-0.53900000000000003</v>
      </c>
      <c r="G6083" s="98">
        <v>7.0000000000000001E-3</v>
      </c>
      <c r="H6083" s="115">
        <v>1260</v>
      </c>
    </row>
    <row r="6084" spans="1:8" x14ac:dyDescent="0.2">
      <c r="A6084" s="106">
        <v>41675.444965277777</v>
      </c>
      <c r="B6084" s="110">
        <v>1713188.8</v>
      </c>
      <c r="C6084" s="100">
        <v>30.863099999999999</v>
      </c>
      <c r="D6084">
        <v>4.4179999999999997E-2</v>
      </c>
      <c r="E6084" s="108">
        <v>3.60249</v>
      </c>
      <c r="F6084" s="102">
        <v>-0.53900000000000003</v>
      </c>
      <c r="G6084" s="98">
        <v>7.0000000000000001E-3</v>
      </c>
      <c r="H6084" s="115">
        <v>1260</v>
      </c>
    </row>
    <row r="6085" spans="1:8" x14ac:dyDescent="0.2">
      <c r="A6085" s="106">
        <v>41675.445023148146</v>
      </c>
      <c r="B6085" s="110">
        <v>1713193.38</v>
      </c>
      <c r="C6085" s="100">
        <v>30.8613</v>
      </c>
      <c r="D6085">
        <v>-3.3480000000000003E-2</v>
      </c>
      <c r="E6085" s="108">
        <v>3.6025800000000001</v>
      </c>
      <c r="F6085" s="102">
        <v>-0.53900000000000003</v>
      </c>
      <c r="G6085" s="98">
        <v>7.0000000000000001E-3</v>
      </c>
      <c r="H6085" s="115">
        <v>1260</v>
      </c>
    </row>
    <row r="6086" spans="1:8" x14ac:dyDescent="0.2">
      <c r="A6086" s="106">
        <v>41675.445081018515</v>
      </c>
      <c r="B6086" s="110">
        <v>1713198.77</v>
      </c>
      <c r="C6086" s="100">
        <v>30.863499999999998</v>
      </c>
      <c r="D6086">
        <v>-8.5300000000000001E-2</v>
      </c>
      <c r="E6086" s="108">
        <v>3.6027200000000001</v>
      </c>
      <c r="F6086" s="102">
        <v>-0.53900000000000003</v>
      </c>
      <c r="G6086" s="98">
        <v>7.0000000000000001E-3</v>
      </c>
      <c r="H6086" s="115">
        <v>1260</v>
      </c>
    </row>
    <row r="6087" spans="1:8" x14ac:dyDescent="0.2">
      <c r="A6087" s="106">
        <v>41675.445138888892</v>
      </c>
      <c r="B6087" s="110">
        <v>1713203.38</v>
      </c>
      <c r="C6087" s="100">
        <v>30.860600000000002</v>
      </c>
      <c r="D6087">
        <v>3.4329999999999999E-2</v>
      </c>
      <c r="E6087" s="108">
        <v>3.6027399999999998</v>
      </c>
      <c r="F6087" s="102">
        <v>-0.53900000000000003</v>
      </c>
      <c r="G6087" s="98">
        <v>7.0000000000000001E-3</v>
      </c>
      <c r="H6087" s="115">
        <v>1260</v>
      </c>
    </row>
    <row r="6088" spans="1:8" x14ac:dyDescent="0.2">
      <c r="A6088" s="106">
        <v>41675.445196759261</v>
      </c>
      <c r="B6088" s="110">
        <v>1713208.89</v>
      </c>
      <c r="C6088" s="100">
        <v>30.860700000000001</v>
      </c>
      <c r="D6088">
        <v>-1.8350000000000002E-2</v>
      </c>
      <c r="E6088" s="108">
        <v>3.6028099999999998</v>
      </c>
      <c r="F6088" s="102">
        <v>-0.53900000000000003</v>
      </c>
      <c r="G6088" s="98">
        <v>7.0000000000000001E-3</v>
      </c>
      <c r="H6088" s="115">
        <v>1260</v>
      </c>
    </row>
    <row r="6089" spans="1:8" x14ac:dyDescent="0.2">
      <c r="A6089" s="106">
        <v>41675.445254629631</v>
      </c>
      <c r="B6089" s="110">
        <v>1713213.38</v>
      </c>
      <c r="C6089" s="100">
        <v>30.8581</v>
      </c>
      <c r="D6089">
        <v>1.145E-2</v>
      </c>
      <c r="E6089" s="108">
        <v>3.60283</v>
      </c>
      <c r="F6089" s="102">
        <v>-0.53900000000000003</v>
      </c>
      <c r="G6089" s="98">
        <v>7.0000000000000001E-3</v>
      </c>
      <c r="H6089" s="115">
        <v>1260</v>
      </c>
    </row>
    <row r="6090" spans="1:8" x14ac:dyDescent="0.2">
      <c r="A6090" s="106">
        <v>41675.4453125</v>
      </c>
      <c r="B6090" s="110">
        <v>1713218.77</v>
      </c>
      <c r="C6090" s="100">
        <v>30.858699999999999</v>
      </c>
      <c r="D6090">
        <v>-3.7719999999999997E-2</v>
      </c>
      <c r="E6090" s="108">
        <v>3.6029200000000001</v>
      </c>
      <c r="F6090" s="102">
        <v>-0.53900000000000003</v>
      </c>
      <c r="G6090" s="98">
        <v>7.0000000000000001E-3</v>
      </c>
      <c r="H6090" s="115">
        <v>1260</v>
      </c>
    </row>
    <row r="6091" spans="1:8" x14ac:dyDescent="0.2">
      <c r="A6091" s="106">
        <v>41675.445370370369</v>
      </c>
      <c r="B6091" s="110">
        <v>1713223.38</v>
      </c>
      <c r="C6091" s="100">
        <v>30.8596</v>
      </c>
      <c r="D6091">
        <v>-7.7429999999999999E-2</v>
      </c>
      <c r="E6091" s="108">
        <v>3.6029</v>
      </c>
      <c r="F6091" s="102">
        <v>-0.53900000000000003</v>
      </c>
      <c r="G6091" s="98">
        <v>7.0000000000000001E-3</v>
      </c>
      <c r="H6091" s="115">
        <v>1260</v>
      </c>
    </row>
    <row r="6092" spans="1:8" x14ac:dyDescent="0.2">
      <c r="A6092" s="106">
        <v>41675.445428240739</v>
      </c>
      <c r="B6092" s="110">
        <v>1713228.77</v>
      </c>
      <c r="C6092" s="100">
        <v>30.859300000000001</v>
      </c>
      <c r="D6092">
        <v>5.3469999999999997E-2</v>
      </c>
      <c r="E6092" s="108">
        <v>3.6029399999999998</v>
      </c>
      <c r="F6092" s="102">
        <v>-0.53900000000000003</v>
      </c>
      <c r="G6092" s="98">
        <v>7.0000000000000001E-3</v>
      </c>
      <c r="H6092" s="115">
        <v>1260</v>
      </c>
    </row>
    <row r="6093" spans="1:8" x14ac:dyDescent="0.2">
      <c r="A6093" s="106">
        <v>41675.445486111108</v>
      </c>
      <c r="B6093" s="110">
        <v>1713233.38</v>
      </c>
      <c r="C6093" s="100">
        <v>30.854900000000001</v>
      </c>
      <c r="D6093">
        <v>-1.8669999999999999E-2</v>
      </c>
      <c r="E6093" s="108">
        <v>3.60304</v>
      </c>
      <c r="F6093" s="102">
        <v>-0.53900000000000003</v>
      </c>
      <c r="G6093" s="98">
        <v>7.0000000000000001E-3</v>
      </c>
      <c r="H6093" s="115">
        <v>1260</v>
      </c>
    </row>
    <row r="6094" spans="1:8" x14ac:dyDescent="0.2">
      <c r="A6094" s="106">
        <v>41675.445543981485</v>
      </c>
      <c r="B6094" s="110">
        <v>1713238.77</v>
      </c>
      <c r="C6094" s="100">
        <v>30.8568</v>
      </c>
      <c r="D6094">
        <v>-5.3319999999999999E-2</v>
      </c>
      <c r="E6094" s="108">
        <v>3.6031399999999998</v>
      </c>
      <c r="F6094" s="102">
        <v>-0.53900000000000003</v>
      </c>
      <c r="G6094" s="98">
        <v>7.0000000000000001E-3</v>
      </c>
      <c r="H6094" s="115">
        <v>1260</v>
      </c>
    </row>
    <row r="6095" spans="1:8" x14ac:dyDescent="0.2">
      <c r="A6095" s="106">
        <v>41675.445601851854</v>
      </c>
      <c r="B6095" s="110">
        <v>1713243.38</v>
      </c>
      <c r="C6095" s="100">
        <v>30.857800000000001</v>
      </c>
      <c r="D6095">
        <v>-2.359E-2</v>
      </c>
      <c r="E6095" s="108">
        <v>3.60318</v>
      </c>
      <c r="F6095" s="102">
        <v>-0.53900000000000003</v>
      </c>
      <c r="G6095" s="98">
        <v>7.0000000000000001E-3</v>
      </c>
      <c r="H6095" s="115">
        <v>1260</v>
      </c>
    </row>
    <row r="6096" spans="1:8" x14ac:dyDescent="0.2">
      <c r="A6096" s="106">
        <v>41675.445659722223</v>
      </c>
      <c r="B6096" s="110">
        <v>1713248.77</v>
      </c>
      <c r="C6096" s="100">
        <v>30.855899999999998</v>
      </c>
      <c r="D6096">
        <v>6.0760000000000002E-2</v>
      </c>
      <c r="E6096" s="108">
        <v>3.60318</v>
      </c>
      <c r="F6096" s="102">
        <v>-0.53900000000000003</v>
      </c>
      <c r="G6096" s="98">
        <v>7.0000000000000001E-3</v>
      </c>
      <c r="H6096" s="115">
        <v>1260</v>
      </c>
    </row>
    <row r="6097" spans="1:8" x14ac:dyDescent="0.2">
      <c r="A6097" s="106">
        <v>41675.445717592593</v>
      </c>
      <c r="B6097" s="110">
        <v>1713253.38</v>
      </c>
      <c r="C6097" s="100">
        <v>30.8569</v>
      </c>
      <c r="D6097">
        <v>-9.9470000000000003E-2</v>
      </c>
      <c r="E6097" s="108">
        <v>3.6032600000000001</v>
      </c>
      <c r="F6097" s="102">
        <v>-0.53900000000000003</v>
      </c>
      <c r="G6097" s="98">
        <v>7.0000000000000001E-3</v>
      </c>
      <c r="H6097" s="115">
        <v>1260</v>
      </c>
    </row>
    <row r="6098" spans="1:8" x14ac:dyDescent="0.2">
      <c r="A6098" s="106">
        <v>41675.445775462962</v>
      </c>
      <c r="B6098" s="110">
        <v>1713258.77</v>
      </c>
      <c r="C6098" s="100">
        <v>30.8569</v>
      </c>
      <c r="D6098">
        <v>6.1670000000000003E-2</v>
      </c>
      <c r="E6098" s="108">
        <v>3.6031900000000001</v>
      </c>
      <c r="F6098" s="102">
        <v>-0.53900000000000003</v>
      </c>
      <c r="G6098" s="98">
        <v>7.0000000000000001E-3</v>
      </c>
      <c r="H6098" s="115">
        <v>1260</v>
      </c>
    </row>
    <row r="6099" spans="1:8" x14ac:dyDescent="0.2">
      <c r="A6099" s="106">
        <v>41675.445833333331</v>
      </c>
      <c r="B6099" s="110">
        <v>1713263.38</v>
      </c>
      <c r="C6099" s="100">
        <v>30.855399999999999</v>
      </c>
      <c r="D6099">
        <v>-3.4669999999999999E-2</v>
      </c>
      <c r="E6099" s="108">
        <v>3.6032199999999999</v>
      </c>
      <c r="F6099" s="102">
        <v>-0.53900000000000003</v>
      </c>
      <c r="G6099" s="98">
        <v>7.0000000000000001E-3</v>
      </c>
      <c r="H6099" s="115">
        <v>1260</v>
      </c>
    </row>
    <row r="6100" spans="1:8" x14ac:dyDescent="0.2">
      <c r="A6100" s="106">
        <v>41675.445891203701</v>
      </c>
      <c r="B6100" s="110">
        <v>1713268.51</v>
      </c>
      <c r="C6100" s="100">
        <v>30.855</v>
      </c>
      <c r="D6100">
        <v>1.7399999999999999E-2</v>
      </c>
      <c r="E6100" s="108">
        <v>3.6032600000000001</v>
      </c>
      <c r="F6100" s="102">
        <v>-0.53900000000000003</v>
      </c>
      <c r="G6100" s="98">
        <v>7.0000000000000001E-3</v>
      </c>
      <c r="H6100" s="115">
        <v>1260</v>
      </c>
    </row>
    <row r="6101" spans="1:8" x14ac:dyDescent="0.2">
      <c r="A6101" s="106">
        <v>41675.445949074077</v>
      </c>
      <c r="B6101" s="110">
        <v>1713273.38</v>
      </c>
      <c r="C6101" s="100">
        <v>30.852599999999999</v>
      </c>
      <c r="D6101">
        <v>2.9099999999999998E-3</v>
      </c>
      <c r="E6101" s="108">
        <v>3.6032000000000002</v>
      </c>
      <c r="F6101" s="102">
        <v>-0.53900000000000003</v>
      </c>
      <c r="G6101" s="98">
        <v>0</v>
      </c>
      <c r="H6101" s="115">
        <v>1260</v>
      </c>
    </row>
    <row r="6102" spans="1:8" x14ac:dyDescent="0.2">
      <c r="A6102" s="106">
        <v>41675.446006944447</v>
      </c>
      <c r="B6102" s="110">
        <v>1713278.77</v>
      </c>
      <c r="C6102" s="100">
        <v>30.8537</v>
      </c>
      <c r="D6102">
        <v>-9.0230000000000005E-2</v>
      </c>
      <c r="E6102" s="108">
        <v>3.6032000000000002</v>
      </c>
      <c r="F6102" s="102">
        <v>-0.53900000000000003</v>
      </c>
      <c r="G6102" s="98">
        <v>0</v>
      </c>
      <c r="H6102" s="115">
        <v>1260</v>
      </c>
    </row>
    <row r="6103" spans="1:8" x14ac:dyDescent="0.2">
      <c r="A6103" s="106">
        <v>41675.446064814816</v>
      </c>
      <c r="B6103" s="110">
        <v>1713283.38</v>
      </c>
      <c r="C6103" s="100">
        <v>30.8523</v>
      </c>
      <c r="D6103">
        <v>-8.9560000000000001E-2</v>
      </c>
      <c r="E6103" s="108">
        <v>3.6032799999999998</v>
      </c>
      <c r="F6103" s="102">
        <v>-0.53900000000000003</v>
      </c>
      <c r="G6103" s="98">
        <v>0</v>
      </c>
      <c r="H6103" s="115">
        <v>1260</v>
      </c>
    </row>
    <row r="6104" spans="1:8" x14ac:dyDescent="0.2">
      <c r="A6104" s="106">
        <v>41675.446122685185</v>
      </c>
      <c r="B6104" s="110">
        <v>1713288.82</v>
      </c>
      <c r="C6104" s="100">
        <v>30.853400000000001</v>
      </c>
      <c r="D6104">
        <v>-2.538E-2</v>
      </c>
      <c r="E6104" s="108">
        <v>3.60337</v>
      </c>
      <c r="F6104" s="102">
        <v>-0.53900000000000003</v>
      </c>
      <c r="G6104" s="98">
        <v>0</v>
      </c>
      <c r="H6104" s="115">
        <v>1260</v>
      </c>
    </row>
    <row r="6105" spans="1:8" x14ac:dyDescent="0.2">
      <c r="A6105" s="106">
        <v>41675.446180555555</v>
      </c>
      <c r="B6105" s="110">
        <v>1713293.38</v>
      </c>
      <c r="C6105" s="100">
        <v>30.853200000000001</v>
      </c>
      <c r="D6105">
        <v>-3.6310000000000002E-2</v>
      </c>
      <c r="E6105" s="108">
        <v>3.60337</v>
      </c>
      <c r="F6105" s="102">
        <v>-0.53900000000000003</v>
      </c>
      <c r="G6105" s="98">
        <v>0</v>
      </c>
      <c r="H6105" s="115">
        <v>1260</v>
      </c>
    </row>
    <row r="6106" spans="1:8" x14ac:dyDescent="0.2">
      <c r="A6106" s="106">
        <v>41675.446238425924</v>
      </c>
      <c r="B6106" s="110">
        <v>1713298.77</v>
      </c>
      <c r="C6106" s="100">
        <v>30.850899999999999</v>
      </c>
      <c r="D6106">
        <v>6.028E-2</v>
      </c>
      <c r="E6106" s="108">
        <v>3.6034700000000002</v>
      </c>
      <c r="F6106" s="102">
        <v>-0.53900000000000003</v>
      </c>
      <c r="G6106" s="98">
        <v>0</v>
      </c>
      <c r="H6106" s="115">
        <v>1260</v>
      </c>
    </row>
    <row r="6107" spans="1:8" x14ac:dyDescent="0.2">
      <c r="A6107" s="106">
        <v>41675.446296296293</v>
      </c>
      <c r="B6107" s="110">
        <v>1713303.38</v>
      </c>
      <c r="C6107" s="100">
        <v>30.849699999999999</v>
      </c>
      <c r="D6107">
        <v>4.657E-2</v>
      </c>
      <c r="E6107" s="108">
        <v>3.6035300000000001</v>
      </c>
      <c r="F6107" s="102">
        <v>-0.53900000000000003</v>
      </c>
      <c r="G6107" s="98">
        <v>0</v>
      </c>
      <c r="H6107" s="115">
        <v>1260</v>
      </c>
    </row>
    <row r="6108" spans="1:8" x14ac:dyDescent="0.2">
      <c r="A6108" s="106">
        <v>41675.44635416667</v>
      </c>
      <c r="B6108" s="110">
        <v>1713308.77</v>
      </c>
      <c r="C6108" s="100">
        <v>30.851299999999998</v>
      </c>
      <c r="D6108">
        <v>-8.5959999999999995E-2</v>
      </c>
      <c r="E6108" s="108">
        <v>3.60351</v>
      </c>
      <c r="F6108" s="102">
        <v>-0.53900000000000003</v>
      </c>
      <c r="G6108" s="98">
        <v>0</v>
      </c>
      <c r="H6108" s="115">
        <v>1260</v>
      </c>
    </row>
    <row r="6109" spans="1:8" x14ac:dyDescent="0.2">
      <c r="A6109" s="106">
        <v>41675.446412037039</v>
      </c>
      <c r="B6109" s="110">
        <v>1713313.38</v>
      </c>
      <c r="C6109" s="100">
        <v>30.848700000000001</v>
      </c>
      <c r="D6109">
        <v>-1.349E-2</v>
      </c>
      <c r="E6109" s="108">
        <v>3.60345</v>
      </c>
      <c r="F6109" s="102">
        <v>-0.53900000000000003</v>
      </c>
      <c r="G6109" s="98">
        <v>0</v>
      </c>
      <c r="H6109" s="115">
        <v>1260</v>
      </c>
    </row>
    <row r="6110" spans="1:8" x14ac:dyDescent="0.2">
      <c r="A6110" s="106">
        <v>41675.446469907409</v>
      </c>
      <c r="B6110" s="110">
        <v>1713318.76</v>
      </c>
      <c r="C6110" s="100">
        <v>30.848700000000001</v>
      </c>
      <c r="D6110">
        <v>2.48E-3</v>
      </c>
      <c r="E6110" s="108">
        <v>3.6034899999999999</v>
      </c>
      <c r="F6110" s="102">
        <v>-0.53700000000000003</v>
      </c>
      <c r="G6110" s="98">
        <v>2E-3</v>
      </c>
      <c r="H6110" s="115">
        <v>1260</v>
      </c>
    </row>
    <row r="6111" spans="1:8" x14ac:dyDescent="0.2">
      <c r="A6111" s="106">
        <v>41675.446527777778</v>
      </c>
      <c r="B6111" s="110">
        <v>1713323.38</v>
      </c>
      <c r="C6111" s="100">
        <v>30.849499999999999</v>
      </c>
      <c r="D6111">
        <v>-9.0789999999999996E-2</v>
      </c>
      <c r="E6111" s="108">
        <v>3.6034600000000001</v>
      </c>
      <c r="F6111" s="102">
        <v>-0.53900000000000003</v>
      </c>
      <c r="G6111" s="98">
        <v>0</v>
      </c>
      <c r="H6111" s="115">
        <v>1260</v>
      </c>
    </row>
    <row r="6112" spans="1:8" x14ac:dyDescent="0.2">
      <c r="A6112" s="106">
        <v>41675.446585648147</v>
      </c>
      <c r="B6112" s="110">
        <v>1713328.76</v>
      </c>
      <c r="C6112" s="100">
        <v>30.8489</v>
      </c>
      <c r="D6112">
        <v>-8.4540000000000004E-2</v>
      </c>
      <c r="E6112" s="108">
        <v>3.6035699999999999</v>
      </c>
      <c r="F6112" s="102">
        <v>-0.53900000000000003</v>
      </c>
      <c r="G6112" s="98">
        <v>0</v>
      </c>
      <c r="H6112" s="115">
        <v>1260</v>
      </c>
    </row>
    <row r="6113" spans="1:8" x14ac:dyDescent="0.2">
      <c r="A6113" s="106">
        <v>41675.446643518517</v>
      </c>
      <c r="B6113" s="110">
        <v>1713333.38</v>
      </c>
      <c r="C6113" s="100">
        <v>30.847999999999999</v>
      </c>
      <c r="D6113">
        <v>-5.262E-2</v>
      </c>
      <c r="E6113" s="108">
        <v>3.6035599999999999</v>
      </c>
      <c r="F6113" s="102">
        <v>-0.53900000000000003</v>
      </c>
      <c r="G6113" s="98">
        <v>0</v>
      </c>
      <c r="H6113" s="115">
        <v>1260</v>
      </c>
    </row>
    <row r="6114" spans="1:8" x14ac:dyDescent="0.2">
      <c r="A6114" s="106">
        <v>41675.446701388886</v>
      </c>
      <c r="B6114" s="110">
        <v>1713338.81</v>
      </c>
      <c r="C6114" s="100">
        <v>30.849699999999999</v>
      </c>
      <c r="D6114">
        <v>4.7559999999999998E-2</v>
      </c>
      <c r="E6114" s="108">
        <v>3.6036199999999998</v>
      </c>
      <c r="F6114" s="102">
        <v>-0.53900000000000003</v>
      </c>
      <c r="G6114" s="98">
        <v>0</v>
      </c>
      <c r="H6114" s="115">
        <v>1260</v>
      </c>
    </row>
    <row r="6115" spans="1:8" x14ac:dyDescent="0.2">
      <c r="A6115" s="106">
        <v>41675.446759259263</v>
      </c>
      <c r="B6115" s="110">
        <v>1713343.38</v>
      </c>
      <c r="C6115" s="100">
        <v>30.8476</v>
      </c>
      <c r="D6115">
        <v>-3.1579999999999997E-2</v>
      </c>
      <c r="E6115" s="108">
        <v>3.6036700000000002</v>
      </c>
      <c r="F6115" s="102">
        <v>-0.53900000000000003</v>
      </c>
      <c r="G6115" s="98">
        <v>0</v>
      </c>
      <c r="H6115" s="115">
        <v>1260</v>
      </c>
    </row>
    <row r="6116" spans="1:8" x14ac:dyDescent="0.2">
      <c r="A6116" s="106">
        <v>41675.446817129632</v>
      </c>
      <c r="B6116" s="110">
        <v>1713348.78</v>
      </c>
      <c r="C6116" s="100">
        <v>30.847200000000001</v>
      </c>
      <c r="D6116">
        <v>-1.323E-2</v>
      </c>
      <c r="E6116" s="108">
        <v>3.6037300000000001</v>
      </c>
      <c r="F6116" s="102">
        <v>-0.53900000000000003</v>
      </c>
      <c r="G6116" s="98">
        <v>0</v>
      </c>
      <c r="H6116" s="115">
        <v>1260</v>
      </c>
    </row>
    <row r="6117" spans="1:8" x14ac:dyDescent="0.2">
      <c r="A6117" s="106">
        <v>41675.446875000001</v>
      </c>
      <c r="B6117" s="110">
        <v>1713353.38</v>
      </c>
      <c r="C6117" s="100">
        <v>30.846</v>
      </c>
      <c r="D6117">
        <v>3.8249999999999999E-2</v>
      </c>
      <c r="E6117" s="108">
        <v>3.6037300000000001</v>
      </c>
      <c r="F6117" s="102">
        <v>-0.53900000000000003</v>
      </c>
      <c r="G6117" s="98">
        <v>0</v>
      </c>
      <c r="H6117" s="115">
        <v>1260</v>
      </c>
    </row>
    <row r="6118" spans="1:8" x14ac:dyDescent="0.2">
      <c r="A6118" s="106">
        <v>41675.446932870371</v>
      </c>
      <c r="B6118" s="110">
        <v>1713358.8</v>
      </c>
      <c r="C6118" s="100">
        <v>30.848400000000002</v>
      </c>
      <c r="D6118">
        <v>-9.0740000000000001E-2</v>
      </c>
      <c r="E6118" s="108">
        <v>3.60372</v>
      </c>
      <c r="F6118" s="102">
        <v>-0.53900000000000003</v>
      </c>
      <c r="G6118" s="98">
        <v>0</v>
      </c>
      <c r="H6118" s="115">
        <v>1260</v>
      </c>
    </row>
    <row r="6119" spans="1:8" x14ac:dyDescent="0.2">
      <c r="A6119" s="106">
        <v>41675.44699074074</v>
      </c>
      <c r="B6119" s="110">
        <v>1713363.38</v>
      </c>
      <c r="C6119" s="100">
        <v>30.8475</v>
      </c>
      <c r="D6119">
        <v>5.6160000000000002E-2</v>
      </c>
      <c r="E6119" s="108">
        <v>3.6036000000000001</v>
      </c>
      <c r="F6119" s="102">
        <v>-0.53900000000000003</v>
      </c>
      <c r="G6119" s="98">
        <v>0</v>
      </c>
      <c r="H6119" s="115">
        <v>1260</v>
      </c>
    </row>
    <row r="6120" spans="1:8" x14ac:dyDescent="0.2">
      <c r="A6120" s="106">
        <v>41675.447048611109</v>
      </c>
      <c r="B6120" s="110">
        <v>1713368.77</v>
      </c>
      <c r="C6120" s="100">
        <v>30.8477</v>
      </c>
      <c r="D6120">
        <v>-1.2109999999999999E-2</v>
      </c>
      <c r="E6120" s="108">
        <v>3.6036000000000001</v>
      </c>
      <c r="F6120" s="102">
        <v>-0.53900000000000003</v>
      </c>
      <c r="G6120" s="98">
        <v>0</v>
      </c>
      <c r="H6120" s="115">
        <v>1260</v>
      </c>
    </row>
    <row r="6121" spans="1:8" x14ac:dyDescent="0.2">
      <c r="A6121" s="106">
        <v>41675.447106481479</v>
      </c>
      <c r="B6121" s="110">
        <v>1713373.38</v>
      </c>
      <c r="C6121" s="100">
        <v>30.846699999999998</v>
      </c>
      <c r="D6121">
        <v>6.0299999999999998E-3</v>
      </c>
      <c r="E6121" s="108">
        <v>3.6036100000000002</v>
      </c>
      <c r="F6121" s="102">
        <v>-0.53900000000000003</v>
      </c>
      <c r="G6121" s="98">
        <v>0</v>
      </c>
      <c r="H6121" s="115">
        <v>1260</v>
      </c>
    </row>
    <row r="6122" spans="1:8" x14ac:dyDescent="0.2">
      <c r="A6122" s="106">
        <v>41675.447164351855</v>
      </c>
      <c r="B6122" s="110">
        <v>1713378.8</v>
      </c>
      <c r="C6122" s="100">
        <v>30.846699999999998</v>
      </c>
      <c r="D6122">
        <v>-8.3890000000000006E-2</v>
      </c>
      <c r="E6122" s="108">
        <v>3.6036199999999998</v>
      </c>
      <c r="F6122" s="102">
        <v>-0.53900000000000003</v>
      </c>
      <c r="G6122" s="98">
        <v>0</v>
      </c>
      <c r="H6122" s="115">
        <v>1260</v>
      </c>
    </row>
    <row r="6123" spans="1:8" x14ac:dyDescent="0.2">
      <c r="A6123" s="106">
        <v>41675.447222222225</v>
      </c>
      <c r="B6123" s="110">
        <v>1713383.38</v>
      </c>
      <c r="C6123" s="100">
        <v>30.844100000000001</v>
      </c>
      <c r="D6123">
        <v>-1.1769999999999999E-2</v>
      </c>
      <c r="E6123" s="108">
        <v>3.60365</v>
      </c>
      <c r="F6123" s="102">
        <v>-0.53900000000000003</v>
      </c>
      <c r="G6123" s="98">
        <v>0</v>
      </c>
      <c r="H6123" s="115">
        <v>1260</v>
      </c>
    </row>
    <row r="6124" spans="1:8" x14ac:dyDescent="0.2">
      <c r="A6124" s="106">
        <v>41675.447280092594</v>
      </c>
      <c r="B6124" s="110">
        <v>1713388.77</v>
      </c>
      <c r="C6124" s="100">
        <v>30.846699999999998</v>
      </c>
      <c r="D6124">
        <v>-8.9370000000000005E-2</v>
      </c>
      <c r="E6124" s="108">
        <v>3.6037300000000001</v>
      </c>
      <c r="F6124" s="102">
        <v>-0.53900000000000003</v>
      </c>
      <c r="G6124" s="98">
        <v>0</v>
      </c>
      <c r="H6124" s="115">
        <v>1260</v>
      </c>
    </row>
    <row r="6125" spans="1:8" x14ac:dyDescent="0.2">
      <c r="A6125" s="106">
        <v>41675.447337962964</v>
      </c>
      <c r="B6125" s="110">
        <v>1713393.38</v>
      </c>
      <c r="C6125" s="100">
        <v>30.845099999999999</v>
      </c>
      <c r="D6125">
        <v>4.657E-2</v>
      </c>
      <c r="E6125" s="108">
        <v>3.6037400000000002</v>
      </c>
      <c r="F6125" s="102">
        <v>-0.53900000000000003</v>
      </c>
      <c r="G6125" s="98">
        <v>0</v>
      </c>
      <c r="H6125" s="115">
        <v>1260</v>
      </c>
    </row>
    <row r="6126" spans="1:8" x14ac:dyDescent="0.2">
      <c r="A6126" s="106">
        <v>41675.447395833333</v>
      </c>
      <c r="B6126" s="110">
        <v>1713398.76</v>
      </c>
      <c r="C6126" s="100">
        <v>30.847200000000001</v>
      </c>
      <c r="D6126">
        <v>6.1039999999999997E-2</v>
      </c>
      <c r="E6126" s="108">
        <v>3.6037599999999999</v>
      </c>
      <c r="F6126" s="102">
        <v>-0.53900000000000003</v>
      </c>
      <c r="G6126" s="98">
        <v>0</v>
      </c>
      <c r="H6126" s="115">
        <v>1260</v>
      </c>
    </row>
    <row r="6127" spans="1:8" x14ac:dyDescent="0.2">
      <c r="A6127" s="106">
        <v>41675.447453703702</v>
      </c>
      <c r="B6127" s="110">
        <v>1713403.38</v>
      </c>
      <c r="C6127" s="100">
        <v>30.8459</v>
      </c>
      <c r="D6127">
        <v>6.6199999999999995E-2</v>
      </c>
      <c r="E6127" s="108">
        <v>3.6037499999999998</v>
      </c>
      <c r="F6127" s="102">
        <v>-0.53900000000000003</v>
      </c>
      <c r="G6127" s="98">
        <v>0</v>
      </c>
      <c r="H6127" s="115">
        <v>1260</v>
      </c>
    </row>
    <row r="6128" spans="1:8" x14ac:dyDescent="0.2">
      <c r="A6128" s="106">
        <v>41675.447511574072</v>
      </c>
      <c r="B6128" s="110">
        <v>1713408.77</v>
      </c>
      <c r="C6128" s="100">
        <v>30.8445</v>
      </c>
      <c r="D6128">
        <v>6.0920000000000002E-2</v>
      </c>
      <c r="E6128" s="108">
        <v>3.6037599999999999</v>
      </c>
      <c r="F6128" s="102">
        <v>-0.53900000000000003</v>
      </c>
      <c r="G6128" s="98">
        <v>0</v>
      </c>
      <c r="H6128" s="115">
        <v>1260</v>
      </c>
    </row>
    <row r="6129" spans="1:8" x14ac:dyDescent="0.2">
      <c r="A6129" s="106">
        <v>41675.447569444441</v>
      </c>
      <c r="B6129" s="110">
        <v>1713413.38</v>
      </c>
      <c r="C6129" s="100">
        <v>30.845300000000002</v>
      </c>
      <c r="D6129">
        <v>-2.9199999999999999E-3</v>
      </c>
      <c r="E6129" s="108">
        <v>3.60372</v>
      </c>
      <c r="F6129" s="102">
        <v>-0.53900000000000003</v>
      </c>
      <c r="G6129" s="98">
        <v>0</v>
      </c>
      <c r="H6129" s="115">
        <v>1260</v>
      </c>
    </row>
    <row r="6130" spans="1:8" x14ac:dyDescent="0.2">
      <c r="A6130" s="106">
        <v>41675.447627314818</v>
      </c>
      <c r="B6130" s="110">
        <v>1713418.78</v>
      </c>
      <c r="C6130" s="100">
        <v>30.845500000000001</v>
      </c>
      <c r="D6130">
        <v>-3.0450000000000001E-2</v>
      </c>
      <c r="E6130" s="108">
        <v>3.6038000000000001</v>
      </c>
      <c r="F6130" s="102">
        <v>-0.53900000000000003</v>
      </c>
      <c r="G6130" s="98">
        <v>0</v>
      </c>
      <c r="H6130" s="115">
        <v>1260</v>
      </c>
    </row>
    <row r="6131" spans="1:8" x14ac:dyDescent="0.2">
      <c r="A6131" s="106">
        <v>41675.447685185187</v>
      </c>
      <c r="B6131" s="110">
        <v>1713423.38</v>
      </c>
      <c r="C6131" s="100">
        <v>30.844899999999999</v>
      </c>
      <c r="D6131">
        <v>-5.7290000000000001E-2</v>
      </c>
      <c r="E6131" s="108">
        <v>3.6037599999999999</v>
      </c>
      <c r="F6131" s="102">
        <v>-0.53900000000000003</v>
      </c>
      <c r="G6131" s="98">
        <v>0</v>
      </c>
      <c r="H6131" s="115">
        <v>1260</v>
      </c>
    </row>
    <row r="6132" spans="1:8" x14ac:dyDescent="0.2">
      <c r="A6132" s="106">
        <v>41675.447743055556</v>
      </c>
      <c r="B6132" s="110">
        <v>1713428.77</v>
      </c>
      <c r="C6132" s="100">
        <v>30.844000000000001</v>
      </c>
      <c r="D6132">
        <v>-3.1210000000000002E-2</v>
      </c>
      <c r="E6132" s="108">
        <v>3.6038100000000002</v>
      </c>
      <c r="F6132" s="102">
        <v>-0.53900000000000003</v>
      </c>
      <c r="G6132" s="98">
        <v>0</v>
      </c>
      <c r="H6132" s="115">
        <v>1260</v>
      </c>
    </row>
    <row r="6133" spans="1:8" x14ac:dyDescent="0.2">
      <c r="A6133" s="106">
        <v>41675.447800925926</v>
      </c>
      <c r="B6133" s="110">
        <v>1713433.38</v>
      </c>
      <c r="C6133" s="100">
        <v>30.845600000000001</v>
      </c>
      <c r="D6133">
        <v>-6.9199999999999999E-3</v>
      </c>
      <c r="E6133" s="108">
        <v>3.6037699999999999</v>
      </c>
      <c r="F6133" s="102">
        <v>-0.53900000000000003</v>
      </c>
      <c r="G6133" s="98">
        <v>0</v>
      </c>
      <c r="H6133" s="115">
        <v>1260</v>
      </c>
    </row>
    <row r="6134" spans="1:8" x14ac:dyDescent="0.2">
      <c r="A6134" s="106">
        <v>41675.447858796295</v>
      </c>
      <c r="B6134" s="110">
        <v>1713438.78</v>
      </c>
      <c r="C6134" s="100">
        <v>30.842600000000001</v>
      </c>
      <c r="D6134">
        <v>-1.6709999999999999E-2</v>
      </c>
      <c r="E6134" s="108">
        <v>3.6038700000000001</v>
      </c>
      <c r="F6134" s="102">
        <v>-0.53900000000000003</v>
      </c>
      <c r="G6134" s="98">
        <v>0</v>
      </c>
      <c r="H6134" s="115">
        <v>1260</v>
      </c>
    </row>
    <row r="6135" spans="1:8" x14ac:dyDescent="0.2">
      <c r="A6135" s="106">
        <v>41675.447916666664</v>
      </c>
      <c r="B6135" s="110">
        <v>1713443.38</v>
      </c>
      <c r="C6135" s="100">
        <v>30.842300000000002</v>
      </c>
      <c r="D6135">
        <v>-8.1600000000000006E-3</v>
      </c>
      <c r="E6135" s="108">
        <v>3.60392</v>
      </c>
      <c r="F6135" s="102">
        <v>-0.53900000000000003</v>
      </c>
      <c r="G6135" s="98">
        <v>0</v>
      </c>
      <c r="H6135" s="115">
        <v>1260</v>
      </c>
    </row>
    <row r="6136" spans="1:8" x14ac:dyDescent="0.2">
      <c r="A6136" s="106">
        <v>41675.447974537034</v>
      </c>
      <c r="B6136" s="110">
        <v>1713448.78</v>
      </c>
      <c r="C6136" s="100">
        <v>30.8432</v>
      </c>
      <c r="D6136">
        <v>5.611E-2</v>
      </c>
      <c r="E6136" s="108">
        <v>3.60399</v>
      </c>
      <c r="F6136" s="102">
        <v>-0.53900000000000003</v>
      </c>
      <c r="G6136" s="98">
        <v>0</v>
      </c>
      <c r="H6136" s="115">
        <v>1260</v>
      </c>
    </row>
    <row r="6137" spans="1:8" x14ac:dyDescent="0.2">
      <c r="A6137" s="106">
        <v>41675.44803240741</v>
      </c>
      <c r="B6137" s="110">
        <v>1713453.38</v>
      </c>
      <c r="C6137" s="100">
        <v>30.841799999999999</v>
      </c>
      <c r="D6137">
        <v>6.2729999999999994E-2</v>
      </c>
      <c r="E6137" s="108">
        <v>3.6040199999999998</v>
      </c>
      <c r="F6137" s="102">
        <v>-0.53900000000000003</v>
      </c>
      <c r="G6137" s="98">
        <v>0</v>
      </c>
      <c r="H6137" s="115">
        <v>1260</v>
      </c>
    </row>
    <row r="6138" spans="1:8" x14ac:dyDescent="0.2">
      <c r="A6138" s="106">
        <v>41675.44809027778</v>
      </c>
      <c r="B6138" s="110">
        <v>1713458.78</v>
      </c>
      <c r="C6138" s="100">
        <v>30.841699999999999</v>
      </c>
      <c r="D6138">
        <v>5.8880000000000002E-2</v>
      </c>
      <c r="E6138" s="108">
        <v>3.6040000000000001</v>
      </c>
      <c r="F6138" s="102">
        <v>-0.53900000000000003</v>
      </c>
      <c r="G6138" s="98">
        <v>0</v>
      </c>
      <c r="H6138" s="115">
        <v>1260</v>
      </c>
    </row>
    <row r="6139" spans="1:8" x14ac:dyDescent="0.2">
      <c r="A6139" s="106">
        <v>41675.448148148149</v>
      </c>
      <c r="B6139" s="110">
        <v>1713463.38</v>
      </c>
      <c r="C6139" s="100">
        <v>30.841799999999999</v>
      </c>
      <c r="D6139">
        <v>5.9429999999999997E-2</v>
      </c>
      <c r="E6139" s="108">
        <v>3.6039400000000001</v>
      </c>
      <c r="F6139" s="102">
        <v>-0.53900000000000003</v>
      </c>
      <c r="G6139" s="98">
        <v>0</v>
      </c>
      <c r="H6139" s="115">
        <v>1260</v>
      </c>
    </row>
    <row r="6140" spans="1:8" x14ac:dyDescent="0.2">
      <c r="A6140" s="106">
        <v>41675.448206018518</v>
      </c>
      <c r="B6140" s="110">
        <v>1713468.78</v>
      </c>
      <c r="C6140" s="100">
        <v>30.8385</v>
      </c>
      <c r="D6140">
        <v>-3.2710000000000003E-2</v>
      </c>
      <c r="E6140" s="108">
        <v>3.6038800000000002</v>
      </c>
      <c r="F6140" s="102">
        <v>-0.53900000000000003</v>
      </c>
      <c r="G6140" s="98">
        <v>0</v>
      </c>
      <c r="H6140" s="115">
        <v>1260</v>
      </c>
    </row>
    <row r="6141" spans="1:8" x14ac:dyDescent="0.2">
      <c r="A6141" s="106">
        <v>41675.45171296296</v>
      </c>
      <c r="B6141" s="110">
        <v>1713771.2</v>
      </c>
      <c r="C6141" s="100">
        <v>30.828199999999999</v>
      </c>
      <c r="D6141">
        <v>-2.436E-2</v>
      </c>
      <c r="E6141" s="108">
        <v>3.6042000000000001</v>
      </c>
      <c r="F6141" s="102">
        <v>0</v>
      </c>
      <c r="G6141" s="98">
        <v>0.53900000000000003</v>
      </c>
      <c r="H6141" s="115">
        <v>1260</v>
      </c>
    </row>
    <row r="6142" spans="1:8" x14ac:dyDescent="0.2">
      <c r="A6142" s="106">
        <v>41675.455185185187</v>
      </c>
      <c r="B6142" s="110">
        <v>1714071.2</v>
      </c>
      <c r="C6142" s="100">
        <v>30.988299999999999</v>
      </c>
      <c r="D6142">
        <v>4.922E-2</v>
      </c>
      <c r="E6142" s="108">
        <v>3.5547599999999999</v>
      </c>
      <c r="F6142" s="102">
        <v>0</v>
      </c>
      <c r="G6142" s="98">
        <v>0.53900000000000003</v>
      </c>
      <c r="H6142" s="115">
        <v>1260</v>
      </c>
    </row>
    <row r="6143" spans="1:8" x14ac:dyDescent="0.2">
      <c r="A6143" s="106">
        <v>41675.458657407406</v>
      </c>
      <c r="B6143" s="110">
        <v>1714371.2</v>
      </c>
      <c r="C6143" s="100">
        <v>30.976400000000002</v>
      </c>
      <c r="D6143">
        <v>5.6509999999999998E-2</v>
      </c>
      <c r="E6143" s="108">
        <v>3.5547800000000001</v>
      </c>
      <c r="F6143" s="102">
        <v>0</v>
      </c>
      <c r="G6143" s="98">
        <v>0.53900000000000003</v>
      </c>
      <c r="H6143" s="115">
        <v>1260</v>
      </c>
    </row>
    <row r="6144" spans="1:8" x14ac:dyDescent="0.2">
      <c r="A6144" s="106">
        <v>41675.462129629632</v>
      </c>
      <c r="B6144" s="110">
        <v>1714671.2</v>
      </c>
      <c r="C6144" s="100">
        <v>30.968900000000001</v>
      </c>
      <c r="D6144">
        <v>3.993E-2</v>
      </c>
      <c r="E6144" s="108">
        <v>3.5548700000000002</v>
      </c>
      <c r="F6144" s="102">
        <v>0</v>
      </c>
      <c r="G6144" s="98">
        <v>0.53900000000000003</v>
      </c>
      <c r="H6144" s="115">
        <v>1260</v>
      </c>
    </row>
    <row r="6145" spans="1:8" x14ac:dyDescent="0.2">
      <c r="A6145" s="106">
        <v>41675.465601851851</v>
      </c>
      <c r="B6145" s="110">
        <v>1714971.2</v>
      </c>
      <c r="C6145" s="100">
        <v>30.969100000000001</v>
      </c>
      <c r="D6145">
        <v>1.89E-3</v>
      </c>
      <c r="E6145" s="108">
        <v>3.55491</v>
      </c>
      <c r="F6145" s="102">
        <v>0</v>
      </c>
      <c r="G6145" s="98">
        <v>0.53900000000000003</v>
      </c>
      <c r="H6145" s="115">
        <v>1260</v>
      </c>
    </row>
    <row r="6146" spans="1:8" x14ac:dyDescent="0.2">
      <c r="A6146" s="106">
        <v>41675.469074074077</v>
      </c>
      <c r="B6146" s="110">
        <v>1715271.55</v>
      </c>
      <c r="C6146" s="100">
        <v>30.9633</v>
      </c>
      <c r="D6146">
        <v>-7.9049999999999995E-2</v>
      </c>
      <c r="E6146" s="108">
        <v>3.5550700000000002</v>
      </c>
      <c r="F6146" s="102">
        <v>0</v>
      </c>
      <c r="G6146" s="98">
        <v>0.53900000000000003</v>
      </c>
      <c r="H6146" s="115">
        <v>1260</v>
      </c>
    </row>
    <row r="6147" spans="1:8" x14ac:dyDescent="0.2">
      <c r="A6147" s="106">
        <v>41675.472546296296</v>
      </c>
      <c r="B6147" s="110">
        <v>1715571.2</v>
      </c>
      <c r="C6147" s="100">
        <v>30.962199999999999</v>
      </c>
      <c r="D6147">
        <v>6.726E-2</v>
      </c>
      <c r="E6147" s="108">
        <v>3.5548999999999999</v>
      </c>
      <c r="F6147" s="102">
        <v>0</v>
      </c>
      <c r="G6147" s="98">
        <v>0.53900000000000003</v>
      </c>
      <c r="H6147" s="115">
        <v>1260</v>
      </c>
    </row>
    <row r="6148" spans="1:8" x14ac:dyDescent="0.2">
      <c r="A6148" s="106">
        <v>41675.476018518515</v>
      </c>
      <c r="B6148" s="110">
        <v>1715871.2</v>
      </c>
      <c r="C6148" s="100">
        <v>30.9602</v>
      </c>
      <c r="D6148">
        <v>-9.5899999999999996E-3</v>
      </c>
      <c r="E6148" s="108">
        <v>3.5549300000000001</v>
      </c>
      <c r="F6148" s="102">
        <v>0</v>
      </c>
      <c r="G6148" s="98">
        <v>0.53900000000000003</v>
      </c>
      <c r="H6148" s="115">
        <v>1260</v>
      </c>
    </row>
    <row r="6149" spans="1:8" x14ac:dyDescent="0.2">
      <c r="A6149" s="106">
        <v>41675.479490740741</v>
      </c>
      <c r="B6149" s="110">
        <v>1716171.2</v>
      </c>
      <c r="C6149" s="100">
        <v>30.958500000000001</v>
      </c>
      <c r="D6149">
        <v>-1.677E-2</v>
      </c>
      <c r="E6149" s="108">
        <v>3.5551200000000001</v>
      </c>
      <c r="F6149" s="102">
        <v>0</v>
      </c>
      <c r="G6149" s="98">
        <v>0.53900000000000003</v>
      </c>
      <c r="H6149" s="115">
        <v>1260</v>
      </c>
    </row>
    <row r="6150" spans="1:8" x14ac:dyDescent="0.2">
      <c r="A6150" s="106">
        <v>41675.48296296296</v>
      </c>
      <c r="B6150" s="110">
        <v>1716471.2</v>
      </c>
      <c r="C6150" s="100">
        <v>30.959099999999999</v>
      </c>
      <c r="D6150">
        <v>6.0359999999999997E-2</v>
      </c>
      <c r="E6150" s="108">
        <v>3.5549499999999998</v>
      </c>
      <c r="F6150" s="102">
        <v>0</v>
      </c>
      <c r="G6150" s="98">
        <v>0.53900000000000003</v>
      </c>
      <c r="H6150" s="115">
        <v>1260</v>
      </c>
    </row>
    <row r="6151" spans="1:8" x14ac:dyDescent="0.2">
      <c r="A6151" s="106">
        <v>41675.486435185187</v>
      </c>
      <c r="B6151" s="110">
        <v>1716771.2</v>
      </c>
      <c r="C6151" s="100">
        <v>30.953900000000001</v>
      </c>
      <c r="D6151">
        <v>1.405E-2</v>
      </c>
      <c r="E6151" s="108">
        <v>3.55505</v>
      </c>
      <c r="F6151" s="102">
        <v>0</v>
      </c>
      <c r="G6151" s="98">
        <v>0.53900000000000003</v>
      </c>
      <c r="H6151" s="115">
        <v>1260</v>
      </c>
    </row>
    <row r="6152" spans="1:8" x14ac:dyDescent="0.2">
      <c r="A6152" s="106">
        <v>41675.489907407406</v>
      </c>
      <c r="B6152" s="110">
        <v>1717071.2</v>
      </c>
      <c r="C6152" s="100">
        <v>30.953900000000001</v>
      </c>
      <c r="D6152">
        <v>1.4E-2</v>
      </c>
      <c r="E6152" s="108">
        <v>3.55498</v>
      </c>
      <c r="F6152" s="102">
        <v>0</v>
      </c>
      <c r="G6152" s="98">
        <v>0.53900000000000003</v>
      </c>
      <c r="H6152" s="115">
        <v>1260</v>
      </c>
    </row>
    <row r="6153" spans="1:8" x14ac:dyDescent="0.2">
      <c r="A6153" s="106">
        <v>41675.493379629632</v>
      </c>
      <c r="B6153" s="110">
        <v>1717371.2</v>
      </c>
      <c r="C6153" s="100">
        <v>30.9481</v>
      </c>
      <c r="D6153">
        <v>-9.3299999999999998E-3</v>
      </c>
      <c r="E6153" s="108">
        <v>3.5550000000000002</v>
      </c>
      <c r="F6153" s="102">
        <v>0</v>
      </c>
      <c r="G6153" s="98">
        <v>0.53900000000000003</v>
      </c>
      <c r="H6153" s="115">
        <v>1260</v>
      </c>
    </row>
    <row r="6154" spans="1:8" x14ac:dyDescent="0.2">
      <c r="A6154" s="106">
        <v>41675.496851851851</v>
      </c>
      <c r="B6154" s="110">
        <v>1717671.2</v>
      </c>
      <c r="C6154" s="100">
        <v>30.951599999999999</v>
      </c>
      <c r="D6154">
        <v>-1.618E-2</v>
      </c>
      <c r="E6154" s="108">
        <v>3.5548799999999998</v>
      </c>
      <c r="F6154" s="102">
        <v>0</v>
      </c>
      <c r="G6154" s="98">
        <v>0.53900000000000003</v>
      </c>
      <c r="H6154" s="115">
        <v>1260</v>
      </c>
    </row>
    <row r="6155" spans="1:8" x14ac:dyDescent="0.2">
      <c r="A6155" s="106">
        <v>41675.500324074077</v>
      </c>
      <c r="B6155" s="110">
        <v>1717971.2</v>
      </c>
      <c r="C6155" s="100">
        <v>30.944600000000001</v>
      </c>
      <c r="D6155">
        <v>-3.092E-2</v>
      </c>
      <c r="E6155" s="108">
        <v>3.5550099999999998</v>
      </c>
      <c r="F6155" s="102">
        <v>0</v>
      </c>
      <c r="G6155" s="98">
        <v>0.53900000000000003</v>
      </c>
      <c r="H6155" s="115">
        <v>1260</v>
      </c>
    </row>
    <row r="6156" spans="1:8" x14ac:dyDescent="0.2">
      <c r="A6156" s="106">
        <v>41675.503796296296</v>
      </c>
      <c r="B6156" s="110">
        <v>1718271.2</v>
      </c>
      <c r="C6156" s="100">
        <v>30.943899999999999</v>
      </c>
      <c r="D6156">
        <v>1.712E-2</v>
      </c>
      <c r="E6156" s="108">
        <v>3.55498</v>
      </c>
      <c r="F6156" s="102">
        <v>0</v>
      </c>
      <c r="G6156" s="98">
        <v>0.53900000000000003</v>
      </c>
      <c r="H6156" s="115">
        <v>1260</v>
      </c>
    </row>
    <row r="6157" spans="1:8" x14ac:dyDescent="0.2">
      <c r="A6157" s="106">
        <v>41675.507268518515</v>
      </c>
      <c r="B6157" s="110">
        <v>1718571.2</v>
      </c>
      <c r="C6157" s="100">
        <v>30.9438</v>
      </c>
      <c r="D6157">
        <v>-3.6999999999999998E-2</v>
      </c>
      <c r="E6157" s="108">
        <v>3.5549599999999999</v>
      </c>
      <c r="F6157" s="102">
        <v>0</v>
      </c>
      <c r="G6157" s="98">
        <v>0.53900000000000003</v>
      </c>
      <c r="H6157" s="115">
        <v>1260</v>
      </c>
    </row>
    <row r="6158" spans="1:8" x14ac:dyDescent="0.2">
      <c r="A6158" s="106">
        <v>41675.510740740741</v>
      </c>
      <c r="B6158" s="110">
        <v>1718871.2</v>
      </c>
      <c r="C6158" s="100">
        <v>30.940899999999999</v>
      </c>
      <c r="D6158">
        <v>-5.2679999999999998E-2</v>
      </c>
      <c r="E6158" s="108">
        <v>3.5550099999999998</v>
      </c>
      <c r="F6158" s="102">
        <v>0</v>
      </c>
      <c r="G6158" s="98">
        <v>0.53900000000000003</v>
      </c>
      <c r="H6158" s="115">
        <v>1260</v>
      </c>
    </row>
    <row r="6159" spans="1:8" x14ac:dyDescent="0.2">
      <c r="A6159" s="106">
        <v>41675.51421296296</v>
      </c>
      <c r="B6159" s="110">
        <v>1719171.2</v>
      </c>
      <c r="C6159" s="100">
        <v>30.943100000000001</v>
      </c>
      <c r="D6159">
        <v>-1.005E-2</v>
      </c>
      <c r="E6159" s="108">
        <v>3.5551200000000001</v>
      </c>
      <c r="F6159" s="102">
        <v>0</v>
      </c>
      <c r="G6159" s="98">
        <v>0.53900000000000003</v>
      </c>
      <c r="H6159" s="115">
        <v>1260</v>
      </c>
    </row>
    <row r="6160" spans="1:8" x14ac:dyDescent="0.2">
      <c r="A6160" s="106">
        <v>41675.517685185187</v>
      </c>
      <c r="B6160" s="110">
        <v>1719471.2</v>
      </c>
      <c r="C6160" s="100">
        <v>30.945399999999999</v>
      </c>
      <c r="D6160">
        <v>-6.6589999999999996E-2</v>
      </c>
      <c r="E6160" s="108">
        <v>3.5550299999999999</v>
      </c>
      <c r="F6160" s="102">
        <v>0</v>
      </c>
      <c r="G6160" s="98">
        <v>0.53900000000000003</v>
      </c>
      <c r="H6160" s="115">
        <v>1260</v>
      </c>
    </row>
    <row r="6161" spans="1:8" x14ac:dyDescent="0.2">
      <c r="A6161" s="106">
        <v>41675.521157407406</v>
      </c>
      <c r="B6161" s="110">
        <v>1719771.22</v>
      </c>
      <c r="C6161" s="100">
        <v>30.946100000000001</v>
      </c>
      <c r="D6161">
        <v>-3.2660000000000002E-2</v>
      </c>
      <c r="E6161" s="108">
        <v>3.5550299999999999</v>
      </c>
      <c r="F6161" s="102">
        <v>0</v>
      </c>
      <c r="G6161" s="98">
        <v>0.53900000000000003</v>
      </c>
      <c r="H6161" s="115">
        <v>1260</v>
      </c>
    </row>
    <row r="6162" spans="1:8" x14ac:dyDescent="0.2">
      <c r="A6162" s="106">
        <v>41675.524629629632</v>
      </c>
      <c r="B6162" s="110">
        <v>1720071.2</v>
      </c>
      <c r="C6162" s="100">
        <v>30.943000000000001</v>
      </c>
      <c r="D6162">
        <v>-5.169E-2</v>
      </c>
      <c r="E6162" s="108">
        <v>3.5550000000000002</v>
      </c>
      <c r="F6162" s="102">
        <v>0</v>
      </c>
      <c r="G6162" s="98">
        <v>0.53900000000000003</v>
      </c>
      <c r="H6162" s="115">
        <v>1260</v>
      </c>
    </row>
    <row r="6163" spans="1:8" x14ac:dyDescent="0.2">
      <c r="A6163" s="106">
        <v>41675.528101851851</v>
      </c>
      <c r="B6163" s="110">
        <v>1720371.2</v>
      </c>
      <c r="C6163" s="100">
        <v>30.941400000000002</v>
      </c>
      <c r="D6163">
        <v>-2.7199999999999998E-2</v>
      </c>
      <c r="E6163" s="108">
        <v>3.55477</v>
      </c>
      <c r="F6163" s="102">
        <v>0</v>
      </c>
      <c r="G6163" s="98">
        <v>0.53900000000000003</v>
      </c>
      <c r="H6163" s="115">
        <v>1260</v>
      </c>
    </row>
    <row r="6164" spans="1:8" x14ac:dyDescent="0.2">
      <c r="A6164" s="106">
        <v>41675.531574074077</v>
      </c>
      <c r="B6164" s="110">
        <v>1720671.22</v>
      </c>
      <c r="C6164" s="100">
        <v>30.941700000000001</v>
      </c>
      <c r="D6164">
        <v>-1.7250000000000001E-2</v>
      </c>
      <c r="E6164" s="108">
        <v>3.5550700000000002</v>
      </c>
      <c r="F6164" s="102">
        <v>0</v>
      </c>
      <c r="G6164" s="98">
        <v>0.53900000000000003</v>
      </c>
      <c r="H6164" s="115">
        <v>1260</v>
      </c>
    </row>
    <row r="6165" spans="1:8" x14ac:dyDescent="0.2">
      <c r="A6165" s="106">
        <v>41675.535046296296</v>
      </c>
      <c r="B6165" s="110">
        <v>1720971.2</v>
      </c>
      <c r="C6165" s="100">
        <v>30.944600000000001</v>
      </c>
      <c r="D6165">
        <v>-1.9859999999999999E-2</v>
      </c>
      <c r="E6165" s="108">
        <v>3.5549400000000002</v>
      </c>
      <c r="F6165" s="102">
        <v>0</v>
      </c>
      <c r="G6165" s="98">
        <v>0.53900000000000003</v>
      </c>
      <c r="H6165" s="115">
        <v>1260</v>
      </c>
    </row>
    <row r="6166" spans="1:8" x14ac:dyDescent="0.2">
      <c r="A6166" s="106">
        <v>41675.538518518515</v>
      </c>
      <c r="B6166" s="110">
        <v>1721271.2</v>
      </c>
      <c r="C6166" s="100">
        <v>30.9453</v>
      </c>
      <c r="D6166">
        <v>-4.2130000000000001E-2</v>
      </c>
      <c r="E6166" s="108">
        <v>3.5549400000000002</v>
      </c>
      <c r="F6166" s="102">
        <v>0</v>
      </c>
      <c r="G6166" s="98">
        <v>0.53900000000000003</v>
      </c>
      <c r="H6166" s="115">
        <v>1260</v>
      </c>
    </row>
    <row r="6167" spans="1:8" x14ac:dyDescent="0.2">
      <c r="A6167" s="106">
        <v>41675.541990740741</v>
      </c>
      <c r="B6167" s="110">
        <v>1721571.22</v>
      </c>
      <c r="C6167" s="100">
        <v>30.944700000000001</v>
      </c>
      <c r="D6167">
        <v>-7.7340000000000006E-2</v>
      </c>
      <c r="E6167" s="108">
        <v>3.5549599999999999</v>
      </c>
      <c r="F6167" s="102">
        <v>0</v>
      </c>
      <c r="G6167" s="98">
        <v>0.53900000000000003</v>
      </c>
      <c r="H6167" s="115">
        <v>1260</v>
      </c>
    </row>
    <row r="6168" spans="1:8" x14ac:dyDescent="0.2">
      <c r="A6168" s="106">
        <v>41675.54546296296</v>
      </c>
      <c r="B6168" s="110">
        <v>1721871.2</v>
      </c>
      <c r="C6168" s="100">
        <v>30.9437</v>
      </c>
      <c r="D6168">
        <v>-2.6509999999999999E-2</v>
      </c>
      <c r="E6168" s="108">
        <v>3.5551900000000001</v>
      </c>
      <c r="F6168" s="102">
        <v>0</v>
      </c>
      <c r="G6168" s="98">
        <v>0.53900000000000003</v>
      </c>
      <c r="H6168" s="115">
        <v>1260</v>
      </c>
    </row>
    <row r="6169" spans="1:8" x14ac:dyDescent="0.2">
      <c r="A6169" s="106">
        <v>41675.548935185187</v>
      </c>
      <c r="B6169" s="110">
        <v>1722171.2</v>
      </c>
      <c r="C6169" s="100">
        <v>30.949200000000001</v>
      </c>
      <c r="D6169">
        <v>-2.8899999999999999E-2</v>
      </c>
      <c r="E6169" s="108">
        <v>3.5550099999999998</v>
      </c>
      <c r="F6169" s="102">
        <v>0</v>
      </c>
      <c r="G6169" s="98">
        <v>0.53900000000000003</v>
      </c>
      <c r="H6169" s="115">
        <v>1260</v>
      </c>
    </row>
    <row r="6170" spans="1:8" x14ac:dyDescent="0.2">
      <c r="A6170" s="106">
        <v>41675.552407407406</v>
      </c>
      <c r="B6170" s="110">
        <v>1722471.22</v>
      </c>
      <c r="C6170" s="100">
        <v>30.949300000000001</v>
      </c>
      <c r="D6170">
        <v>1.5990000000000001E-2</v>
      </c>
      <c r="E6170" s="108">
        <v>3.55505</v>
      </c>
      <c r="F6170" s="102">
        <v>0</v>
      </c>
      <c r="G6170" s="98">
        <v>0.53900000000000003</v>
      </c>
      <c r="H6170" s="115">
        <v>1260</v>
      </c>
    </row>
    <row r="6171" spans="1:8" x14ac:dyDescent="0.2">
      <c r="A6171" s="106">
        <v>41675.555879629632</v>
      </c>
      <c r="B6171" s="110">
        <v>1722771.2</v>
      </c>
      <c r="C6171" s="100">
        <v>30.951000000000001</v>
      </c>
      <c r="D6171">
        <v>-1.6500000000000001E-2</v>
      </c>
      <c r="E6171" s="108">
        <v>3.5550099999999998</v>
      </c>
      <c r="F6171" s="102">
        <v>0</v>
      </c>
      <c r="G6171" s="98">
        <v>0.53900000000000003</v>
      </c>
      <c r="H6171" s="115">
        <v>1260</v>
      </c>
    </row>
    <row r="6172" spans="1:8" x14ac:dyDescent="0.2">
      <c r="A6172" s="106">
        <v>41675.559351851851</v>
      </c>
      <c r="B6172" s="110">
        <v>1723071.2</v>
      </c>
      <c r="C6172" s="100">
        <v>30.949000000000002</v>
      </c>
      <c r="D6172">
        <v>-3.108E-2</v>
      </c>
      <c r="E6172" s="108">
        <v>3.5551200000000001</v>
      </c>
      <c r="F6172" s="102">
        <v>0</v>
      </c>
      <c r="G6172" s="98">
        <v>0.53900000000000003</v>
      </c>
      <c r="H6172" s="115">
        <v>1260</v>
      </c>
    </row>
    <row r="6173" spans="1:8" x14ac:dyDescent="0.2">
      <c r="A6173" s="106">
        <v>41675.562824074077</v>
      </c>
      <c r="B6173" s="110">
        <v>1723371.22</v>
      </c>
      <c r="C6173" s="100">
        <v>30.953299999999999</v>
      </c>
      <c r="D6173">
        <v>-3.8150000000000003E-2</v>
      </c>
      <c r="E6173" s="108">
        <v>3.5552199999999998</v>
      </c>
      <c r="F6173" s="102">
        <v>0</v>
      </c>
      <c r="G6173" s="98">
        <v>0.53900000000000003</v>
      </c>
      <c r="H6173" s="115">
        <v>1260</v>
      </c>
    </row>
    <row r="6174" spans="1:8" x14ac:dyDescent="0.2">
      <c r="A6174" s="106">
        <v>41675.566296296296</v>
      </c>
      <c r="B6174" s="110">
        <v>1723671.2</v>
      </c>
      <c r="C6174" s="100">
        <v>30.954499999999999</v>
      </c>
      <c r="D6174">
        <v>-3.6630000000000003E-2</v>
      </c>
      <c r="E6174" s="108">
        <v>3.5552299999999999</v>
      </c>
      <c r="F6174" s="102">
        <v>0</v>
      </c>
      <c r="G6174" s="98">
        <v>0.53900000000000003</v>
      </c>
      <c r="H6174" s="115">
        <v>1260</v>
      </c>
    </row>
    <row r="6175" spans="1:8" x14ac:dyDescent="0.2">
      <c r="A6175" s="106">
        <v>41675.569768518515</v>
      </c>
      <c r="B6175" s="110">
        <v>1723971.2</v>
      </c>
      <c r="C6175" s="100">
        <v>30.9556</v>
      </c>
      <c r="D6175">
        <v>-5.2499999999999998E-2</v>
      </c>
      <c r="E6175" s="108">
        <v>3.55525</v>
      </c>
      <c r="F6175" s="102">
        <v>0</v>
      </c>
      <c r="G6175" s="98">
        <v>0.53900000000000003</v>
      </c>
      <c r="H6175" s="115">
        <v>1260</v>
      </c>
    </row>
    <row r="6176" spans="1:8" x14ac:dyDescent="0.2">
      <c r="A6176" s="106">
        <v>41675.573240740741</v>
      </c>
      <c r="B6176" s="110">
        <v>1724271.22</v>
      </c>
      <c r="C6176" s="100">
        <v>30.9558</v>
      </c>
      <c r="D6176">
        <v>6.1769999999999999E-2</v>
      </c>
      <c r="E6176" s="108">
        <v>3.5553300000000001</v>
      </c>
      <c r="F6176" s="102">
        <v>0</v>
      </c>
      <c r="G6176" s="98">
        <v>0.53900000000000003</v>
      </c>
      <c r="H6176" s="115">
        <v>1260</v>
      </c>
    </row>
    <row r="6177" spans="1:8" x14ac:dyDescent="0.2">
      <c r="A6177" s="106">
        <v>41675.57671296296</v>
      </c>
      <c r="B6177" s="110">
        <v>1724571.2</v>
      </c>
      <c r="C6177" s="100">
        <v>30.954899999999999</v>
      </c>
      <c r="D6177">
        <v>3.6909999999999998E-2</v>
      </c>
      <c r="E6177" s="108">
        <v>3.5554399999999999</v>
      </c>
      <c r="F6177" s="102">
        <v>0</v>
      </c>
      <c r="G6177" s="98">
        <v>0.53900000000000003</v>
      </c>
      <c r="H6177" s="115">
        <v>1260</v>
      </c>
    </row>
    <row r="6178" spans="1:8" x14ac:dyDescent="0.2">
      <c r="A6178" s="106">
        <v>41675.580185185187</v>
      </c>
      <c r="B6178" s="110">
        <v>1724871.2</v>
      </c>
      <c r="C6178" s="100">
        <v>30.954999999999998</v>
      </c>
      <c r="D6178">
        <v>-2.9170000000000001E-2</v>
      </c>
      <c r="E6178" s="108">
        <v>3.5554199999999998</v>
      </c>
      <c r="F6178" s="102">
        <v>0</v>
      </c>
      <c r="G6178" s="98">
        <v>0.53900000000000003</v>
      </c>
      <c r="H6178" s="115">
        <v>1260</v>
      </c>
    </row>
    <row r="6179" spans="1:8" x14ac:dyDescent="0.2">
      <c r="A6179" s="106">
        <v>41675.583657407406</v>
      </c>
      <c r="B6179" s="110">
        <v>1725171.22</v>
      </c>
      <c r="C6179" s="100">
        <v>30.958200000000001</v>
      </c>
      <c r="D6179">
        <v>-8.7620000000000003E-2</v>
      </c>
      <c r="E6179" s="108">
        <v>3.5552299999999999</v>
      </c>
      <c r="F6179" s="102">
        <v>0</v>
      </c>
      <c r="G6179" s="98">
        <v>0.53900000000000003</v>
      </c>
      <c r="H6179" s="115">
        <v>1260</v>
      </c>
    </row>
    <row r="6180" spans="1:8" x14ac:dyDescent="0.2">
      <c r="A6180" s="106">
        <v>41675.587129629632</v>
      </c>
      <c r="B6180" s="110">
        <v>1725471.2</v>
      </c>
      <c r="C6180" s="100">
        <v>30.9573</v>
      </c>
      <c r="D6180">
        <v>-3.0460000000000001E-2</v>
      </c>
      <c r="E6180" s="108">
        <v>3.55518</v>
      </c>
      <c r="F6180" s="102">
        <v>0</v>
      </c>
      <c r="G6180" s="98">
        <v>0.53900000000000003</v>
      </c>
      <c r="H6180" s="115">
        <v>1260</v>
      </c>
    </row>
    <row r="6181" spans="1:8" x14ac:dyDescent="0.2">
      <c r="A6181" s="106">
        <v>41675.590601851851</v>
      </c>
      <c r="B6181" s="110">
        <v>1725771.2</v>
      </c>
      <c r="C6181" s="100">
        <v>30.956900000000001</v>
      </c>
      <c r="D6181">
        <v>-9.1359999999999997E-2</v>
      </c>
      <c r="E6181" s="108">
        <v>3.5552199999999998</v>
      </c>
      <c r="F6181" s="102">
        <v>0</v>
      </c>
      <c r="G6181" s="98">
        <v>0.53900000000000003</v>
      </c>
      <c r="H6181" s="115">
        <v>1260</v>
      </c>
    </row>
    <row r="6182" spans="1:8" x14ac:dyDescent="0.2">
      <c r="A6182" s="106">
        <v>41675.594074074077</v>
      </c>
      <c r="B6182" s="110">
        <v>1726071.22</v>
      </c>
      <c r="C6182" s="100">
        <v>30.950500000000002</v>
      </c>
      <c r="D6182">
        <v>-9.2109999999999997E-2</v>
      </c>
      <c r="E6182" s="108">
        <v>3.5552800000000002</v>
      </c>
      <c r="F6182" s="102">
        <v>0</v>
      </c>
      <c r="G6182" s="98">
        <v>0.53900000000000003</v>
      </c>
      <c r="H6182" s="115">
        <v>1260</v>
      </c>
    </row>
    <row r="6183" spans="1:8" x14ac:dyDescent="0.2">
      <c r="A6183" s="106">
        <v>41675.597546296296</v>
      </c>
      <c r="B6183" s="110">
        <v>1726371.2</v>
      </c>
      <c r="C6183" s="100">
        <v>30.944800000000001</v>
      </c>
      <c r="D6183">
        <v>5.7829999999999999E-2</v>
      </c>
      <c r="E6183" s="108">
        <v>3.5549200000000001</v>
      </c>
      <c r="F6183" s="102">
        <v>0</v>
      </c>
      <c r="G6183" s="98">
        <v>0.53900000000000003</v>
      </c>
      <c r="H6183" s="115">
        <v>1260</v>
      </c>
    </row>
    <row r="6184" spans="1:8" x14ac:dyDescent="0.2">
      <c r="A6184" s="106">
        <v>41675.601018518515</v>
      </c>
      <c r="B6184" s="110">
        <v>1726671.2</v>
      </c>
      <c r="C6184" s="100">
        <v>30.941299999999998</v>
      </c>
      <c r="D6184">
        <v>-8.3070000000000005E-2</v>
      </c>
      <c r="E6184" s="108">
        <v>3.5551499999999998</v>
      </c>
      <c r="F6184" s="102">
        <v>0</v>
      </c>
      <c r="G6184" s="98">
        <v>0.53900000000000003</v>
      </c>
      <c r="H6184" s="115">
        <v>1260</v>
      </c>
    </row>
    <row r="6185" spans="1:8" x14ac:dyDescent="0.2">
      <c r="A6185" s="106">
        <v>41675.604490740741</v>
      </c>
      <c r="B6185" s="110">
        <v>1726971.22</v>
      </c>
      <c r="C6185" s="100">
        <v>30.934200000000001</v>
      </c>
      <c r="D6185">
        <v>5.5969999999999999E-2</v>
      </c>
      <c r="E6185" s="108">
        <v>3.55491</v>
      </c>
      <c r="F6185" s="102">
        <v>0</v>
      </c>
      <c r="G6185" s="98">
        <v>0.53900000000000003</v>
      </c>
      <c r="H6185" s="115">
        <v>1260</v>
      </c>
    </row>
    <row r="6186" spans="1:8" x14ac:dyDescent="0.2">
      <c r="A6186" s="106">
        <v>41675.60796296296</v>
      </c>
      <c r="B6186" s="110">
        <v>1727271.2</v>
      </c>
      <c r="C6186" s="100">
        <v>30.930599999999998</v>
      </c>
      <c r="D6186">
        <v>-8.9139999999999997E-2</v>
      </c>
      <c r="E6186" s="108">
        <v>3.5549599999999999</v>
      </c>
      <c r="F6186" s="102">
        <v>0</v>
      </c>
      <c r="G6186" s="98">
        <v>0.53900000000000003</v>
      </c>
      <c r="H6186" s="115">
        <v>1260</v>
      </c>
    </row>
    <row r="6187" spans="1:8" x14ac:dyDescent="0.2">
      <c r="A6187" s="106">
        <v>41675.611435185187</v>
      </c>
      <c r="B6187" s="110">
        <v>1727571.2</v>
      </c>
      <c r="C6187" s="100">
        <v>30.9251</v>
      </c>
      <c r="D6187">
        <v>-2.4639999999999999E-2</v>
      </c>
      <c r="E6187" s="108">
        <v>3.5548299999999999</v>
      </c>
      <c r="F6187" s="102">
        <v>0</v>
      </c>
      <c r="G6187" s="98">
        <v>0.53900000000000003</v>
      </c>
      <c r="H6187" s="115">
        <v>1260</v>
      </c>
    </row>
    <row r="6188" spans="1:8" x14ac:dyDescent="0.2">
      <c r="A6188" s="106">
        <v>41675.614907407406</v>
      </c>
      <c r="B6188" s="110">
        <v>1727871.22</v>
      </c>
      <c r="C6188" s="100">
        <v>30.9237</v>
      </c>
      <c r="D6188">
        <v>-9.1900000000000003E-3</v>
      </c>
      <c r="E6188" s="108">
        <v>3.5549300000000001</v>
      </c>
      <c r="F6188" s="102">
        <v>0</v>
      </c>
      <c r="G6188" s="98">
        <v>0.53900000000000003</v>
      </c>
      <c r="H6188" s="115">
        <v>1260</v>
      </c>
    </row>
    <row r="6189" spans="1:8" x14ac:dyDescent="0.2">
      <c r="A6189" s="106">
        <v>41675.618379629632</v>
      </c>
      <c r="B6189" s="110">
        <v>1728171.2</v>
      </c>
      <c r="C6189" s="100">
        <v>30.923100000000002</v>
      </c>
      <c r="D6189">
        <v>-1.0200000000000001E-2</v>
      </c>
      <c r="E6189" s="108">
        <v>3.5548099999999998</v>
      </c>
      <c r="F6189" s="102">
        <v>0</v>
      </c>
      <c r="G6189" s="98">
        <v>0.53900000000000003</v>
      </c>
      <c r="H6189" s="115">
        <v>1260</v>
      </c>
    </row>
    <row r="6190" spans="1:8" x14ac:dyDescent="0.2">
      <c r="A6190" s="106">
        <v>41675.621851851851</v>
      </c>
      <c r="B6190" s="110">
        <v>1728471.2</v>
      </c>
      <c r="C6190" s="100">
        <v>30.918299999999999</v>
      </c>
      <c r="D6190">
        <v>-2.2450000000000001E-2</v>
      </c>
      <c r="E6190" s="108">
        <v>3.55505</v>
      </c>
      <c r="F6190" s="102">
        <v>0</v>
      </c>
      <c r="G6190" s="98">
        <v>0.53900000000000003</v>
      </c>
      <c r="H6190" s="115">
        <v>1260</v>
      </c>
    </row>
    <row r="6191" spans="1:8" x14ac:dyDescent="0.2">
      <c r="A6191" s="106">
        <v>41675.625324074077</v>
      </c>
      <c r="B6191" s="110">
        <v>1728771.2</v>
      </c>
      <c r="C6191" s="100">
        <v>30.918399999999998</v>
      </c>
      <c r="D6191">
        <v>-8.9899999999999994E-2</v>
      </c>
      <c r="E6191" s="108">
        <v>3.55504</v>
      </c>
      <c r="F6191" s="102">
        <v>0</v>
      </c>
      <c r="G6191" s="98">
        <v>0.53900000000000003</v>
      </c>
      <c r="H6191" s="115">
        <v>1260</v>
      </c>
    </row>
    <row r="6192" spans="1:8" x14ac:dyDescent="0.2">
      <c r="A6192" s="106">
        <v>41675.628796296296</v>
      </c>
      <c r="B6192" s="110">
        <v>1729071.2</v>
      </c>
      <c r="C6192" s="100">
        <v>30.920200000000001</v>
      </c>
      <c r="D6192">
        <v>4.5170000000000002E-2</v>
      </c>
      <c r="E6192" s="108">
        <v>3.55498</v>
      </c>
      <c r="F6192" s="102">
        <v>0</v>
      </c>
      <c r="G6192" s="98">
        <v>0.53900000000000003</v>
      </c>
      <c r="H6192" s="115">
        <v>1260</v>
      </c>
    </row>
    <row r="6193" spans="1:8" x14ac:dyDescent="0.2">
      <c r="A6193" s="106">
        <v>41675.632268518515</v>
      </c>
      <c r="B6193" s="110">
        <v>1729371.2</v>
      </c>
      <c r="C6193" s="100">
        <v>30.9255</v>
      </c>
      <c r="D6193">
        <v>-2.7599999999999999E-3</v>
      </c>
      <c r="E6193" s="108">
        <v>3.5550299999999999</v>
      </c>
      <c r="F6193" s="102">
        <v>0</v>
      </c>
      <c r="G6193" s="98">
        <v>0.53900000000000003</v>
      </c>
      <c r="H6193" s="115">
        <v>1260</v>
      </c>
    </row>
    <row r="6194" spans="1:8" x14ac:dyDescent="0.2">
      <c r="A6194" s="106">
        <v>41675.635740740741</v>
      </c>
      <c r="B6194" s="110">
        <v>1729671.2</v>
      </c>
      <c r="C6194" s="100">
        <v>30.930199999999999</v>
      </c>
      <c r="D6194">
        <v>-1.9109999999999999E-2</v>
      </c>
      <c r="E6194" s="108">
        <v>3.55491</v>
      </c>
      <c r="F6194" s="102">
        <v>0</v>
      </c>
      <c r="G6194" s="98">
        <v>0.53900000000000003</v>
      </c>
      <c r="H6194" s="115">
        <v>1260</v>
      </c>
    </row>
    <row r="6195" spans="1:8" x14ac:dyDescent="0.2">
      <c r="A6195" s="106">
        <v>41675.63921296296</v>
      </c>
      <c r="B6195" s="110">
        <v>1729971.2</v>
      </c>
      <c r="C6195" s="100">
        <v>30.935500000000001</v>
      </c>
      <c r="D6195">
        <v>-7.2190000000000004E-2</v>
      </c>
      <c r="E6195" s="108">
        <v>3.5548600000000001</v>
      </c>
      <c r="F6195" s="102">
        <v>0</v>
      </c>
      <c r="G6195" s="98">
        <v>0.53900000000000003</v>
      </c>
      <c r="H6195" s="115">
        <v>1260</v>
      </c>
    </row>
    <row r="6196" spans="1:8" x14ac:dyDescent="0.2">
      <c r="A6196" s="106">
        <v>41675.642685185187</v>
      </c>
      <c r="B6196" s="110">
        <v>1730271.2</v>
      </c>
      <c r="C6196" s="100">
        <v>30.937000000000001</v>
      </c>
      <c r="D6196">
        <v>4.8460000000000003E-2</v>
      </c>
      <c r="E6196" s="108">
        <v>3.5550299999999999</v>
      </c>
      <c r="F6196" s="102">
        <v>0</v>
      </c>
      <c r="G6196" s="98">
        <v>0.53900000000000003</v>
      </c>
      <c r="H6196" s="115">
        <v>1260</v>
      </c>
    </row>
    <row r="6197" spans="1:8" x14ac:dyDescent="0.2">
      <c r="A6197" s="106">
        <v>41675.646157407406</v>
      </c>
      <c r="B6197" s="110">
        <v>1730571.2</v>
      </c>
      <c r="C6197" s="100">
        <v>30.941099999999999</v>
      </c>
      <c r="D6197">
        <v>5.3420000000000002E-2</v>
      </c>
      <c r="E6197" s="108">
        <v>3.5550799999999998</v>
      </c>
      <c r="F6197" s="102">
        <v>0</v>
      </c>
      <c r="G6197" s="98">
        <v>0.53900000000000003</v>
      </c>
      <c r="H6197" s="115">
        <v>1260</v>
      </c>
    </row>
    <row r="6198" spans="1:8" x14ac:dyDescent="0.2">
      <c r="A6198" s="106">
        <v>41675.649629629632</v>
      </c>
      <c r="B6198" s="110">
        <v>1730871.2</v>
      </c>
      <c r="C6198" s="100">
        <v>30.940100000000001</v>
      </c>
      <c r="D6198">
        <v>-2.7910000000000001E-2</v>
      </c>
      <c r="E6198" s="108">
        <v>3.5549499999999998</v>
      </c>
      <c r="F6198" s="102">
        <v>0</v>
      </c>
      <c r="G6198" s="98">
        <v>0.53900000000000003</v>
      </c>
      <c r="H6198" s="115">
        <v>1260</v>
      </c>
    </row>
    <row r="6199" spans="1:8" x14ac:dyDescent="0.2">
      <c r="A6199" s="106">
        <v>41675.653101851851</v>
      </c>
      <c r="B6199" s="110">
        <v>1731171.2</v>
      </c>
      <c r="C6199" s="100">
        <v>30.939599999999999</v>
      </c>
      <c r="D6199">
        <v>-6.9459999999999994E-2</v>
      </c>
      <c r="E6199" s="108">
        <v>3.5550899999999999</v>
      </c>
      <c r="F6199" s="102">
        <v>0</v>
      </c>
      <c r="G6199" s="98">
        <v>0.53900000000000003</v>
      </c>
      <c r="H6199" s="115">
        <v>1260</v>
      </c>
    </row>
    <row r="6200" spans="1:8" x14ac:dyDescent="0.2">
      <c r="A6200" s="106">
        <v>41675.656574074077</v>
      </c>
      <c r="B6200" s="110">
        <v>1731471.2</v>
      </c>
      <c r="C6200" s="100">
        <v>30.9421</v>
      </c>
      <c r="D6200">
        <v>-9.5310000000000006E-2</v>
      </c>
      <c r="E6200" s="108">
        <v>3.5550000000000002</v>
      </c>
      <c r="F6200" s="102">
        <v>0</v>
      </c>
      <c r="G6200" s="98">
        <v>0.53900000000000003</v>
      </c>
      <c r="H6200" s="115">
        <v>1260</v>
      </c>
    </row>
    <row r="6201" spans="1:8" x14ac:dyDescent="0.2">
      <c r="A6201" s="106">
        <v>41675.660046296296</v>
      </c>
      <c r="B6201" s="110">
        <v>1731771.2</v>
      </c>
      <c r="C6201" s="100">
        <v>30.945399999999999</v>
      </c>
      <c r="D6201">
        <v>5.8360000000000002E-2</v>
      </c>
      <c r="E6201" s="108">
        <v>3.5551200000000001</v>
      </c>
      <c r="F6201" s="102">
        <v>0</v>
      </c>
      <c r="G6201" s="98">
        <v>0.53900000000000003</v>
      </c>
      <c r="H6201" s="115">
        <v>1260</v>
      </c>
    </row>
    <row r="6202" spans="1:8" x14ac:dyDescent="0.2">
      <c r="A6202" s="106">
        <v>41675.663518518515</v>
      </c>
      <c r="B6202" s="110">
        <v>1732071.2</v>
      </c>
      <c r="C6202" s="100">
        <v>30.945499999999999</v>
      </c>
      <c r="D6202">
        <v>-9.0090000000000003E-2</v>
      </c>
      <c r="E6202" s="108">
        <v>3.5549900000000001</v>
      </c>
      <c r="F6202" s="102">
        <v>0</v>
      </c>
      <c r="G6202" s="98">
        <v>0.53900000000000003</v>
      </c>
      <c r="H6202" s="115">
        <v>1260</v>
      </c>
    </row>
    <row r="6203" spans="1:8" x14ac:dyDescent="0.2">
      <c r="A6203" s="106">
        <v>41675.666990740741</v>
      </c>
      <c r="B6203" s="110">
        <v>1732371.2</v>
      </c>
      <c r="C6203" s="100">
        <v>30.942799999999998</v>
      </c>
      <c r="D6203">
        <v>5.4789999999999998E-2</v>
      </c>
      <c r="E6203" s="108">
        <v>3.5550299999999999</v>
      </c>
      <c r="F6203" s="102">
        <v>0</v>
      </c>
      <c r="G6203" s="98">
        <v>0.53900000000000003</v>
      </c>
      <c r="H6203" s="115">
        <v>1260</v>
      </c>
    </row>
    <row r="6204" spans="1:8" x14ac:dyDescent="0.2">
      <c r="A6204" s="106">
        <v>41675.67046296296</v>
      </c>
      <c r="B6204" s="110">
        <v>1732671.2</v>
      </c>
      <c r="C6204" s="100">
        <v>30.944299999999998</v>
      </c>
      <c r="D6204">
        <v>-8.3809999999999996E-2</v>
      </c>
      <c r="E6204" s="108">
        <v>3.5551599999999999</v>
      </c>
      <c r="F6204" s="102">
        <v>0</v>
      </c>
      <c r="G6204" s="98">
        <v>0.53900000000000003</v>
      </c>
      <c r="H6204" s="115">
        <v>1260</v>
      </c>
    </row>
    <row r="6205" spans="1:8" x14ac:dyDescent="0.2">
      <c r="A6205" s="106">
        <v>41675.673935185187</v>
      </c>
      <c r="B6205" s="110">
        <v>1732971.2</v>
      </c>
      <c r="C6205" s="100">
        <v>30.948899999999998</v>
      </c>
      <c r="D6205">
        <v>-6.7099999999999998E-3</v>
      </c>
      <c r="E6205" s="108">
        <v>3.55525</v>
      </c>
      <c r="F6205" s="102">
        <v>0</v>
      </c>
      <c r="G6205" s="98">
        <v>0.53900000000000003</v>
      </c>
      <c r="H6205" s="115">
        <v>1260</v>
      </c>
    </row>
    <row r="6206" spans="1:8" x14ac:dyDescent="0.2">
      <c r="A6206" s="106">
        <v>41675.677407407406</v>
      </c>
      <c r="B6206" s="110">
        <v>1733271.2</v>
      </c>
      <c r="C6206" s="100">
        <v>30.943200000000001</v>
      </c>
      <c r="D6206">
        <v>4.2930000000000003E-2</v>
      </c>
      <c r="E6206" s="108">
        <v>3.5549400000000002</v>
      </c>
      <c r="F6206" s="102">
        <v>0</v>
      </c>
      <c r="G6206" s="98">
        <v>0.53900000000000003</v>
      </c>
      <c r="H6206" s="115">
        <v>1260</v>
      </c>
    </row>
    <row r="6207" spans="1:8" x14ac:dyDescent="0.2">
      <c r="A6207" s="106">
        <v>41675.680879629632</v>
      </c>
      <c r="B6207" s="110">
        <v>1733571.2</v>
      </c>
      <c r="C6207" s="100">
        <v>30.9467</v>
      </c>
      <c r="D6207">
        <v>-1.24E-2</v>
      </c>
      <c r="E6207" s="108">
        <v>3.5550700000000002</v>
      </c>
      <c r="F6207" s="102">
        <v>0</v>
      </c>
      <c r="G6207" s="98">
        <v>0.53900000000000003</v>
      </c>
      <c r="H6207" s="115">
        <v>1260</v>
      </c>
    </row>
    <row r="6208" spans="1:8" x14ac:dyDescent="0.2">
      <c r="A6208" s="106">
        <v>41675.684351851851</v>
      </c>
      <c r="B6208" s="110">
        <v>1733871.2</v>
      </c>
      <c r="C6208" s="100">
        <v>30.947099999999999</v>
      </c>
      <c r="D6208">
        <v>-6.3689999999999997E-2</v>
      </c>
      <c r="E6208" s="108">
        <v>3.5551200000000001</v>
      </c>
      <c r="F6208" s="102">
        <v>0</v>
      </c>
      <c r="G6208" s="98">
        <v>0.53900000000000003</v>
      </c>
      <c r="H6208" s="115">
        <v>1260</v>
      </c>
    </row>
    <row r="6209" spans="1:8" x14ac:dyDescent="0.2">
      <c r="A6209" s="106">
        <v>41675.687824074077</v>
      </c>
      <c r="B6209" s="110">
        <v>1734171.2</v>
      </c>
      <c r="C6209" s="100">
        <v>30.946999999999999</v>
      </c>
      <c r="D6209">
        <v>-8.9300000000000004E-2</v>
      </c>
      <c r="E6209" s="108">
        <v>3.55491</v>
      </c>
      <c r="F6209" s="102">
        <v>0</v>
      </c>
      <c r="G6209" s="98">
        <v>0.53900000000000003</v>
      </c>
      <c r="H6209" s="115">
        <v>1260</v>
      </c>
    </row>
    <row r="6210" spans="1:8" x14ac:dyDescent="0.2">
      <c r="A6210" s="106">
        <v>41675.691296296296</v>
      </c>
      <c r="B6210" s="110">
        <v>1734471.2</v>
      </c>
      <c r="C6210" s="100">
        <v>30.950099999999999</v>
      </c>
      <c r="D6210">
        <v>-3.0450000000000001E-2</v>
      </c>
      <c r="E6210" s="108">
        <v>3.55518</v>
      </c>
      <c r="F6210" s="102">
        <v>0</v>
      </c>
      <c r="G6210" s="98">
        <v>0.53900000000000003</v>
      </c>
      <c r="H6210" s="115">
        <v>1260</v>
      </c>
    </row>
    <row r="6211" spans="1:8" x14ac:dyDescent="0.2">
      <c r="A6211" s="106">
        <v>41675.694768518515</v>
      </c>
      <c r="B6211" s="110">
        <v>1734771.2</v>
      </c>
      <c r="C6211" s="100">
        <v>30.947700000000001</v>
      </c>
      <c r="D6211">
        <v>-9.0920000000000001E-2</v>
      </c>
      <c r="E6211" s="108">
        <v>3.5550099999999998</v>
      </c>
      <c r="F6211" s="102">
        <v>0</v>
      </c>
      <c r="G6211" s="98">
        <v>0.53900000000000003</v>
      </c>
      <c r="H6211" s="115">
        <v>1260</v>
      </c>
    </row>
    <row r="6212" spans="1:8" x14ac:dyDescent="0.2">
      <c r="A6212" s="106">
        <v>41675.698240740741</v>
      </c>
      <c r="B6212" s="110">
        <v>1735071.2</v>
      </c>
      <c r="C6212" s="100">
        <v>30.9465</v>
      </c>
      <c r="D6212">
        <v>1.056E-2</v>
      </c>
      <c r="E6212" s="108">
        <v>3.55498</v>
      </c>
      <c r="F6212" s="102">
        <v>0</v>
      </c>
      <c r="G6212" s="98">
        <v>0.53900000000000003</v>
      </c>
      <c r="H6212" s="115">
        <v>1260</v>
      </c>
    </row>
    <row r="6213" spans="1:8" x14ac:dyDescent="0.2">
      <c r="A6213" s="106">
        <v>41675.70171296296</v>
      </c>
      <c r="B6213" s="110">
        <v>1735371.2</v>
      </c>
      <c r="C6213" s="100">
        <v>30.9483</v>
      </c>
      <c r="D6213">
        <v>-6.4759999999999998E-2</v>
      </c>
      <c r="E6213" s="108">
        <v>3.5550899999999999</v>
      </c>
      <c r="F6213" s="102">
        <v>0</v>
      </c>
      <c r="G6213" s="98">
        <v>0.53900000000000003</v>
      </c>
      <c r="H6213" s="115">
        <v>1260</v>
      </c>
    </row>
    <row r="6214" spans="1:8" x14ac:dyDescent="0.2">
      <c r="A6214" s="106">
        <v>41675.705185185187</v>
      </c>
      <c r="B6214" s="110">
        <v>1735671.2</v>
      </c>
      <c r="C6214" s="100">
        <v>30.9499</v>
      </c>
      <c r="D6214">
        <v>-3.6659999999999998E-2</v>
      </c>
      <c r="E6214" s="108">
        <v>3.5551599999999999</v>
      </c>
      <c r="F6214" s="102">
        <v>0</v>
      </c>
      <c r="G6214" s="98">
        <v>0.53900000000000003</v>
      </c>
      <c r="H6214" s="115">
        <v>1260</v>
      </c>
    </row>
    <row r="6215" spans="1:8" x14ac:dyDescent="0.2">
      <c r="A6215" s="106">
        <v>41675.708657407406</v>
      </c>
      <c r="B6215" s="110">
        <v>1735971.2</v>
      </c>
      <c r="C6215" s="100">
        <v>30.947600000000001</v>
      </c>
      <c r="D6215">
        <v>-1.6140000000000002E-2</v>
      </c>
      <c r="E6215" s="108">
        <v>3.5550600000000001</v>
      </c>
      <c r="F6215" s="102">
        <v>0</v>
      </c>
      <c r="G6215" s="98">
        <v>0.53900000000000003</v>
      </c>
      <c r="H6215" s="115">
        <v>1260</v>
      </c>
    </row>
    <row r="6216" spans="1:8" x14ac:dyDescent="0.2">
      <c r="A6216" s="106">
        <v>41675.712129629632</v>
      </c>
      <c r="B6216" s="110">
        <v>1736271.2</v>
      </c>
      <c r="C6216" s="100">
        <v>30.9496</v>
      </c>
      <c r="D6216">
        <v>-3.2280000000000003E-2</v>
      </c>
      <c r="E6216" s="108">
        <v>3.5550999999999999</v>
      </c>
      <c r="F6216" s="102">
        <v>0</v>
      </c>
      <c r="G6216" s="98">
        <v>0.53900000000000003</v>
      </c>
      <c r="H6216" s="115">
        <v>1260</v>
      </c>
    </row>
    <row r="6217" spans="1:8" x14ac:dyDescent="0.2">
      <c r="A6217" s="106">
        <v>41675.715601851851</v>
      </c>
      <c r="B6217" s="110">
        <v>1736571.2</v>
      </c>
      <c r="C6217" s="100">
        <v>30.947800000000001</v>
      </c>
      <c r="D6217">
        <v>-8.8910000000000003E-2</v>
      </c>
      <c r="E6217" s="108">
        <v>3.5549499999999998</v>
      </c>
      <c r="F6217" s="102">
        <v>0</v>
      </c>
      <c r="G6217" s="98">
        <v>0.53900000000000003</v>
      </c>
      <c r="H6217" s="115">
        <v>1260</v>
      </c>
    </row>
    <row r="6218" spans="1:8" x14ac:dyDescent="0.2">
      <c r="A6218" s="106">
        <v>41675.719074074077</v>
      </c>
      <c r="B6218" s="110">
        <v>1736871.2</v>
      </c>
      <c r="C6218" s="100">
        <v>30.948799999999999</v>
      </c>
      <c r="D6218">
        <v>-8.2360000000000003E-2</v>
      </c>
      <c r="E6218" s="108">
        <v>3.5551200000000001</v>
      </c>
      <c r="F6218" s="102">
        <v>0</v>
      </c>
      <c r="G6218" s="98">
        <v>0.53900000000000003</v>
      </c>
      <c r="H6218" s="115">
        <v>1260</v>
      </c>
    </row>
    <row r="6219" spans="1:8" x14ac:dyDescent="0.2">
      <c r="A6219" s="106">
        <v>41675.722546296296</v>
      </c>
      <c r="B6219" s="110">
        <v>1737171.2</v>
      </c>
      <c r="C6219" s="100">
        <v>30.950800000000001</v>
      </c>
      <c r="D6219">
        <v>-8.863E-2</v>
      </c>
      <c r="E6219" s="108">
        <v>3.5550700000000002</v>
      </c>
      <c r="F6219" s="102">
        <v>0</v>
      </c>
      <c r="G6219" s="98">
        <v>0.53900000000000003</v>
      </c>
      <c r="H6219" s="115">
        <v>1260</v>
      </c>
    </row>
    <row r="6220" spans="1:8" x14ac:dyDescent="0.2">
      <c r="A6220" s="106">
        <v>41675.726018518515</v>
      </c>
      <c r="B6220" s="110">
        <v>1737471.2</v>
      </c>
      <c r="C6220" s="100">
        <v>30.9529</v>
      </c>
      <c r="D6220">
        <v>-4.8869999999999997E-2</v>
      </c>
      <c r="E6220" s="108">
        <v>3.5552299999999999</v>
      </c>
      <c r="F6220" s="102">
        <v>0</v>
      </c>
      <c r="G6220" s="98">
        <v>0.53900000000000003</v>
      </c>
      <c r="H6220" s="115">
        <v>1260</v>
      </c>
    </row>
    <row r="6221" spans="1:8" x14ac:dyDescent="0.2">
      <c r="A6221" s="106">
        <v>41675.729490740741</v>
      </c>
      <c r="B6221" s="110">
        <v>1737771.2</v>
      </c>
      <c r="C6221" s="100">
        <v>30.953800000000001</v>
      </c>
      <c r="D6221">
        <v>-2.5659999999999999E-2</v>
      </c>
      <c r="E6221" s="108">
        <v>3.5551300000000001</v>
      </c>
      <c r="F6221" s="102">
        <v>0</v>
      </c>
      <c r="G6221" s="98">
        <v>0.53900000000000003</v>
      </c>
      <c r="H6221" s="115">
        <v>1260</v>
      </c>
    </row>
    <row r="6222" spans="1:8" x14ac:dyDescent="0.2">
      <c r="A6222" s="106">
        <v>41675.73296296296</v>
      </c>
      <c r="B6222" s="110">
        <v>1738071.2</v>
      </c>
      <c r="C6222" s="100">
        <v>30.9512</v>
      </c>
      <c r="D6222">
        <v>-1.976E-2</v>
      </c>
      <c r="E6222" s="108">
        <v>3.5550799999999998</v>
      </c>
      <c r="F6222" s="102">
        <v>0</v>
      </c>
      <c r="G6222" s="98">
        <v>0.53900000000000003</v>
      </c>
      <c r="H6222" s="115">
        <v>1260</v>
      </c>
    </row>
    <row r="6223" spans="1:8" x14ac:dyDescent="0.2">
      <c r="A6223" s="106">
        <v>41675.736435185187</v>
      </c>
      <c r="B6223" s="110">
        <v>1738371.2</v>
      </c>
      <c r="C6223" s="100">
        <v>30.948799999999999</v>
      </c>
      <c r="D6223">
        <v>3.8989999999999997E-2</v>
      </c>
      <c r="E6223" s="108">
        <v>3.5550000000000002</v>
      </c>
      <c r="F6223" s="102">
        <v>0</v>
      </c>
      <c r="G6223" s="98">
        <v>0.53900000000000003</v>
      </c>
      <c r="H6223" s="115">
        <v>1260</v>
      </c>
    </row>
    <row r="6224" spans="1:8" x14ac:dyDescent="0.2">
      <c r="A6224" s="106">
        <v>41675.739907407406</v>
      </c>
      <c r="B6224" s="110">
        <v>1738671.2</v>
      </c>
      <c r="C6224" s="100">
        <v>30.9528</v>
      </c>
      <c r="D6224">
        <v>-3.1600000000000003E-2</v>
      </c>
      <c r="E6224" s="108">
        <v>3.5549900000000001</v>
      </c>
      <c r="F6224" s="102">
        <v>0</v>
      </c>
      <c r="G6224" s="98">
        <v>0.53900000000000003</v>
      </c>
      <c r="H6224" s="115">
        <v>1260</v>
      </c>
    </row>
    <row r="6225" spans="1:8" x14ac:dyDescent="0.2">
      <c r="A6225" s="106">
        <v>41675.743379629632</v>
      </c>
      <c r="B6225" s="110">
        <v>1738971.2</v>
      </c>
      <c r="C6225" s="100">
        <v>30.947700000000001</v>
      </c>
      <c r="D6225">
        <v>-5.7669999999999999E-2</v>
      </c>
      <c r="E6225" s="108">
        <v>3.5551200000000001</v>
      </c>
      <c r="F6225" s="102">
        <v>0</v>
      </c>
      <c r="G6225" s="98">
        <v>0.53900000000000003</v>
      </c>
      <c r="H6225" s="115">
        <v>1260</v>
      </c>
    </row>
    <row r="6226" spans="1:8" x14ac:dyDescent="0.2">
      <c r="A6226" s="106">
        <v>41675.746851851851</v>
      </c>
      <c r="B6226" s="110">
        <v>1739271.2</v>
      </c>
      <c r="C6226" s="100">
        <v>30.9514</v>
      </c>
      <c r="D6226">
        <v>-9.2969999999999997E-2</v>
      </c>
      <c r="E6226" s="108">
        <v>3.5552100000000002</v>
      </c>
      <c r="F6226" s="102">
        <v>0</v>
      </c>
      <c r="G6226" s="98">
        <v>0.53900000000000003</v>
      </c>
      <c r="H6226" s="115">
        <v>1260</v>
      </c>
    </row>
    <row r="6227" spans="1:8" x14ac:dyDescent="0.2">
      <c r="A6227" s="106">
        <v>41675.750324074077</v>
      </c>
      <c r="B6227" s="110">
        <v>1739571.2</v>
      </c>
      <c r="C6227" s="100">
        <v>30.949400000000001</v>
      </c>
      <c r="D6227">
        <v>-2.2599999999999999E-3</v>
      </c>
      <c r="E6227" s="108">
        <v>3.5551599999999999</v>
      </c>
      <c r="F6227" s="102">
        <v>0</v>
      </c>
      <c r="G6227" s="98">
        <v>0.53900000000000003</v>
      </c>
      <c r="H6227" s="115">
        <v>1260</v>
      </c>
    </row>
    <row r="6228" spans="1:8" x14ac:dyDescent="0.2">
      <c r="A6228" s="106">
        <v>41675.753796296296</v>
      </c>
      <c r="B6228" s="110">
        <v>1739871.2</v>
      </c>
      <c r="C6228" s="100">
        <v>30.949400000000001</v>
      </c>
      <c r="D6228">
        <v>-8.591E-2</v>
      </c>
      <c r="E6228" s="108">
        <v>3.5552199999999998</v>
      </c>
      <c r="F6228" s="102">
        <v>0</v>
      </c>
      <c r="G6228" s="98">
        <v>0.53900000000000003</v>
      </c>
      <c r="H6228" s="115">
        <v>1260</v>
      </c>
    </row>
    <row r="6229" spans="1:8" x14ac:dyDescent="0.2">
      <c r="A6229" s="106">
        <v>41675.757268518515</v>
      </c>
      <c r="B6229" s="110">
        <v>1740171.2</v>
      </c>
      <c r="C6229" s="100">
        <v>30.954899999999999</v>
      </c>
      <c r="D6229">
        <v>-3.9530000000000003E-2</v>
      </c>
      <c r="E6229" s="108">
        <v>3.55531</v>
      </c>
      <c r="F6229" s="102">
        <v>0</v>
      </c>
      <c r="G6229" s="98">
        <v>0.53900000000000003</v>
      </c>
      <c r="H6229" s="115">
        <v>1260</v>
      </c>
    </row>
    <row r="6230" spans="1:8" x14ac:dyDescent="0.2">
      <c r="A6230" s="106">
        <v>41675.760740740741</v>
      </c>
      <c r="B6230" s="110">
        <v>1740471.22</v>
      </c>
      <c r="C6230" s="100">
        <v>30.9544</v>
      </c>
      <c r="D6230">
        <v>-6.1700000000000001E-3</v>
      </c>
      <c r="E6230" s="108">
        <v>3.5553599999999999</v>
      </c>
      <c r="F6230" s="102">
        <v>0</v>
      </c>
      <c r="G6230" s="98">
        <v>0.53900000000000003</v>
      </c>
      <c r="H6230" s="115">
        <v>1260</v>
      </c>
    </row>
    <row r="6231" spans="1:8" x14ac:dyDescent="0.2">
      <c r="A6231" s="106">
        <v>41675.76421296296</v>
      </c>
      <c r="B6231" s="110">
        <v>1740771.2</v>
      </c>
      <c r="C6231" s="100">
        <v>30.960899999999999</v>
      </c>
      <c r="D6231">
        <v>-1.298E-2</v>
      </c>
      <c r="E6231" s="108">
        <v>3.55538</v>
      </c>
      <c r="F6231" s="102">
        <v>0</v>
      </c>
      <c r="G6231" s="98">
        <v>0.53900000000000003</v>
      </c>
      <c r="H6231" s="115">
        <v>1260</v>
      </c>
    </row>
    <row r="6232" spans="1:8" x14ac:dyDescent="0.2">
      <c r="A6232" s="106">
        <v>41675.767685185187</v>
      </c>
      <c r="B6232" s="110">
        <v>1741071.2</v>
      </c>
      <c r="C6232" s="100">
        <v>30.970400000000001</v>
      </c>
      <c r="D6232">
        <v>-9.0130000000000002E-2</v>
      </c>
      <c r="E6232" s="108">
        <v>3.5554100000000002</v>
      </c>
      <c r="F6232" s="102">
        <v>0</v>
      </c>
      <c r="G6232" s="98">
        <v>0.53900000000000003</v>
      </c>
      <c r="H6232" s="115">
        <v>1260</v>
      </c>
    </row>
    <row r="6233" spans="1:8" x14ac:dyDescent="0.2">
      <c r="A6233" s="106">
        <v>41675.771157407406</v>
      </c>
      <c r="B6233" s="110">
        <v>1741371.2</v>
      </c>
      <c r="C6233" s="100">
        <v>30.9756</v>
      </c>
      <c r="D6233">
        <v>-8.7340000000000001E-2</v>
      </c>
      <c r="E6233" s="108">
        <v>3.5552000000000001</v>
      </c>
      <c r="F6233" s="102">
        <v>0</v>
      </c>
      <c r="G6233" s="98">
        <v>0.53900000000000003</v>
      </c>
      <c r="H6233" s="115">
        <v>1260</v>
      </c>
    </row>
    <row r="6234" spans="1:8" x14ac:dyDescent="0.2">
      <c r="A6234" s="106">
        <v>41675.774629629632</v>
      </c>
      <c r="B6234" s="110">
        <v>1741671.2</v>
      </c>
      <c r="C6234" s="100">
        <v>30.978999999999999</v>
      </c>
      <c r="D6234">
        <v>-8.9819999999999997E-2</v>
      </c>
      <c r="E6234" s="108">
        <v>3.5553400000000002</v>
      </c>
      <c r="F6234" s="102">
        <v>0</v>
      </c>
      <c r="G6234" s="98">
        <v>0.53900000000000003</v>
      </c>
      <c r="H6234" s="115">
        <v>1260</v>
      </c>
    </row>
    <row r="6235" spans="1:8" x14ac:dyDescent="0.2">
      <c r="A6235" s="106">
        <v>41675.778101851851</v>
      </c>
      <c r="B6235" s="110">
        <v>1741971.2</v>
      </c>
      <c r="C6235" s="100">
        <v>30.981300000000001</v>
      </c>
      <c r="D6235">
        <v>-3.5490000000000001E-2</v>
      </c>
      <c r="E6235" s="108">
        <v>3.5553400000000002</v>
      </c>
      <c r="F6235" s="102">
        <v>0</v>
      </c>
      <c r="G6235" s="98">
        <v>0.53900000000000003</v>
      </c>
      <c r="H6235" s="115">
        <v>1260</v>
      </c>
    </row>
    <row r="6236" spans="1:8" x14ac:dyDescent="0.2">
      <c r="A6236" s="106">
        <v>41675.781574074077</v>
      </c>
      <c r="B6236" s="110">
        <v>1742271.2</v>
      </c>
      <c r="C6236" s="100">
        <v>30.982099999999999</v>
      </c>
      <c r="D6236">
        <v>-1.2919999999999999E-2</v>
      </c>
      <c r="E6236" s="108">
        <v>3.5554299999999999</v>
      </c>
      <c r="F6236" s="102">
        <v>0</v>
      </c>
      <c r="G6236" s="98">
        <v>0.53900000000000003</v>
      </c>
      <c r="H6236" s="115">
        <v>1260</v>
      </c>
    </row>
    <row r="6237" spans="1:8" x14ac:dyDescent="0.2">
      <c r="A6237" s="106">
        <v>41675.785046296296</v>
      </c>
      <c r="B6237" s="110">
        <v>1742571.2</v>
      </c>
      <c r="C6237" s="100">
        <v>30.9834</v>
      </c>
      <c r="D6237">
        <v>-4.9399999999999999E-3</v>
      </c>
      <c r="E6237" s="108">
        <v>3.55525</v>
      </c>
      <c r="F6237" s="102">
        <v>0</v>
      </c>
      <c r="G6237" s="98">
        <v>0.53900000000000003</v>
      </c>
      <c r="H6237" s="115">
        <v>1260</v>
      </c>
    </row>
    <row r="6238" spans="1:8" x14ac:dyDescent="0.2">
      <c r="A6238" s="106">
        <v>41675.788518518515</v>
      </c>
      <c r="B6238" s="110">
        <v>1742871.2</v>
      </c>
      <c r="C6238" s="100">
        <v>30.988299999999999</v>
      </c>
      <c r="D6238">
        <v>5.0840000000000003E-2</v>
      </c>
      <c r="E6238" s="108">
        <v>3.5555099999999999</v>
      </c>
      <c r="F6238" s="102">
        <v>0</v>
      </c>
      <c r="G6238" s="98">
        <v>0.53900000000000003</v>
      </c>
      <c r="H6238" s="115">
        <v>1260</v>
      </c>
    </row>
    <row r="6239" spans="1:8" x14ac:dyDescent="0.2">
      <c r="A6239" s="106">
        <v>41675.791990740741</v>
      </c>
      <c r="B6239" s="110">
        <v>1743171.2</v>
      </c>
      <c r="C6239" s="100">
        <v>30.985099999999999</v>
      </c>
      <c r="D6239">
        <v>1.8749999999999999E-2</v>
      </c>
      <c r="E6239" s="108">
        <v>3.5554100000000002</v>
      </c>
      <c r="F6239" s="102">
        <v>0</v>
      </c>
      <c r="G6239" s="98">
        <v>0.53900000000000003</v>
      </c>
      <c r="H6239" s="115">
        <v>1260</v>
      </c>
    </row>
    <row r="6240" spans="1:8" x14ac:dyDescent="0.2">
      <c r="A6240" s="106">
        <v>41675.79546296296</v>
      </c>
      <c r="B6240" s="110">
        <v>1743471.2</v>
      </c>
      <c r="C6240" s="100">
        <v>30.985900000000001</v>
      </c>
      <c r="D6240">
        <v>6.13E-2</v>
      </c>
      <c r="E6240" s="108">
        <v>3.5554000000000001</v>
      </c>
      <c r="F6240" s="102">
        <v>0</v>
      </c>
      <c r="G6240" s="98">
        <v>0.53900000000000003</v>
      </c>
      <c r="H6240" s="115">
        <v>1260</v>
      </c>
    </row>
    <row r="6241" spans="1:8" x14ac:dyDescent="0.2">
      <c r="A6241" s="106">
        <v>41675.798935185187</v>
      </c>
      <c r="B6241" s="110">
        <v>1743771.2</v>
      </c>
      <c r="C6241" s="100">
        <v>30.980499999999999</v>
      </c>
      <c r="D6241">
        <v>2.7980000000000001E-2</v>
      </c>
      <c r="E6241" s="108">
        <v>3.5552600000000001</v>
      </c>
      <c r="F6241" s="102">
        <v>0</v>
      </c>
      <c r="G6241" s="98">
        <v>0.53900000000000003</v>
      </c>
      <c r="H6241" s="115">
        <v>1260</v>
      </c>
    </row>
    <row r="6242" spans="1:8" x14ac:dyDescent="0.2">
      <c r="A6242" s="106">
        <v>41675.802407407406</v>
      </c>
      <c r="B6242" s="110">
        <v>1744071.22</v>
      </c>
      <c r="C6242" s="100">
        <v>30.981200000000001</v>
      </c>
      <c r="D6242">
        <v>-8.9370000000000005E-2</v>
      </c>
      <c r="E6242" s="108">
        <v>3.55532</v>
      </c>
      <c r="F6242" s="102">
        <v>0</v>
      </c>
      <c r="G6242" s="98">
        <v>0.53900000000000003</v>
      </c>
      <c r="H6242" s="115">
        <v>1260</v>
      </c>
    </row>
    <row r="6243" spans="1:8" x14ac:dyDescent="0.2">
      <c r="A6243" s="106">
        <v>41675.805879629632</v>
      </c>
      <c r="B6243" s="110">
        <v>1744371.2</v>
      </c>
      <c r="C6243" s="100">
        <v>30.985399999999998</v>
      </c>
      <c r="D6243">
        <v>5.9159999999999997E-2</v>
      </c>
      <c r="E6243" s="108">
        <v>3.5552800000000002</v>
      </c>
      <c r="F6243" s="102">
        <v>0</v>
      </c>
      <c r="G6243" s="98">
        <v>0.53900000000000003</v>
      </c>
      <c r="H6243" s="115">
        <v>1260</v>
      </c>
    </row>
    <row r="6244" spans="1:8" x14ac:dyDescent="0.2">
      <c r="A6244" s="106">
        <v>41675.809351851851</v>
      </c>
      <c r="B6244" s="110">
        <v>1744671.2</v>
      </c>
      <c r="C6244" s="100">
        <v>30.985600000000002</v>
      </c>
      <c r="D6244">
        <v>-6.0560000000000003E-2</v>
      </c>
      <c r="E6244" s="108">
        <v>3.5552999999999999</v>
      </c>
      <c r="F6244" s="102">
        <v>0</v>
      </c>
      <c r="G6244" s="98">
        <v>0.53900000000000003</v>
      </c>
      <c r="H6244" s="115">
        <v>1260</v>
      </c>
    </row>
    <row r="6245" spans="1:8" x14ac:dyDescent="0.2">
      <c r="A6245" s="106">
        <v>41675.812824074077</v>
      </c>
      <c r="B6245" s="110">
        <v>1744971.2</v>
      </c>
      <c r="C6245" s="100">
        <v>30.9758</v>
      </c>
      <c r="D6245">
        <v>-2.1760000000000002E-2</v>
      </c>
      <c r="E6245" s="108">
        <v>3.5553699999999999</v>
      </c>
      <c r="F6245" s="102">
        <v>0</v>
      </c>
      <c r="G6245" s="98">
        <v>0.53900000000000003</v>
      </c>
      <c r="H6245" s="115">
        <v>1260</v>
      </c>
    </row>
    <row r="6246" spans="1:8" x14ac:dyDescent="0.2">
      <c r="A6246" s="106">
        <v>41675.816296296296</v>
      </c>
      <c r="B6246" s="110">
        <v>1745271.2</v>
      </c>
      <c r="C6246" s="100">
        <v>30.978100000000001</v>
      </c>
      <c r="D6246">
        <v>-9.3829999999999997E-2</v>
      </c>
      <c r="E6246" s="108">
        <v>3.55525</v>
      </c>
      <c r="F6246" s="102">
        <v>0</v>
      </c>
      <c r="G6246" s="98">
        <v>0.53900000000000003</v>
      </c>
      <c r="H6246" s="115">
        <v>1260</v>
      </c>
    </row>
    <row r="6247" spans="1:8" x14ac:dyDescent="0.2">
      <c r="A6247" s="106">
        <v>41675.819768518515</v>
      </c>
      <c r="B6247" s="110">
        <v>1745571.2</v>
      </c>
      <c r="C6247" s="100">
        <v>30.973800000000001</v>
      </c>
      <c r="D6247">
        <v>6.0019999999999997E-2</v>
      </c>
      <c r="E6247" s="108">
        <v>3.55545</v>
      </c>
      <c r="F6247" s="102">
        <v>0</v>
      </c>
      <c r="G6247" s="98">
        <v>0.53900000000000003</v>
      </c>
      <c r="H6247" s="115">
        <v>1260</v>
      </c>
    </row>
    <row r="6248" spans="1:8" x14ac:dyDescent="0.2">
      <c r="A6248" s="106">
        <v>41675.823240740741</v>
      </c>
      <c r="B6248" s="110">
        <v>1745871.2</v>
      </c>
      <c r="C6248" s="100">
        <v>30.977499999999999</v>
      </c>
      <c r="D6248">
        <v>3.3210000000000003E-2</v>
      </c>
      <c r="E6248" s="108">
        <v>3.55545</v>
      </c>
      <c r="F6248" s="102">
        <v>0</v>
      </c>
      <c r="G6248" s="98">
        <v>0.53900000000000003</v>
      </c>
      <c r="H6248" s="115">
        <v>1260</v>
      </c>
    </row>
    <row r="6249" spans="1:8" x14ac:dyDescent="0.2">
      <c r="A6249" s="106">
        <v>41675.82671296296</v>
      </c>
      <c r="B6249" s="110">
        <v>1746171.2</v>
      </c>
      <c r="C6249" s="100">
        <v>30.972899999999999</v>
      </c>
      <c r="D6249">
        <v>-8.3999999999999995E-3</v>
      </c>
      <c r="E6249" s="108">
        <v>3.55545</v>
      </c>
      <c r="F6249" s="102">
        <v>0</v>
      </c>
      <c r="G6249" s="98">
        <v>0.53900000000000003</v>
      </c>
      <c r="H6249" s="115">
        <v>1260</v>
      </c>
    </row>
    <row r="6250" spans="1:8" x14ac:dyDescent="0.2">
      <c r="A6250" s="106">
        <v>41675.830185185187</v>
      </c>
      <c r="B6250" s="110">
        <v>1746471.2</v>
      </c>
      <c r="C6250" s="100">
        <v>30.972799999999999</v>
      </c>
      <c r="D6250">
        <v>2.819E-2</v>
      </c>
      <c r="E6250" s="108">
        <v>3.55538</v>
      </c>
      <c r="F6250" s="102">
        <v>0</v>
      </c>
      <c r="G6250" s="98">
        <v>0.53900000000000003</v>
      </c>
      <c r="H6250" s="115">
        <v>1260</v>
      </c>
    </row>
    <row r="6251" spans="1:8" x14ac:dyDescent="0.2">
      <c r="A6251" s="106">
        <v>41675.833657407406</v>
      </c>
      <c r="B6251" s="110">
        <v>1746771.2</v>
      </c>
      <c r="C6251" s="100">
        <v>30.974499999999999</v>
      </c>
      <c r="D6251">
        <v>-4.6989999999999997E-2</v>
      </c>
      <c r="E6251" s="108">
        <v>3.5553300000000001</v>
      </c>
      <c r="F6251" s="102">
        <v>0</v>
      </c>
      <c r="G6251" s="98">
        <v>0.53900000000000003</v>
      </c>
      <c r="H6251" s="115">
        <v>1260</v>
      </c>
    </row>
    <row r="6252" spans="1:8" x14ac:dyDescent="0.2">
      <c r="A6252" s="106">
        <v>41675.837129629632</v>
      </c>
      <c r="B6252" s="110">
        <v>1747071.2</v>
      </c>
      <c r="C6252" s="100">
        <v>30.9712</v>
      </c>
      <c r="D6252">
        <v>-2.8660000000000001E-2</v>
      </c>
      <c r="E6252" s="108">
        <v>3.5555099999999999</v>
      </c>
      <c r="F6252" s="102">
        <v>0</v>
      </c>
      <c r="G6252" s="98">
        <v>0.53900000000000003</v>
      </c>
      <c r="H6252" s="115">
        <v>1260</v>
      </c>
    </row>
    <row r="6253" spans="1:8" x14ac:dyDescent="0.2">
      <c r="A6253" s="106">
        <v>41675.840601851851</v>
      </c>
      <c r="B6253" s="110">
        <v>1747371.2</v>
      </c>
      <c r="C6253" s="100">
        <v>30.9755</v>
      </c>
      <c r="D6253">
        <v>2.5729999999999999E-2</v>
      </c>
      <c r="E6253" s="108">
        <v>3.5551599999999999</v>
      </c>
      <c r="F6253" s="102">
        <v>0</v>
      </c>
      <c r="G6253" s="98">
        <v>0.53900000000000003</v>
      </c>
      <c r="H6253" s="115">
        <v>1260</v>
      </c>
    </row>
    <row r="6254" spans="1:8" x14ac:dyDescent="0.2">
      <c r="A6254" s="106">
        <v>41675.844074074077</v>
      </c>
      <c r="B6254" s="110">
        <v>1747671.2</v>
      </c>
      <c r="C6254" s="100">
        <v>30.972999999999999</v>
      </c>
      <c r="D6254">
        <v>-2.0000000000000001E-4</v>
      </c>
      <c r="E6254" s="108">
        <v>3.5554800000000002</v>
      </c>
      <c r="F6254" s="102">
        <v>0</v>
      </c>
      <c r="G6254" s="98">
        <v>0.53900000000000003</v>
      </c>
      <c r="H6254" s="115">
        <v>1260</v>
      </c>
    </row>
    <row r="6255" spans="1:8" x14ac:dyDescent="0.2">
      <c r="A6255" s="106">
        <v>41675.847546296296</v>
      </c>
      <c r="B6255" s="110">
        <v>1747971.2</v>
      </c>
      <c r="C6255" s="100">
        <v>30.9725</v>
      </c>
      <c r="D6255">
        <v>-1.694E-2</v>
      </c>
      <c r="E6255" s="108">
        <v>3.5554100000000002</v>
      </c>
      <c r="F6255" s="102">
        <v>0</v>
      </c>
      <c r="G6255" s="98">
        <v>0.53900000000000003</v>
      </c>
      <c r="H6255" s="115">
        <v>1260</v>
      </c>
    </row>
    <row r="6256" spans="1:8" x14ac:dyDescent="0.2">
      <c r="A6256" s="106">
        <v>41675.851018518515</v>
      </c>
      <c r="B6256" s="110">
        <v>1748271.2</v>
      </c>
      <c r="C6256" s="100">
        <v>30.962800000000001</v>
      </c>
      <c r="D6256">
        <v>-4.2810000000000001E-2</v>
      </c>
      <c r="E6256" s="108">
        <v>3.5552899999999998</v>
      </c>
      <c r="F6256" s="102">
        <v>0</v>
      </c>
      <c r="G6256" s="98">
        <v>0.53900000000000003</v>
      </c>
      <c r="H6256" s="115">
        <v>1260</v>
      </c>
    </row>
    <row r="6257" spans="1:8" x14ac:dyDescent="0.2">
      <c r="A6257" s="106">
        <v>41675.854490740741</v>
      </c>
      <c r="B6257" s="110">
        <v>1748571.2</v>
      </c>
      <c r="C6257" s="100">
        <v>30.9619</v>
      </c>
      <c r="D6257">
        <v>-2.7890000000000002E-2</v>
      </c>
      <c r="E6257" s="108">
        <v>3.55538</v>
      </c>
      <c r="F6257" s="102">
        <v>0</v>
      </c>
      <c r="G6257" s="98">
        <v>0.53900000000000003</v>
      </c>
      <c r="H6257" s="115">
        <v>1260</v>
      </c>
    </row>
    <row r="6258" spans="1:8" x14ac:dyDescent="0.2">
      <c r="A6258" s="106">
        <v>41675.85796296296</v>
      </c>
      <c r="B6258" s="110">
        <v>1748871.22</v>
      </c>
      <c r="C6258" s="100">
        <v>30.9574</v>
      </c>
      <c r="D6258">
        <v>-5.2900000000000003E-2</v>
      </c>
      <c r="E6258" s="108">
        <v>3.5552299999999999</v>
      </c>
      <c r="F6258" s="102">
        <v>0</v>
      </c>
      <c r="G6258" s="98">
        <v>0.53900000000000003</v>
      </c>
      <c r="H6258" s="115">
        <v>1260</v>
      </c>
    </row>
    <row r="6259" spans="1:8" x14ac:dyDescent="0.2">
      <c r="A6259" s="106">
        <v>41675.861435185187</v>
      </c>
      <c r="B6259" s="110">
        <v>1749171.2</v>
      </c>
      <c r="C6259" s="100">
        <v>30.951799999999999</v>
      </c>
      <c r="D6259">
        <v>-1.234E-2</v>
      </c>
      <c r="E6259" s="108">
        <v>3.5551900000000001</v>
      </c>
      <c r="F6259" s="102">
        <v>0</v>
      </c>
      <c r="G6259" s="98">
        <v>0.53900000000000003</v>
      </c>
      <c r="H6259" s="115">
        <v>1260</v>
      </c>
    </row>
    <row r="6260" spans="1:8" x14ac:dyDescent="0.2">
      <c r="A6260" s="106">
        <v>41675.864907407406</v>
      </c>
      <c r="B6260" s="110">
        <v>1749471.2</v>
      </c>
      <c r="C6260" s="100">
        <v>30.9467</v>
      </c>
      <c r="D6260">
        <v>-8.2619999999999999E-2</v>
      </c>
      <c r="E6260" s="108">
        <v>3.55504</v>
      </c>
      <c r="F6260" s="102">
        <v>0</v>
      </c>
      <c r="G6260" s="98">
        <v>0.53900000000000003</v>
      </c>
      <c r="H6260" s="115">
        <v>1260</v>
      </c>
    </row>
    <row r="6261" spans="1:8" x14ac:dyDescent="0.2">
      <c r="A6261" s="106">
        <v>41675.868379629632</v>
      </c>
      <c r="B6261" s="110">
        <v>1749771.2</v>
      </c>
      <c r="C6261" s="100">
        <v>30.942299999999999</v>
      </c>
      <c r="D6261">
        <v>1.1379999999999999E-2</v>
      </c>
      <c r="E6261" s="108">
        <v>3.5550600000000001</v>
      </c>
      <c r="F6261" s="102">
        <v>0</v>
      </c>
      <c r="G6261" s="98">
        <v>0.53900000000000003</v>
      </c>
      <c r="H6261" s="115">
        <v>1260</v>
      </c>
    </row>
    <row r="6262" spans="1:8" x14ac:dyDescent="0.2">
      <c r="A6262" s="106">
        <v>41675.871851851851</v>
      </c>
      <c r="B6262" s="110">
        <v>1750071.2</v>
      </c>
      <c r="C6262" s="100">
        <v>30.941500000000001</v>
      </c>
      <c r="D6262">
        <v>-8.8150000000000006E-2</v>
      </c>
      <c r="E6262" s="108">
        <v>3.5549200000000001</v>
      </c>
      <c r="F6262" s="102">
        <v>0</v>
      </c>
      <c r="G6262" s="98">
        <v>0.53900000000000003</v>
      </c>
      <c r="H6262" s="115">
        <v>1260</v>
      </c>
    </row>
    <row r="6263" spans="1:8" x14ac:dyDescent="0.2">
      <c r="A6263" s="106">
        <v>41675.875324074077</v>
      </c>
      <c r="B6263" s="110">
        <v>1750371.2</v>
      </c>
      <c r="C6263" s="100">
        <v>30.9314</v>
      </c>
      <c r="D6263">
        <v>-8.0229999999999996E-2</v>
      </c>
      <c r="E6263" s="108">
        <v>3.5548999999999999</v>
      </c>
      <c r="F6263" s="102">
        <v>0</v>
      </c>
      <c r="G6263" s="98">
        <v>0.53900000000000003</v>
      </c>
      <c r="H6263" s="115">
        <v>1260</v>
      </c>
    </row>
    <row r="6264" spans="1:8" x14ac:dyDescent="0.2">
      <c r="A6264" s="106">
        <v>41675.878796296296</v>
      </c>
      <c r="B6264" s="110">
        <v>1750671.2</v>
      </c>
      <c r="C6264" s="100">
        <v>30.926200000000001</v>
      </c>
      <c r="D6264">
        <v>-2.7650000000000001E-2</v>
      </c>
      <c r="E6264" s="108">
        <v>3.5547399999999998</v>
      </c>
      <c r="F6264" s="102">
        <v>0</v>
      </c>
      <c r="G6264" s="98">
        <v>0.53900000000000003</v>
      </c>
      <c r="H6264" s="115">
        <v>1260</v>
      </c>
    </row>
    <row r="6265" spans="1:8" x14ac:dyDescent="0.2">
      <c r="A6265" s="106">
        <v>41675.882268518515</v>
      </c>
      <c r="B6265" s="110">
        <v>1750971.22</v>
      </c>
      <c r="C6265" s="100">
        <v>30.914300000000001</v>
      </c>
      <c r="D6265">
        <v>2.1329999999999998E-2</v>
      </c>
      <c r="E6265" s="108">
        <v>3.5547300000000002</v>
      </c>
      <c r="F6265" s="102">
        <v>0</v>
      </c>
      <c r="G6265" s="98">
        <v>0.53900000000000003</v>
      </c>
      <c r="H6265" s="115">
        <v>1260</v>
      </c>
    </row>
    <row r="6266" spans="1:8" x14ac:dyDescent="0.2">
      <c r="A6266" s="106">
        <v>41675.885740740741</v>
      </c>
      <c r="B6266" s="110">
        <v>1751271.2</v>
      </c>
      <c r="C6266" s="100">
        <v>30.907299999999999</v>
      </c>
      <c r="D6266">
        <v>-2.6440000000000002E-2</v>
      </c>
      <c r="E6266" s="108">
        <v>3.5544699999999998</v>
      </c>
      <c r="F6266" s="102">
        <v>0</v>
      </c>
      <c r="G6266" s="98">
        <v>0.53900000000000003</v>
      </c>
      <c r="H6266" s="115">
        <v>1260</v>
      </c>
    </row>
    <row r="6267" spans="1:8" x14ac:dyDescent="0.2">
      <c r="A6267" s="106">
        <v>41675.88921296296</v>
      </c>
      <c r="B6267" s="110">
        <v>1751571.2</v>
      </c>
      <c r="C6267" s="100">
        <v>30.893999999999998</v>
      </c>
      <c r="D6267">
        <v>2.5200000000000001E-3</v>
      </c>
      <c r="E6267" s="108">
        <v>3.5544199999999999</v>
      </c>
      <c r="F6267" s="102">
        <v>0</v>
      </c>
      <c r="G6267" s="98">
        <v>0.53900000000000003</v>
      </c>
      <c r="H6267" s="115">
        <v>1260</v>
      </c>
    </row>
    <row r="6268" spans="1:8" x14ac:dyDescent="0.2">
      <c r="A6268" s="106">
        <v>41675.892685185187</v>
      </c>
      <c r="B6268" s="110">
        <v>1751871.2</v>
      </c>
      <c r="C6268" s="100">
        <v>30.8826</v>
      </c>
      <c r="D6268">
        <v>-4.2569999999999997E-2</v>
      </c>
      <c r="E6268" s="108">
        <v>3.5542199999999999</v>
      </c>
      <c r="F6268" s="102">
        <v>0</v>
      </c>
      <c r="G6268" s="98">
        <v>0.53900000000000003</v>
      </c>
      <c r="H6268" s="115">
        <v>1260</v>
      </c>
    </row>
    <row r="6269" spans="1:8" x14ac:dyDescent="0.2">
      <c r="A6269" s="106">
        <v>41675.896157407406</v>
      </c>
      <c r="B6269" s="110">
        <v>1752171.2</v>
      </c>
      <c r="C6269" s="100">
        <v>30.869800000000001</v>
      </c>
      <c r="D6269">
        <v>-1.502E-2</v>
      </c>
      <c r="E6269" s="108">
        <v>3.55409</v>
      </c>
      <c r="F6269" s="102">
        <v>0</v>
      </c>
      <c r="G6269" s="98">
        <v>0.53900000000000003</v>
      </c>
      <c r="H6269" s="115">
        <v>1260</v>
      </c>
    </row>
    <row r="6270" spans="1:8" x14ac:dyDescent="0.2">
      <c r="A6270" s="106">
        <v>41675.899629629632</v>
      </c>
      <c r="B6270" s="110">
        <v>1752471.2</v>
      </c>
      <c r="C6270" s="100">
        <v>30.855599999999999</v>
      </c>
      <c r="D6270">
        <v>-4.8619999999999997E-2</v>
      </c>
      <c r="E6270" s="108">
        <v>3.5538699999999999</v>
      </c>
      <c r="F6270" s="102">
        <v>0</v>
      </c>
      <c r="G6270" s="98">
        <v>0.53900000000000003</v>
      </c>
      <c r="H6270" s="115">
        <v>1260</v>
      </c>
    </row>
    <row r="6271" spans="1:8" x14ac:dyDescent="0.2">
      <c r="A6271" s="106">
        <v>41675.903101851851</v>
      </c>
      <c r="B6271" s="110">
        <v>1752771.2</v>
      </c>
      <c r="C6271" s="100">
        <v>30.839400000000001</v>
      </c>
      <c r="D6271">
        <v>6.0940000000000001E-2</v>
      </c>
      <c r="E6271" s="108">
        <v>3.5537999999999998</v>
      </c>
      <c r="F6271" s="102">
        <v>0</v>
      </c>
      <c r="G6271" s="98">
        <v>0.53900000000000003</v>
      </c>
      <c r="H6271" s="115">
        <v>1260</v>
      </c>
    </row>
    <row r="6272" spans="1:8" x14ac:dyDescent="0.2">
      <c r="A6272" s="106">
        <v>41675.906574074077</v>
      </c>
      <c r="B6272" s="110">
        <v>1753071.2</v>
      </c>
      <c r="C6272" s="100">
        <v>30.8277</v>
      </c>
      <c r="D6272">
        <v>-8.7129999999999999E-2</v>
      </c>
      <c r="E6272" s="108">
        <v>3.55341</v>
      </c>
      <c r="F6272" s="102">
        <v>0</v>
      </c>
      <c r="G6272" s="98">
        <v>0.53900000000000003</v>
      </c>
      <c r="H6272" s="115">
        <v>1260</v>
      </c>
    </row>
    <row r="6273" spans="1:8" x14ac:dyDescent="0.2">
      <c r="A6273" s="106">
        <v>41675.910046296296</v>
      </c>
      <c r="B6273" s="110">
        <v>1753371.2</v>
      </c>
      <c r="C6273" s="100">
        <v>30.8217</v>
      </c>
      <c r="D6273">
        <v>-8.3890000000000006E-2</v>
      </c>
      <c r="E6273" s="108">
        <v>3.5531199999999998</v>
      </c>
      <c r="F6273" s="102">
        <v>0</v>
      </c>
      <c r="G6273" s="98">
        <v>0.53900000000000003</v>
      </c>
      <c r="H6273" s="115">
        <v>1260</v>
      </c>
    </row>
    <row r="6274" spans="1:8" x14ac:dyDescent="0.2">
      <c r="A6274" s="106">
        <v>41675.913518518515</v>
      </c>
      <c r="B6274" s="110">
        <v>1753671.2</v>
      </c>
      <c r="C6274" s="100">
        <v>30.800599999999999</v>
      </c>
      <c r="D6274">
        <v>-8.8440000000000005E-2</v>
      </c>
      <c r="E6274" s="108">
        <v>3.5533399999999999</v>
      </c>
      <c r="F6274" s="102">
        <v>0</v>
      </c>
      <c r="G6274" s="98">
        <v>0.53900000000000003</v>
      </c>
      <c r="H6274" s="115">
        <v>1260</v>
      </c>
    </row>
    <row r="6275" spans="1:8" x14ac:dyDescent="0.2">
      <c r="A6275" s="106">
        <v>41675.916990740741</v>
      </c>
      <c r="B6275" s="110">
        <v>1753971.2</v>
      </c>
      <c r="C6275" s="100">
        <v>30.799299999999999</v>
      </c>
      <c r="D6275">
        <v>-2.401E-2</v>
      </c>
      <c r="E6275" s="108">
        <v>3.5535399999999999</v>
      </c>
      <c r="F6275" s="102">
        <v>0</v>
      </c>
      <c r="G6275" s="98">
        <v>0.53900000000000003</v>
      </c>
      <c r="H6275" s="115">
        <v>1260</v>
      </c>
    </row>
    <row r="6276" spans="1:8" x14ac:dyDescent="0.2">
      <c r="A6276" s="106">
        <v>41675.92046296296</v>
      </c>
      <c r="B6276" s="110">
        <v>1754271.2</v>
      </c>
      <c r="C6276" s="100">
        <v>30.8095</v>
      </c>
      <c r="D6276">
        <v>-1.6060000000000001E-2</v>
      </c>
      <c r="E6276" s="108">
        <v>3.5538500000000002</v>
      </c>
      <c r="F6276" s="102">
        <v>0</v>
      </c>
      <c r="G6276" s="98">
        <v>0.53900000000000003</v>
      </c>
      <c r="H6276" s="115">
        <v>1260</v>
      </c>
    </row>
    <row r="6277" spans="1:8" x14ac:dyDescent="0.2">
      <c r="A6277" s="106">
        <v>41675.923935185187</v>
      </c>
      <c r="B6277" s="110">
        <v>1754571.2</v>
      </c>
      <c r="C6277" s="100">
        <v>30.805700000000002</v>
      </c>
      <c r="D6277">
        <v>5.6100000000000004E-3</v>
      </c>
      <c r="E6277" s="108">
        <v>3.55416</v>
      </c>
      <c r="F6277" s="102">
        <v>0</v>
      </c>
      <c r="G6277" s="98">
        <v>0.53900000000000003</v>
      </c>
      <c r="H6277" s="115">
        <v>1260</v>
      </c>
    </row>
    <row r="6278" spans="1:8" x14ac:dyDescent="0.2">
      <c r="A6278" s="106">
        <v>41675.927407407406</v>
      </c>
      <c r="B6278" s="110">
        <v>1754871.2</v>
      </c>
      <c r="C6278" s="100">
        <v>30.814399999999999</v>
      </c>
      <c r="D6278">
        <v>5.7860000000000002E-2</v>
      </c>
      <c r="E6278" s="108">
        <v>3.55409</v>
      </c>
      <c r="F6278" s="102">
        <v>0</v>
      </c>
      <c r="G6278" s="98">
        <v>0.53900000000000003</v>
      </c>
      <c r="H6278" s="115">
        <v>1260</v>
      </c>
    </row>
    <row r="6279" spans="1:8" x14ac:dyDescent="0.2">
      <c r="A6279" s="106">
        <v>41675.930879629632</v>
      </c>
      <c r="B6279" s="110">
        <v>1755171.2</v>
      </c>
      <c r="C6279" s="100">
        <v>30.8216</v>
      </c>
      <c r="D6279">
        <v>-8.4930000000000005E-2</v>
      </c>
      <c r="E6279" s="108">
        <v>3.5541100000000001</v>
      </c>
      <c r="F6279" s="102">
        <v>0</v>
      </c>
      <c r="G6279" s="98">
        <v>0.53900000000000003</v>
      </c>
      <c r="H6279" s="115">
        <v>1260</v>
      </c>
    </row>
    <row r="6280" spans="1:8" x14ac:dyDescent="0.2">
      <c r="A6280" s="106">
        <v>41675.934351851851</v>
      </c>
      <c r="B6280" s="110">
        <v>1755471.22</v>
      </c>
      <c r="C6280" s="100">
        <v>30.8233</v>
      </c>
      <c r="D6280">
        <v>-4.2100000000000002E-3</v>
      </c>
      <c r="E6280" s="108">
        <v>3.5541</v>
      </c>
      <c r="F6280" s="102">
        <v>0</v>
      </c>
      <c r="G6280" s="98">
        <v>0.53900000000000003</v>
      </c>
      <c r="H6280" s="115">
        <v>1260</v>
      </c>
    </row>
    <row r="6281" spans="1:8" x14ac:dyDescent="0.2">
      <c r="A6281" s="106">
        <v>41675.937824074077</v>
      </c>
      <c r="B6281" s="110">
        <v>1755771.2</v>
      </c>
      <c r="C6281" s="100">
        <v>30.831499999999998</v>
      </c>
      <c r="D6281">
        <v>-2.6009999999999998E-2</v>
      </c>
      <c r="E6281" s="108">
        <v>3.55402</v>
      </c>
      <c r="F6281" s="102">
        <v>0</v>
      </c>
      <c r="G6281" s="98">
        <v>0.53900000000000003</v>
      </c>
      <c r="H6281" s="115">
        <v>1260</v>
      </c>
    </row>
    <row r="6282" spans="1:8" x14ac:dyDescent="0.2">
      <c r="A6282" s="106">
        <v>41675.941296296296</v>
      </c>
      <c r="B6282" s="110">
        <v>1756071.2</v>
      </c>
      <c r="C6282" s="100">
        <v>30.831900000000001</v>
      </c>
      <c r="D6282">
        <v>-5.985E-2</v>
      </c>
      <c r="E6282" s="108">
        <v>3.5539000000000001</v>
      </c>
      <c r="F6282" s="102">
        <v>0</v>
      </c>
      <c r="G6282" s="98">
        <v>0.53900000000000003</v>
      </c>
      <c r="H6282" s="115">
        <v>1260</v>
      </c>
    </row>
    <row r="6283" spans="1:8" x14ac:dyDescent="0.2">
      <c r="A6283" s="106">
        <v>41675.944768518515</v>
      </c>
      <c r="B6283" s="110">
        <v>1756371.2</v>
      </c>
      <c r="C6283" s="100">
        <v>30.842199999999998</v>
      </c>
      <c r="D6283">
        <v>-9.1039999999999996E-2</v>
      </c>
      <c r="E6283" s="108">
        <v>3.5538799999999999</v>
      </c>
      <c r="F6283" s="102">
        <v>0</v>
      </c>
      <c r="G6283" s="98">
        <v>0.53900000000000003</v>
      </c>
      <c r="H6283" s="115">
        <v>1260</v>
      </c>
    </row>
    <row r="6284" spans="1:8" x14ac:dyDescent="0.2">
      <c r="A6284" s="106">
        <v>41675.948240740741</v>
      </c>
      <c r="B6284" s="110">
        <v>1756671.2</v>
      </c>
      <c r="C6284" s="100">
        <v>30.831299999999999</v>
      </c>
      <c r="D6284">
        <v>-1.8630000000000001E-2</v>
      </c>
      <c r="E6284" s="108">
        <v>3.55375</v>
      </c>
      <c r="F6284" s="102">
        <v>0</v>
      </c>
      <c r="G6284" s="98">
        <v>0.53900000000000003</v>
      </c>
      <c r="H6284" s="115">
        <v>1260</v>
      </c>
    </row>
    <row r="6285" spans="1:8" x14ac:dyDescent="0.2">
      <c r="A6285" s="106">
        <v>41675.95171296296</v>
      </c>
      <c r="B6285" s="110">
        <v>1756971.2</v>
      </c>
      <c r="C6285" s="100">
        <v>30.837800000000001</v>
      </c>
      <c r="D6285">
        <v>4.3959999999999999E-2</v>
      </c>
      <c r="E6285" s="108">
        <v>3.5537200000000002</v>
      </c>
      <c r="F6285" s="102">
        <v>0</v>
      </c>
      <c r="G6285" s="98">
        <v>0.53900000000000003</v>
      </c>
      <c r="H6285" s="115">
        <v>1260</v>
      </c>
    </row>
    <row r="6286" spans="1:8" x14ac:dyDescent="0.2">
      <c r="A6286" s="106">
        <v>41675.955185185187</v>
      </c>
      <c r="B6286" s="110">
        <v>1757271.2</v>
      </c>
      <c r="C6286" s="100">
        <v>30.8338</v>
      </c>
      <c r="D6286">
        <v>-1.6789999999999999E-2</v>
      </c>
      <c r="E6286" s="108">
        <v>3.5537100000000001</v>
      </c>
      <c r="F6286" s="102">
        <v>0</v>
      </c>
      <c r="G6286" s="98">
        <v>0.53900000000000003</v>
      </c>
      <c r="H6286" s="115">
        <v>1260</v>
      </c>
    </row>
    <row r="6287" spans="1:8" x14ac:dyDescent="0.2">
      <c r="A6287" s="106">
        <v>41675.958657407406</v>
      </c>
      <c r="B6287" s="110">
        <v>1757571.2</v>
      </c>
      <c r="C6287" s="100">
        <v>30.8294</v>
      </c>
      <c r="D6287">
        <v>4.7129999999999998E-2</v>
      </c>
      <c r="E6287" s="108">
        <v>3.5536300000000001</v>
      </c>
      <c r="F6287" s="102">
        <v>0</v>
      </c>
      <c r="G6287" s="98">
        <v>0.53900000000000003</v>
      </c>
      <c r="H6287" s="115">
        <v>1260</v>
      </c>
    </row>
    <row r="6288" spans="1:8" x14ac:dyDescent="0.2">
      <c r="A6288" s="106">
        <v>41675.962129629632</v>
      </c>
      <c r="B6288" s="110">
        <v>1757871.2</v>
      </c>
      <c r="C6288" s="100">
        <v>30.822800000000001</v>
      </c>
      <c r="D6288">
        <v>-8.8249999999999995E-2</v>
      </c>
      <c r="E6288" s="108">
        <v>3.5536300000000001</v>
      </c>
      <c r="F6288" s="102">
        <v>0</v>
      </c>
      <c r="G6288" s="98">
        <v>0.53900000000000003</v>
      </c>
      <c r="H6288" s="115">
        <v>1260</v>
      </c>
    </row>
    <row r="6289" spans="1:8" x14ac:dyDescent="0.2">
      <c r="A6289" s="106">
        <v>41675.965590277781</v>
      </c>
      <c r="B6289" s="110">
        <v>1758171.2</v>
      </c>
      <c r="C6289" s="100">
        <v>30.810600000000001</v>
      </c>
      <c r="D6289">
        <v>4.4609999999999997E-2</v>
      </c>
      <c r="E6289" s="108">
        <v>3.5536099999999999</v>
      </c>
      <c r="F6289" s="102">
        <v>0</v>
      </c>
      <c r="G6289" s="98">
        <v>0.53900000000000003</v>
      </c>
      <c r="H6289" s="115">
        <v>1260</v>
      </c>
    </row>
    <row r="6290" spans="1:8" x14ac:dyDescent="0.2">
      <c r="A6290" s="106">
        <v>41675.9690625</v>
      </c>
      <c r="B6290" s="110">
        <v>1758471.2</v>
      </c>
      <c r="C6290" s="100">
        <v>30.810400000000001</v>
      </c>
      <c r="D6290">
        <v>5.2740000000000002E-2</v>
      </c>
      <c r="E6290" s="108">
        <v>3.5535800000000002</v>
      </c>
      <c r="F6290" s="102">
        <v>0</v>
      </c>
      <c r="G6290" s="98">
        <v>0.53900000000000003</v>
      </c>
      <c r="H6290" s="115">
        <v>1260</v>
      </c>
    </row>
    <row r="6291" spans="1:8" x14ac:dyDescent="0.2">
      <c r="A6291" s="106">
        <v>41675.972534722219</v>
      </c>
      <c r="B6291" s="110">
        <v>1758771.2</v>
      </c>
      <c r="C6291" s="100">
        <v>30.8095</v>
      </c>
      <c r="D6291">
        <v>-8.6379999999999998E-2</v>
      </c>
      <c r="E6291" s="108">
        <v>3.5536099999999999</v>
      </c>
      <c r="F6291" s="102">
        <v>0</v>
      </c>
      <c r="G6291" s="98">
        <v>0.53900000000000003</v>
      </c>
      <c r="H6291" s="115">
        <v>1260</v>
      </c>
    </row>
    <row r="6292" spans="1:8" x14ac:dyDescent="0.2">
      <c r="A6292" s="106">
        <v>41675.976006944446</v>
      </c>
      <c r="B6292" s="110">
        <v>1759071.2</v>
      </c>
      <c r="C6292" s="100">
        <v>30.811900000000001</v>
      </c>
      <c r="D6292">
        <v>8.6400000000000001E-3</v>
      </c>
      <c r="E6292" s="108">
        <v>3.5536300000000001</v>
      </c>
      <c r="F6292" s="102">
        <v>0</v>
      </c>
      <c r="G6292" s="98">
        <v>0.53900000000000003</v>
      </c>
      <c r="H6292" s="115">
        <v>1260</v>
      </c>
    </row>
    <row r="6293" spans="1:8" x14ac:dyDescent="0.2">
      <c r="A6293" s="106">
        <v>41675.979479166665</v>
      </c>
      <c r="B6293" s="110">
        <v>1759371.2</v>
      </c>
      <c r="C6293" s="100">
        <v>30.799099999999999</v>
      </c>
      <c r="D6293">
        <v>-2.708E-2</v>
      </c>
      <c r="E6293" s="108">
        <v>3.5535199999999998</v>
      </c>
      <c r="F6293" s="102">
        <v>0</v>
      </c>
      <c r="G6293" s="98">
        <v>0.53900000000000003</v>
      </c>
      <c r="H6293" s="115">
        <v>1260</v>
      </c>
    </row>
    <row r="6294" spans="1:8" x14ac:dyDescent="0.2">
      <c r="A6294" s="106">
        <v>41675.982951388891</v>
      </c>
      <c r="B6294" s="110">
        <v>1759671.2</v>
      </c>
      <c r="C6294" s="100">
        <v>30.808299999999999</v>
      </c>
      <c r="D6294">
        <v>2.613E-2</v>
      </c>
      <c r="E6294" s="108">
        <v>3.5535299999999999</v>
      </c>
      <c r="F6294" s="102">
        <v>0</v>
      </c>
      <c r="G6294" s="98">
        <v>0.53900000000000003</v>
      </c>
      <c r="H6294" s="115">
        <v>1260</v>
      </c>
    </row>
    <row r="6295" spans="1:8" x14ac:dyDescent="0.2">
      <c r="A6295" s="106">
        <v>41675.98642361111</v>
      </c>
      <c r="B6295" s="110">
        <v>1759971.2</v>
      </c>
      <c r="C6295" s="100">
        <v>30.8065</v>
      </c>
      <c r="D6295">
        <v>-2.453E-2</v>
      </c>
      <c r="E6295" s="108">
        <v>3.5535600000000001</v>
      </c>
      <c r="F6295" s="102">
        <v>0</v>
      </c>
      <c r="G6295" s="98">
        <v>0.53900000000000003</v>
      </c>
      <c r="H6295" s="115">
        <v>1260</v>
      </c>
    </row>
    <row r="6296" spans="1:8" x14ac:dyDescent="0.2">
      <c r="A6296" s="106">
        <v>41675.989895833336</v>
      </c>
      <c r="B6296" s="110">
        <v>1760271.2</v>
      </c>
      <c r="C6296" s="100">
        <v>30.801100000000002</v>
      </c>
      <c r="D6296">
        <v>-9.0999999999999998E-2</v>
      </c>
      <c r="E6296" s="108">
        <v>3.5535600000000001</v>
      </c>
      <c r="F6296" s="102">
        <v>0</v>
      </c>
      <c r="G6296" s="98">
        <v>0.53900000000000003</v>
      </c>
      <c r="H6296" s="115">
        <v>1260</v>
      </c>
    </row>
    <row r="6297" spans="1:8" x14ac:dyDescent="0.2">
      <c r="A6297" s="106">
        <v>41675.993368055555</v>
      </c>
      <c r="B6297" s="110">
        <v>1760571.2</v>
      </c>
      <c r="C6297" s="100">
        <v>30.800999999999998</v>
      </c>
      <c r="D6297">
        <v>-1.1639999999999999E-2</v>
      </c>
      <c r="E6297" s="108">
        <v>3.5534599999999998</v>
      </c>
      <c r="F6297" s="102">
        <v>0</v>
      </c>
      <c r="G6297" s="98">
        <v>0.53900000000000003</v>
      </c>
      <c r="H6297" s="115">
        <v>1260</v>
      </c>
    </row>
    <row r="6298" spans="1:8" x14ac:dyDescent="0.2">
      <c r="A6298" s="106">
        <v>41675.996840277781</v>
      </c>
      <c r="B6298" s="110">
        <v>1760871.2</v>
      </c>
      <c r="C6298" s="100">
        <v>30.793099999999999</v>
      </c>
      <c r="D6298">
        <v>-8.4720000000000004E-2</v>
      </c>
      <c r="E6298" s="108">
        <v>3.5533700000000001</v>
      </c>
      <c r="F6298" s="102">
        <v>0</v>
      </c>
      <c r="G6298" s="98">
        <v>0.53900000000000003</v>
      </c>
      <c r="H6298" s="115">
        <v>1260</v>
      </c>
    </row>
    <row r="6299" spans="1:8" x14ac:dyDescent="0.2">
      <c r="A6299" s="106">
        <v>41676.0003125</v>
      </c>
      <c r="B6299" s="110">
        <v>1761171.2</v>
      </c>
      <c r="C6299" s="100">
        <v>30.793500000000002</v>
      </c>
      <c r="D6299">
        <v>-3.2489999999999998E-2</v>
      </c>
      <c r="E6299" s="108">
        <v>3.55335</v>
      </c>
      <c r="F6299" s="102">
        <v>0</v>
      </c>
      <c r="G6299" s="98">
        <v>0.53900000000000003</v>
      </c>
      <c r="H6299" s="115">
        <v>1260</v>
      </c>
    </row>
    <row r="6300" spans="1:8" x14ac:dyDescent="0.2">
      <c r="A6300" s="106">
        <v>41676.003784722219</v>
      </c>
      <c r="B6300" s="110">
        <v>1761471.2</v>
      </c>
      <c r="C6300" s="100">
        <v>30.7865</v>
      </c>
      <c r="D6300">
        <v>3.0280000000000001E-2</v>
      </c>
      <c r="E6300" s="108">
        <v>3.5533299999999999</v>
      </c>
      <c r="F6300" s="102">
        <v>0</v>
      </c>
      <c r="G6300" s="98">
        <v>0.53900000000000003</v>
      </c>
      <c r="H6300" s="115">
        <v>1260</v>
      </c>
    </row>
    <row r="6301" spans="1:8" x14ac:dyDescent="0.2">
      <c r="A6301" s="106">
        <v>41676.007256944446</v>
      </c>
      <c r="B6301" s="110">
        <v>1761771.2</v>
      </c>
      <c r="C6301" s="100">
        <v>30.785</v>
      </c>
      <c r="D6301">
        <v>-4.292E-2</v>
      </c>
      <c r="E6301" s="108">
        <v>3.5533800000000002</v>
      </c>
      <c r="F6301" s="102">
        <v>0</v>
      </c>
      <c r="G6301" s="98">
        <v>0.53900000000000003</v>
      </c>
      <c r="H6301" s="115">
        <v>1260</v>
      </c>
    </row>
    <row r="6302" spans="1:8" x14ac:dyDescent="0.2">
      <c r="A6302" s="106">
        <v>41676.010729166665</v>
      </c>
      <c r="B6302" s="110">
        <v>1762071.2</v>
      </c>
      <c r="C6302" s="100">
        <v>30.7788</v>
      </c>
      <c r="D6302">
        <v>4.6580000000000003E-2</v>
      </c>
      <c r="E6302" s="108">
        <v>3.5533199999999998</v>
      </c>
      <c r="F6302" s="102">
        <v>0</v>
      </c>
      <c r="G6302" s="98">
        <v>0.53900000000000003</v>
      </c>
      <c r="H6302" s="115">
        <v>1260</v>
      </c>
    </row>
    <row r="6303" spans="1:8" x14ac:dyDescent="0.2">
      <c r="A6303" s="106">
        <v>41676.014201388891</v>
      </c>
      <c r="B6303" s="110">
        <v>1762371.2</v>
      </c>
      <c r="C6303" s="100">
        <v>30.774899999999999</v>
      </c>
      <c r="D6303">
        <v>-9.1189999999999993E-2</v>
      </c>
      <c r="E6303" s="108">
        <v>3.55322</v>
      </c>
      <c r="F6303" s="102">
        <v>0</v>
      </c>
      <c r="G6303" s="98">
        <v>0.53900000000000003</v>
      </c>
      <c r="H6303" s="115">
        <v>1260</v>
      </c>
    </row>
    <row r="6304" spans="1:8" x14ac:dyDescent="0.2">
      <c r="A6304" s="106">
        <v>41676.01767361111</v>
      </c>
      <c r="B6304" s="110">
        <v>1762671.2</v>
      </c>
      <c r="C6304" s="100">
        <v>30.7712</v>
      </c>
      <c r="D6304">
        <v>4.6550000000000001E-2</v>
      </c>
      <c r="E6304" s="108">
        <v>3.5530499999999998</v>
      </c>
      <c r="F6304" s="102">
        <v>0</v>
      </c>
      <c r="G6304" s="98">
        <v>0.53900000000000003</v>
      </c>
      <c r="H6304" s="115">
        <v>1260</v>
      </c>
    </row>
    <row r="6305" spans="1:8" x14ac:dyDescent="0.2">
      <c r="A6305" s="106">
        <v>41676.021145833336</v>
      </c>
      <c r="B6305" s="110">
        <v>1762971.2</v>
      </c>
      <c r="C6305" s="100">
        <v>30.7699</v>
      </c>
      <c r="D6305">
        <v>-4.7570000000000001E-2</v>
      </c>
      <c r="E6305" s="108">
        <v>3.5530900000000001</v>
      </c>
      <c r="F6305" s="102">
        <v>0</v>
      </c>
      <c r="G6305" s="98">
        <v>0.53900000000000003</v>
      </c>
      <c r="H6305" s="115">
        <v>1260</v>
      </c>
    </row>
    <row r="6306" spans="1:8" x14ac:dyDescent="0.2">
      <c r="A6306" s="106">
        <v>41676.024618055555</v>
      </c>
      <c r="B6306" s="110">
        <v>1763271.2</v>
      </c>
      <c r="C6306" s="100">
        <v>30.765599999999999</v>
      </c>
      <c r="D6306">
        <v>-3.4099999999999998E-3</v>
      </c>
      <c r="E6306" s="108">
        <v>3.5530400000000002</v>
      </c>
      <c r="F6306" s="102">
        <v>0</v>
      </c>
      <c r="G6306" s="98">
        <v>0.53900000000000003</v>
      </c>
      <c r="H6306" s="115">
        <v>1260</v>
      </c>
    </row>
    <row r="6307" spans="1:8" x14ac:dyDescent="0.2">
      <c r="A6307" s="106">
        <v>41676.028090277781</v>
      </c>
      <c r="B6307" s="110">
        <v>1763571.2</v>
      </c>
      <c r="C6307" s="100">
        <v>30.759</v>
      </c>
      <c r="D6307">
        <v>-7.1190000000000003E-2</v>
      </c>
      <c r="E6307" s="108">
        <v>3.5529299999999999</v>
      </c>
      <c r="F6307" s="102">
        <v>0</v>
      </c>
      <c r="G6307" s="98">
        <v>0.53900000000000003</v>
      </c>
      <c r="H6307" s="115">
        <v>1260</v>
      </c>
    </row>
    <row r="6308" spans="1:8" x14ac:dyDescent="0.2">
      <c r="A6308" s="106">
        <v>41676.0315625</v>
      </c>
      <c r="B6308" s="110">
        <v>1763871.2</v>
      </c>
      <c r="C6308" s="100">
        <v>30.761800000000001</v>
      </c>
      <c r="D6308">
        <v>4.4999999999999999E-4</v>
      </c>
      <c r="E6308" s="108">
        <v>3.5529999999999999</v>
      </c>
      <c r="F6308" s="102">
        <v>0</v>
      </c>
      <c r="G6308" s="98">
        <v>0.53900000000000003</v>
      </c>
      <c r="H6308" s="115">
        <v>1260</v>
      </c>
    </row>
    <row r="6309" spans="1:8" x14ac:dyDescent="0.2">
      <c r="A6309" s="106">
        <v>41676.035034722219</v>
      </c>
      <c r="B6309" s="110">
        <v>1764171.2</v>
      </c>
      <c r="C6309" s="100">
        <v>30.754000000000001</v>
      </c>
      <c r="D6309">
        <v>3.6720000000000003E-2</v>
      </c>
      <c r="E6309" s="108">
        <v>3.5529000000000002</v>
      </c>
      <c r="F6309" s="102">
        <v>0</v>
      </c>
      <c r="G6309" s="98">
        <v>0.53900000000000003</v>
      </c>
      <c r="H6309" s="115">
        <v>1260</v>
      </c>
    </row>
    <row r="6310" spans="1:8" x14ac:dyDescent="0.2">
      <c r="A6310" s="106">
        <v>41676.038506944446</v>
      </c>
      <c r="B6310" s="110">
        <v>1764471.2</v>
      </c>
      <c r="C6310" s="100">
        <v>30.7514</v>
      </c>
      <c r="D6310">
        <v>-6.1429999999999998E-2</v>
      </c>
      <c r="E6310" s="108">
        <v>3.5529000000000002</v>
      </c>
      <c r="F6310" s="102">
        <v>0</v>
      </c>
      <c r="G6310" s="98">
        <v>0.53900000000000003</v>
      </c>
      <c r="H6310" s="115">
        <v>1260</v>
      </c>
    </row>
    <row r="6311" spans="1:8" x14ac:dyDescent="0.2">
      <c r="A6311" s="106">
        <v>41676.041979166665</v>
      </c>
      <c r="B6311" s="110">
        <v>1764771.2</v>
      </c>
      <c r="C6311" s="100">
        <v>30.749700000000001</v>
      </c>
      <c r="D6311">
        <v>-3.1850000000000003E-2</v>
      </c>
      <c r="E6311" s="108">
        <v>3.5528900000000001</v>
      </c>
      <c r="F6311" s="102">
        <v>0</v>
      </c>
      <c r="G6311" s="98">
        <v>0.53900000000000003</v>
      </c>
      <c r="H6311" s="115">
        <v>1260</v>
      </c>
    </row>
    <row r="6312" spans="1:8" x14ac:dyDescent="0.2">
      <c r="A6312" s="106">
        <v>41676.045451388891</v>
      </c>
      <c r="B6312" s="110">
        <v>1765071.2</v>
      </c>
      <c r="C6312" s="100">
        <v>30.749500000000001</v>
      </c>
      <c r="D6312">
        <v>-4.3869999999999999E-2</v>
      </c>
      <c r="E6312" s="108">
        <v>3.5528400000000002</v>
      </c>
      <c r="F6312" s="102">
        <v>0</v>
      </c>
      <c r="G6312" s="98">
        <v>0.53900000000000003</v>
      </c>
      <c r="H6312" s="115">
        <v>1260</v>
      </c>
    </row>
    <row r="6313" spans="1:8" x14ac:dyDescent="0.2">
      <c r="A6313" s="106">
        <v>41676.04892361111</v>
      </c>
      <c r="B6313" s="110">
        <v>1765371.2</v>
      </c>
      <c r="C6313" s="100">
        <v>30.7515</v>
      </c>
      <c r="D6313">
        <v>-2.0029999999999999E-2</v>
      </c>
      <c r="E6313" s="108">
        <v>3.5527799999999998</v>
      </c>
      <c r="F6313" s="102">
        <v>0</v>
      </c>
      <c r="G6313" s="98">
        <v>0.53900000000000003</v>
      </c>
      <c r="H6313" s="115">
        <v>1260</v>
      </c>
    </row>
    <row r="6314" spans="1:8" x14ac:dyDescent="0.2">
      <c r="A6314" s="106">
        <v>41676.052395833336</v>
      </c>
      <c r="B6314" s="110">
        <v>1765671.2</v>
      </c>
      <c r="C6314" s="100">
        <v>30.746300000000002</v>
      </c>
      <c r="D6314">
        <v>3.533E-2</v>
      </c>
      <c r="E6314" s="108">
        <v>3.5527799999999998</v>
      </c>
      <c r="F6314" s="102">
        <v>0</v>
      </c>
      <c r="G6314" s="98">
        <v>0.53900000000000003</v>
      </c>
      <c r="H6314" s="115">
        <v>1260</v>
      </c>
    </row>
    <row r="6315" spans="1:8" x14ac:dyDescent="0.2">
      <c r="A6315" s="106">
        <v>41676.055868055555</v>
      </c>
      <c r="B6315" s="110">
        <v>1765971.2</v>
      </c>
      <c r="C6315" s="100">
        <v>30.7456</v>
      </c>
      <c r="D6315">
        <v>2.1739999999999999E-2</v>
      </c>
      <c r="E6315" s="108">
        <v>3.55274</v>
      </c>
      <c r="F6315" s="102">
        <v>0</v>
      </c>
      <c r="G6315" s="98">
        <v>0.53900000000000003</v>
      </c>
      <c r="H6315" s="115">
        <v>1260</v>
      </c>
    </row>
    <row r="6316" spans="1:8" x14ac:dyDescent="0.2">
      <c r="A6316" s="106">
        <v>41676.059340277781</v>
      </c>
      <c r="B6316" s="110">
        <v>1766271.2</v>
      </c>
      <c r="C6316" s="100">
        <v>30.744199999999999</v>
      </c>
      <c r="D6316">
        <v>-2.3040000000000001E-2</v>
      </c>
      <c r="E6316" s="108">
        <v>3.5527500000000001</v>
      </c>
      <c r="F6316" s="102">
        <v>0</v>
      </c>
      <c r="G6316" s="98">
        <v>0.53900000000000003</v>
      </c>
      <c r="H6316" s="115">
        <v>1260</v>
      </c>
    </row>
    <row r="6317" spans="1:8" x14ac:dyDescent="0.2">
      <c r="A6317" s="106">
        <v>41676.0628125</v>
      </c>
      <c r="B6317" s="110">
        <v>1766571.2</v>
      </c>
      <c r="C6317" s="100">
        <v>30.745200000000001</v>
      </c>
      <c r="D6317">
        <v>-1.489E-2</v>
      </c>
      <c r="E6317" s="108">
        <v>3.5524800000000001</v>
      </c>
      <c r="F6317" s="102">
        <v>0</v>
      </c>
      <c r="G6317" s="98">
        <v>0.53900000000000003</v>
      </c>
      <c r="H6317" s="115">
        <v>1260</v>
      </c>
    </row>
    <row r="6318" spans="1:8" x14ac:dyDescent="0.2">
      <c r="A6318" s="106">
        <v>41676.066284722219</v>
      </c>
      <c r="B6318" s="110">
        <v>1766871.2</v>
      </c>
      <c r="C6318" s="100">
        <v>30.7392</v>
      </c>
      <c r="D6318">
        <v>-4.163E-2</v>
      </c>
      <c r="E6318" s="108">
        <v>3.5527700000000002</v>
      </c>
      <c r="F6318" s="102">
        <v>0</v>
      </c>
      <c r="G6318" s="98">
        <v>0.53900000000000003</v>
      </c>
      <c r="H6318" s="115">
        <v>1260</v>
      </c>
    </row>
    <row r="6319" spans="1:8" x14ac:dyDescent="0.2">
      <c r="A6319" s="106">
        <v>41676.069756944446</v>
      </c>
      <c r="B6319" s="110">
        <v>1767171.2</v>
      </c>
      <c r="C6319" s="100">
        <v>30.738600000000002</v>
      </c>
      <c r="D6319">
        <v>-8.931E-2</v>
      </c>
      <c r="E6319" s="108">
        <v>3.5526900000000001</v>
      </c>
      <c r="F6319" s="102">
        <v>0</v>
      </c>
      <c r="G6319" s="98">
        <v>0.53900000000000003</v>
      </c>
      <c r="H6319" s="115">
        <v>1260</v>
      </c>
    </row>
    <row r="6320" spans="1:8" x14ac:dyDescent="0.2">
      <c r="A6320" s="106">
        <v>41676.073229166665</v>
      </c>
      <c r="B6320" s="110">
        <v>1767471.2</v>
      </c>
      <c r="C6320" s="100">
        <v>30.7301</v>
      </c>
      <c r="D6320">
        <v>3.5270000000000003E-2</v>
      </c>
      <c r="E6320" s="108">
        <v>3.5525799999999998</v>
      </c>
      <c r="F6320" s="102">
        <v>0</v>
      </c>
      <c r="G6320" s="98">
        <v>0.53900000000000003</v>
      </c>
      <c r="H6320" s="115">
        <v>1260</v>
      </c>
    </row>
    <row r="6321" spans="1:8" x14ac:dyDescent="0.2">
      <c r="A6321" s="106">
        <v>41676.076701388891</v>
      </c>
      <c r="B6321" s="110">
        <v>1767771.2</v>
      </c>
      <c r="C6321" s="100">
        <v>30.725300000000001</v>
      </c>
      <c r="D6321">
        <v>-8.0800000000000004E-3</v>
      </c>
      <c r="E6321" s="108">
        <v>3.55254</v>
      </c>
      <c r="F6321" s="102">
        <v>0</v>
      </c>
      <c r="G6321" s="98">
        <v>0.53900000000000003</v>
      </c>
      <c r="H6321" s="115">
        <v>1260</v>
      </c>
    </row>
    <row r="6322" spans="1:8" x14ac:dyDescent="0.2">
      <c r="A6322" s="106">
        <v>41676.08017361111</v>
      </c>
      <c r="B6322" s="110">
        <v>1768071.2</v>
      </c>
      <c r="C6322" s="100">
        <v>30.72</v>
      </c>
      <c r="D6322">
        <v>-8.4889999999999993E-2</v>
      </c>
      <c r="E6322" s="108">
        <v>3.5525099999999998</v>
      </c>
      <c r="F6322" s="102">
        <v>0</v>
      </c>
      <c r="G6322" s="98">
        <v>0.53900000000000003</v>
      </c>
      <c r="H6322" s="115">
        <v>1260</v>
      </c>
    </row>
    <row r="6323" spans="1:8" x14ac:dyDescent="0.2">
      <c r="A6323" s="106">
        <v>41676.083645833336</v>
      </c>
      <c r="B6323" s="110">
        <v>1768371.2</v>
      </c>
      <c r="C6323" s="100">
        <v>30.712399999999999</v>
      </c>
      <c r="D6323">
        <v>5.0999999999999997E-2</v>
      </c>
      <c r="E6323" s="108">
        <v>3.5523799999999999</v>
      </c>
      <c r="F6323" s="102">
        <v>0</v>
      </c>
      <c r="G6323" s="98">
        <v>0.53900000000000003</v>
      </c>
      <c r="H6323" s="115">
        <v>1260</v>
      </c>
    </row>
    <row r="6324" spans="1:8" x14ac:dyDescent="0.2">
      <c r="A6324" s="106">
        <v>41676.087118055555</v>
      </c>
      <c r="B6324" s="110">
        <v>1768671.2</v>
      </c>
      <c r="C6324" s="100">
        <v>30.702999999999999</v>
      </c>
      <c r="D6324">
        <v>-7.5740000000000002E-2</v>
      </c>
      <c r="E6324" s="108">
        <v>3.5521199999999999</v>
      </c>
      <c r="F6324" s="102">
        <v>0</v>
      </c>
      <c r="G6324" s="98">
        <v>0.53900000000000003</v>
      </c>
      <c r="H6324" s="115">
        <v>1260</v>
      </c>
    </row>
    <row r="6325" spans="1:8" x14ac:dyDescent="0.2">
      <c r="A6325" s="106">
        <v>41676.090590277781</v>
      </c>
      <c r="B6325" s="110">
        <v>1768971.2</v>
      </c>
      <c r="C6325" s="100">
        <v>30.696000000000002</v>
      </c>
      <c r="D6325">
        <v>-7.7780000000000002E-2</v>
      </c>
      <c r="E6325" s="108">
        <v>3.55206</v>
      </c>
      <c r="F6325" s="102">
        <v>0</v>
      </c>
      <c r="G6325" s="98">
        <v>0.53900000000000003</v>
      </c>
      <c r="H6325" s="115">
        <v>1260</v>
      </c>
    </row>
    <row r="6326" spans="1:8" x14ac:dyDescent="0.2">
      <c r="A6326" s="106">
        <v>41676.0940625</v>
      </c>
      <c r="B6326" s="110">
        <v>1769271.2</v>
      </c>
      <c r="C6326" s="100">
        <v>30.695499999999999</v>
      </c>
      <c r="D6326">
        <v>-7.0499999999999993E-2</v>
      </c>
      <c r="E6326" s="108">
        <v>3.5524200000000001</v>
      </c>
      <c r="F6326" s="102">
        <v>0</v>
      </c>
      <c r="G6326" s="98">
        <v>0.53900000000000003</v>
      </c>
      <c r="H6326" s="115">
        <v>1260</v>
      </c>
    </row>
    <row r="6327" spans="1:8" x14ac:dyDescent="0.2">
      <c r="A6327" s="106">
        <v>41676.097534722219</v>
      </c>
      <c r="B6327" s="110">
        <v>1769571.2</v>
      </c>
      <c r="C6327" s="100">
        <v>30.6966</v>
      </c>
      <c r="D6327">
        <v>-2.035E-2</v>
      </c>
      <c r="E6327" s="108">
        <v>3.5522900000000002</v>
      </c>
      <c r="F6327" s="102">
        <v>0</v>
      </c>
      <c r="G6327" s="98">
        <v>0.53900000000000003</v>
      </c>
      <c r="H6327" s="115">
        <v>1260</v>
      </c>
    </row>
    <row r="6328" spans="1:8" x14ac:dyDescent="0.2">
      <c r="A6328" s="106">
        <v>41676.101006944446</v>
      </c>
      <c r="B6328" s="110">
        <v>1769871.22</v>
      </c>
      <c r="C6328" s="100">
        <v>30.701000000000001</v>
      </c>
      <c r="D6328">
        <v>2.4989999999999998E-2</v>
      </c>
      <c r="E6328" s="108">
        <v>3.5527600000000001</v>
      </c>
      <c r="F6328" s="102">
        <v>0</v>
      </c>
      <c r="G6328" s="98">
        <v>0.53900000000000003</v>
      </c>
      <c r="H6328" s="115">
        <v>1260</v>
      </c>
    </row>
    <row r="6329" spans="1:8" x14ac:dyDescent="0.2">
      <c r="A6329" s="106">
        <v>41676.104479166665</v>
      </c>
      <c r="B6329" s="110">
        <v>1770171.2</v>
      </c>
      <c r="C6329" s="100">
        <v>30.716799999999999</v>
      </c>
      <c r="D6329">
        <v>2.4729999999999999E-2</v>
      </c>
      <c r="E6329" s="108">
        <v>3.5526800000000001</v>
      </c>
      <c r="F6329" s="102">
        <v>0</v>
      </c>
      <c r="G6329" s="98">
        <v>0.53900000000000003</v>
      </c>
      <c r="H6329" s="115">
        <v>1260</v>
      </c>
    </row>
    <row r="6330" spans="1:8" x14ac:dyDescent="0.2">
      <c r="A6330" s="106">
        <v>41676.107951388891</v>
      </c>
      <c r="B6330" s="110">
        <v>1770471.2</v>
      </c>
      <c r="C6330" s="100">
        <v>30.7319</v>
      </c>
      <c r="D6330">
        <v>4.4339999999999997E-2</v>
      </c>
      <c r="E6330" s="108">
        <v>3.55287</v>
      </c>
      <c r="F6330" s="102">
        <v>0</v>
      </c>
      <c r="G6330" s="98">
        <v>0.53900000000000003</v>
      </c>
      <c r="H6330" s="115">
        <v>1260</v>
      </c>
    </row>
    <row r="6331" spans="1:8" x14ac:dyDescent="0.2">
      <c r="A6331" s="106">
        <v>41676.11142361111</v>
      </c>
      <c r="B6331" s="110">
        <v>1770771.2</v>
      </c>
      <c r="C6331" s="100">
        <v>30.7499</v>
      </c>
      <c r="D6331">
        <v>-3.1260000000000003E-2</v>
      </c>
      <c r="E6331" s="108">
        <v>3.5530200000000001</v>
      </c>
      <c r="F6331" s="102">
        <v>0</v>
      </c>
      <c r="G6331" s="98">
        <v>0.53900000000000003</v>
      </c>
      <c r="H6331" s="115">
        <v>1260</v>
      </c>
    </row>
    <row r="6332" spans="1:8" x14ac:dyDescent="0.2">
      <c r="A6332" s="106">
        <v>41676.114895833336</v>
      </c>
      <c r="B6332" s="110">
        <v>1771071.2</v>
      </c>
      <c r="C6332" s="100">
        <v>30.761800000000001</v>
      </c>
      <c r="D6332">
        <v>4.795E-2</v>
      </c>
      <c r="E6332" s="108">
        <v>3.5533100000000002</v>
      </c>
      <c r="F6332" s="102">
        <v>0</v>
      </c>
      <c r="G6332" s="98">
        <v>0.53900000000000003</v>
      </c>
      <c r="H6332" s="115">
        <v>1260</v>
      </c>
    </row>
    <row r="6333" spans="1:8" x14ac:dyDescent="0.2">
      <c r="A6333" s="106">
        <v>41676.118368055555</v>
      </c>
      <c r="B6333" s="110">
        <v>1771371.2</v>
      </c>
      <c r="C6333" s="100">
        <v>30.7804</v>
      </c>
      <c r="D6333">
        <v>-7.1010000000000004E-2</v>
      </c>
      <c r="E6333" s="108">
        <v>3.5532599999999999</v>
      </c>
      <c r="F6333" s="102">
        <v>0</v>
      </c>
      <c r="G6333" s="98">
        <v>0.53900000000000003</v>
      </c>
      <c r="H6333" s="115">
        <v>1260</v>
      </c>
    </row>
    <row r="6334" spans="1:8" x14ac:dyDescent="0.2">
      <c r="A6334" s="106">
        <v>41676.121840277781</v>
      </c>
      <c r="B6334" s="110">
        <v>1771671.2</v>
      </c>
      <c r="C6334" s="100">
        <v>30.788699999999999</v>
      </c>
      <c r="D6334">
        <v>-7.8509999999999996E-2</v>
      </c>
      <c r="E6334" s="108">
        <v>3.5533899999999998</v>
      </c>
      <c r="F6334" s="102">
        <v>0</v>
      </c>
      <c r="G6334" s="98">
        <v>0.53900000000000003</v>
      </c>
      <c r="H6334" s="115">
        <v>1260</v>
      </c>
    </row>
    <row r="6335" spans="1:8" x14ac:dyDescent="0.2">
      <c r="A6335" s="106">
        <v>41676.1253125</v>
      </c>
      <c r="B6335" s="110">
        <v>1771971.2</v>
      </c>
      <c r="C6335" s="100">
        <v>30.797999999999998</v>
      </c>
      <c r="D6335">
        <v>5.781E-2</v>
      </c>
      <c r="E6335" s="108">
        <v>3.5531600000000001</v>
      </c>
      <c r="F6335" s="102">
        <v>0</v>
      </c>
      <c r="G6335" s="98">
        <v>0.53900000000000003</v>
      </c>
      <c r="H6335" s="115">
        <v>1260</v>
      </c>
    </row>
    <row r="6336" spans="1:8" x14ac:dyDescent="0.2">
      <c r="A6336" s="106">
        <v>41676.128784722219</v>
      </c>
      <c r="B6336" s="110">
        <v>1772271.2</v>
      </c>
      <c r="C6336" s="100">
        <v>30.8018</v>
      </c>
      <c r="D6336">
        <v>3.9980000000000002E-2</v>
      </c>
      <c r="E6336" s="108">
        <v>3.5533299999999999</v>
      </c>
      <c r="F6336" s="102">
        <v>0</v>
      </c>
      <c r="G6336" s="98">
        <v>0.53900000000000003</v>
      </c>
      <c r="H6336" s="115">
        <v>1260</v>
      </c>
    </row>
    <row r="6337" spans="1:8" x14ac:dyDescent="0.2">
      <c r="A6337" s="106">
        <v>41676.132256944446</v>
      </c>
      <c r="B6337" s="110">
        <v>1772571.2</v>
      </c>
      <c r="C6337" s="100">
        <v>30.799700000000001</v>
      </c>
      <c r="D6337">
        <v>2.7499999999999998E-3</v>
      </c>
      <c r="E6337" s="108">
        <v>3.55321</v>
      </c>
      <c r="F6337" s="102">
        <v>0</v>
      </c>
      <c r="G6337" s="98">
        <v>0.53900000000000003</v>
      </c>
      <c r="H6337" s="115">
        <v>1260</v>
      </c>
    </row>
    <row r="6338" spans="1:8" x14ac:dyDescent="0.2">
      <c r="A6338" s="106">
        <v>41676.135729166665</v>
      </c>
      <c r="B6338" s="110">
        <v>1772871.2</v>
      </c>
      <c r="C6338" s="100">
        <v>30.799399999999999</v>
      </c>
      <c r="D6338">
        <v>-4.1099999999999999E-3</v>
      </c>
      <c r="E6338" s="108">
        <v>3.55308</v>
      </c>
      <c r="F6338" s="102">
        <v>0</v>
      </c>
      <c r="G6338" s="98">
        <v>0.53900000000000003</v>
      </c>
      <c r="H6338" s="115">
        <v>1260</v>
      </c>
    </row>
    <row r="6339" spans="1:8" x14ac:dyDescent="0.2">
      <c r="A6339" s="106">
        <v>41676.139201388891</v>
      </c>
      <c r="B6339" s="110">
        <v>1773171.2</v>
      </c>
      <c r="C6339" s="100">
        <v>30.796199999999999</v>
      </c>
      <c r="D6339">
        <v>-2.9260000000000001E-2</v>
      </c>
      <c r="E6339" s="108">
        <v>3.5530499999999998</v>
      </c>
      <c r="F6339" s="102">
        <v>0</v>
      </c>
      <c r="G6339" s="98">
        <v>0.53900000000000003</v>
      </c>
      <c r="H6339" s="115">
        <v>1260</v>
      </c>
    </row>
    <row r="6340" spans="1:8" x14ac:dyDescent="0.2">
      <c r="A6340" s="106">
        <v>41676.14267361111</v>
      </c>
      <c r="B6340" s="110">
        <v>1773471.2</v>
      </c>
      <c r="C6340" s="100">
        <v>30.788399999999999</v>
      </c>
      <c r="D6340">
        <v>-2.7949999999999999E-2</v>
      </c>
      <c r="E6340" s="108">
        <v>3.5529899999999999</v>
      </c>
      <c r="F6340" s="102">
        <v>0</v>
      </c>
      <c r="G6340" s="98">
        <v>0.53900000000000003</v>
      </c>
      <c r="H6340" s="115">
        <v>1260</v>
      </c>
    </row>
    <row r="6341" spans="1:8" x14ac:dyDescent="0.2">
      <c r="A6341" s="106">
        <v>41676.146145833336</v>
      </c>
      <c r="B6341" s="110">
        <v>1773771.2</v>
      </c>
      <c r="C6341" s="100">
        <v>30.7821</v>
      </c>
      <c r="D6341">
        <v>-6.6369999999999998E-2</v>
      </c>
      <c r="E6341" s="108">
        <v>3.5527199999999999</v>
      </c>
      <c r="F6341" s="102">
        <v>0</v>
      </c>
      <c r="G6341" s="98">
        <v>0.53900000000000003</v>
      </c>
      <c r="H6341" s="115">
        <v>1260</v>
      </c>
    </row>
    <row r="6342" spans="1:8" x14ac:dyDescent="0.2">
      <c r="A6342" s="106">
        <v>41676.149618055555</v>
      </c>
      <c r="B6342" s="110">
        <v>1774071.2</v>
      </c>
      <c r="C6342" s="100">
        <v>30.772400000000001</v>
      </c>
      <c r="D6342">
        <v>-8.3669999999999994E-2</v>
      </c>
      <c r="E6342" s="108">
        <v>3.5525600000000002</v>
      </c>
      <c r="F6342" s="102">
        <v>0</v>
      </c>
      <c r="G6342" s="98">
        <v>0.53900000000000003</v>
      </c>
      <c r="H6342" s="115">
        <v>1260</v>
      </c>
    </row>
    <row r="6343" spans="1:8" x14ac:dyDescent="0.2">
      <c r="A6343" s="106">
        <v>41676.153090277781</v>
      </c>
      <c r="B6343" s="110">
        <v>1774371.2</v>
      </c>
      <c r="C6343" s="100">
        <v>30.7666</v>
      </c>
      <c r="D6343">
        <v>-3.109E-2</v>
      </c>
      <c r="E6343" s="108">
        <v>3.5526499999999999</v>
      </c>
      <c r="F6343" s="102">
        <v>0</v>
      </c>
      <c r="G6343" s="98">
        <v>0.53900000000000003</v>
      </c>
      <c r="H6343" s="115">
        <v>1260</v>
      </c>
    </row>
    <row r="6344" spans="1:8" x14ac:dyDescent="0.2">
      <c r="A6344" s="106">
        <v>41676.1565625</v>
      </c>
      <c r="B6344" s="110">
        <v>1774671.2</v>
      </c>
      <c r="C6344" s="100">
        <v>30.759599999999999</v>
      </c>
      <c r="D6344">
        <v>-2.2540000000000001E-2</v>
      </c>
      <c r="E6344" s="108">
        <v>3.5527199999999999</v>
      </c>
      <c r="F6344" s="102">
        <v>0</v>
      </c>
      <c r="G6344" s="98">
        <v>0.53900000000000003</v>
      </c>
      <c r="H6344" s="115">
        <v>1260</v>
      </c>
    </row>
    <row r="6345" spans="1:8" x14ac:dyDescent="0.2">
      <c r="A6345" s="106">
        <v>41676.160034722219</v>
      </c>
      <c r="B6345" s="110">
        <v>1774971.22</v>
      </c>
      <c r="C6345" s="100">
        <v>30.758900000000001</v>
      </c>
      <c r="D6345">
        <v>-4.5399999999999998E-3</v>
      </c>
      <c r="E6345" s="108">
        <v>3.5529799999999998</v>
      </c>
      <c r="F6345" s="102">
        <v>0</v>
      </c>
      <c r="G6345" s="98">
        <v>0.53900000000000003</v>
      </c>
      <c r="H6345" s="115">
        <v>1260</v>
      </c>
    </row>
    <row r="6346" spans="1:8" x14ac:dyDescent="0.2">
      <c r="A6346" s="106">
        <v>41676.163506944446</v>
      </c>
      <c r="B6346" s="110">
        <v>1775271.2</v>
      </c>
      <c r="C6346" s="100">
        <v>30.764299999999999</v>
      </c>
      <c r="D6346">
        <v>2.3810000000000001E-2</v>
      </c>
      <c r="E6346" s="108">
        <v>3.55308</v>
      </c>
      <c r="F6346" s="102">
        <v>0</v>
      </c>
      <c r="G6346" s="98">
        <v>0.53900000000000003</v>
      </c>
      <c r="H6346" s="115">
        <v>1260</v>
      </c>
    </row>
    <row r="6347" spans="1:8" x14ac:dyDescent="0.2">
      <c r="A6347" s="106">
        <v>41676.166979166665</v>
      </c>
      <c r="B6347" s="110">
        <v>1775571.2</v>
      </c>
      <c r="C6347" s="100">
        <v>30.770600000000002</v>
      </c>
      <c r="D6347">
        <v>-3.4619999999999998E-2</v>
      </c>
      <c r="E6347" s="108">
        <v>3.5530400000000002</v>
      </c>
      <c r="F6347" s="102">
        <v>0</v>
      </c>
      <c r="G6347" s="98">
        <v>0.53900000000000003</v>
      </c>
      <c r="H6347" s="115">
        <v>1260</v>
      </c>
    </row>
    <row r="6348" spans="1:8" x14ac:dyDescent="0.2">
      <c r="A6348" s="106">
        <v>41676.170451388891</v>
      </c>
      <c r="B6348" s="110">
        <v>1775871.2</v>
      </c>
      <c r="C6348" s="100">
        <v>30.777699999999999</v>
      </c>
      <c r="D6348">
        <v>-9.3590000000000007E-2</v>
      </c>
      <c r="E6348" s="108">
        <v>3.5531199999999998</v>
      </c>
      <c r="F6348" s="102">
        <v>0</v>
      </c>
      <c r="G6348" s="98">
        <v>0.53900000000000003</v>
      </c>
      <c r="H6348" s="115">
        <v>1260</v>
      </c>
    </row>
    <row r="6349" spans="1:8" x14ac:dyDescent="0.2">
      <c r="A6349" s="106">
        <v>41676.17392361111</v>
      </c>
      <c r="B6349" s="110">
        <v>1776171.2</v>
      </c>
      <c r="C6349" s="100">
        <v>30.785499999999999</v>
      </c>
      <c r="D6349">
        <v>-3.5560000000000001E-2</v>
      </c>
      <c r="E6349" s="108">
        <v>3.55342</v>
      </c>
      <c r="F6349" s="102">
        <v>0</v>
      </c>
      <c r="G6349" s="98">
        <v>0.53900000000000003</v>
      </c>
      <c r="H6349" s="115">
        <v>1260</v>
      </c>
    </row>
    <row r="6350" spans="1:8" x14ac:dyDescent="0.2">
      <c r="A6350" s="106">
        <v>41676.177395833336</v>
      </c>
      <c r="B6350" s="110">
        <v>1776471.2</v>
      </c>
      <c r="C6350" s="100">
        <v>30.797000000000001</v>
      </c>
      <c r="D6350">
        <v>-2.5760000000000002E-2</v>
      </c>
      <c r="E6350" s="108">
        <v>3.5532599999999999</v>
      </c>
      <c r="F6350" s="102">
        <v>0</v>
      </c>
      <c r="G6350" s="98">
        <v>0.53900000000000003</v>
      </c>
      <c r="H6350" s="115">
        <v>1260</v>
      </c>
    </row>
    <row r="6351" spans="1:8" x14ac:dyDescent="0.2">
      <c r="A6351" s="106">
        <v>41676.180868055555</v>
      </c>
      <c r="B6351" s="110">
        <v>1776771.2</v>
      </c>
      <c r="C6351" s="100">
        <v>30.8018</v>
      </c>
      <c r="D6351">
        <v>-1.8319999999999999E-2</v>
      </c>
      <c r="E6351" s="108">
        <v>3.5533000000000001</v>
      </c>
      <c r="F6351" s="102">
        <v>0</v>
      </c>
      <c r="G6351" s="98">
        <v>0.53900000000000003</v>
      </c>
      <c r="H6351" s="115">
        <v>1260</v>
      </c>
    </row>
    <row r="6352" spans="1:8" x14ac:dyDescent="0.2">
      <c r="A6352" s="106">
        <v>41676.184340277781</v>
      </c>
      <c r="B6352" s="110">
        <v>1777071.2</v>
      </c>
      <c r="C6352" s="100">
        <v>30.809100000000001</v>
      </c>
      <c r="D6352">
        <v>-1.822E-2</v>
      </c>
      <c r="E6352" s="108">
        <v>3.5532599999999999</v>
      </c>
      <c r="F6352" s="102">
        <v>0</v>
      </c>
      <c r="G6352" s="98">
        <v>0.53900000000000003</v>
      </c>
      <c r="H6352" s="115">
        <v>1260</v>
      </c>
    </row>
    <row r="6353" spans="1:8" x14ac:dyDescent="0.2">
      <c r="A6353" s="106">
        <v>41676.1878125</v>
      </c>
      <c r="B6353" s="110">
        <v>1777371.2</v>
      </c>
      <c r="C6353" s="100">
        <v>30.815000000000001</v>
      </c>
      <c r="D6353">
        <v>5.5300000000000002E-2</v>
      </c>
      <c r="E6353" s="108">
        <v>3.5532900000000001</v>
      </c>
      <c r="F6353" s="102">
        <v>0</v>
      </c>
      <c r="G6353" s="98">
        <v>0.53900000000000003</v>
      </c>
      <c r="H6353" s="115">
        <v>1260</v>
      </c>
    </row>
    <row r="6354" spans="1:8" x14ac:dyDescent="0.2">
      <c r="A6354" s="106">
        <v>41676.191284722219</v>
      </c>
      <c r="B6354" s="110">
        <v>1777671.22</v>
      </c>
      <c r="C6354" s="100">
        <v>30.814900000000002</v>
      </c>
      <c r="D6354">
        <v>5.3789999999999998E-2</v>
      </c>
      <c r="E6354" s="108">
        <v>3.5533399999999999</v>
      </c>
      <c r="F6354" s="102">
        <v>0</v>
      </c>
      <c r="G6354" s="98">
        <v>0.53900000000000003</v>
      </c>
      <c r="H6354" s="115">
        <v>1260</v>
      </c>
    </row>
    <row r="6355" spans="1:8" x14ac:dyDescent="0.2">
      <c r="A6355" s="106">
        <v>41676.194756944446</v>
      </c>
      <c r="B6355" s="110">
        <v>1777971.2</v>
      </c>
      <c r="C6355" s="100">
        <v>30.814599999999999</v>
      </c>
      <c r="D6355">
        <v>-9.3509999999999996E-2</v>
      </c>
      <c r="E6355" s="108">
        <v>3.5533100000000002</v>
      </c>
      <c r="F6355" s="102">
        <v>0</v>
      </c>
      <c r="G6355" s="98">
        <v>0.53900000000000003</v>
      </c>
      <c r="H6355" s="115">
        <v>1260</v>
      </c>
    </row>
    <row r="6356" spans="1:8" x14ac:dyDescent="0.2">
      <c r="A6356" s="106">
        <v>41676.198229166665</v>
      </c>
      <c r="B6356" s="110">
        <v>1778271.2</v>
      </c>
      <c r="C6356" s="100">
        <v>30.8156</v>
      </c>
      <c r="D6356">
        <v>4.7160000000000001E-2</v>
      </c>
      <c r="E6356" s="108">
        <v>3.5533899999999998</v>
      </c>
      <c r="F6356" s="102">
        <v>0</v>
      </c>
      <c r="G6356" s="98">
        <v>0.53900000000000003</v>
      </c>
      <c r="H6356" s="115">
        <v>1260</v>
      </c>
    </row>
    <row r="6357" spans="1:8" x14ac:dyDescent="0.2">
      <c r="A6357" s="106">
        <v>41676.201701388891</v>
      </c>
      <c r="B6357" s="110">
        <v>1778571.2</v>
      </c>
      <c r="C6357" s="100">
        <v>30.811199999999999</v>
      </c>
      <c r="D6357">
        <v>-8.7499999999999994E-2</v>
      </c>
      <c r="E6357" s="108">
        <v>3.5531299999999999</v>
      </c>
      <c r="F6357" s="102">
        <v>0</v>
      </c>
      <c r="G6357" s="98">
        <v>0.53900000000000003</v>
      </c>
      <c r="H6357" s="115">
        <v>1260</v>
      </c>
    </row>
    <row r="6358" spans="1:8" x14ac:dyDescent="0.2">
      <c r="A6358" s="106">
        <v>41676.20517361111</v>
      </c>
      <c r="B6358" s="110">
        <v>1778871.2</v>
      </c>
      <c r="C6358" s="100">
        <v>30.805299999999999</v>
      </c>
      <c r="D6358">
        <v>-9.0740000000000001E-2</v>
      </c>
      <c r="E6358" s="108">
        <v>3.5530300000000001</v>
      </c>
      <c r="F6358" s="102">
        <v>0</v>
      </c>
      <c r="G6358" s="98">
        <v>0.53900000000000003</v>
      </c>
      <c r="H6358" s="115">
        <v>1260</v>
      </c>
    </row>
    <row r="6359" spans="1:8" x14ac:dyDescent="0.2">
      <c r="A6359" s="106">
        <v>41676.208645833336</v>
      </c>
      <c r="B6359" s="110">
        <v>1779171.2</v>
      </c>
      <c r="C6359" s="100">
        <v>30.8018</v>
      </c>
      <c r="D6359">
        <v>-1.856E-2</v>
      </c>
      <c r="E6359" s="108">
        <v>3.5529500000000001</v>
      </c>
      <c r="F6359" s="102">
        <v>0</v>
      </c>
      <c r="G6359" s="98">
        <v>0.53900000000000003</v>
      </c>
      <c r="H6359" s="115">
        <v>1260</v>
      </c>
    </row>
    <row r="6360" spans="1:8" x14ac:dyDescent="0.2">
      <c r="A6360" s="106">
        <v>41676.212118055555</v>
      </c>
      <c r="B6360" s="110">
        <v>1779471.2</v>
      </c>
      <c r="C6360" s="100">
        <v>30.798500000000001</v>
      </c>
      <c r="D6360">
        <v>-8.9270000000000002E-2</v>
      </c>
      <c r="E6360" s="108">
        <v>3.5531600000000001</v>
      </c>
      <c r="F6360" s="102">
        <v>0</v>
      </c>
      <c r="G6360" s="98">
        <v>0.53900000000000003</v>
      </c>
      <c r="H6360" s="115">
        <v>1260</v>
      </c>
    </row>
    <row r="6361" spans="1:8" x14ac:dyDescent="0.2">
      <c r="A6361" s="106">
        <v>41676.215590277781</v>
      </c>
      <c r="B6361" s="110">
        <v>1779771.2</v>
      </c>
      <c r="C6361" s="100">
        <v>30.794599999999999</v>
      </c>
      <c r="D6361">
        <v>-3.0200000000000001E-2</v>
      </c>
      <c r="E6361" s="108">
        <v>3.5533999999999999</v>
      </c>
      <c r="F6361" s="102">
        <v>0</v>
      </c>
      <c r="G6361" s="98">
        <v>0.53900000000000003</v>
      </c>
      <c r="H6361" s="115">
        <v>1260</v>
      </c>
    </row>
    <row r="6362" spans="1:8" x14ac:dyDescent="0.2">
      <c r="A6362" s="106">
        <v>41676.2190625</v>
      </c>
      <c r="B6362" s="110">
        <v>1780071.22</v>
      </c>
      <c r="C6362" s="100">
        <v>30.7941</v>
      </c>
      <c r="D6362">
        <v>-3.1859999999999999E-2</v>
      </c>
      <c r="E6362" s="108">
        <v>3.5532599999999999</v>
      </c>
      <c r="F6362" s="102">
        <v>0</v>
      </c>
      <c r="G6362" s="98">
        <v>0.53900000000000003</v>
      </c>
      <c r="H6362" s="115">
        <v>1260</v>
      </c>
    </row>
    <row r="6363" spans="1:8" x14ac:dyDescent="0.2">
      <c r="A6363" s="106">
        <v>41676.222534722219</v>
      </c>
      <c r="B6363" s="110">
        <v>1780371.2</v>
      </c>
      <c r="C6363" s="100">
        <v>30.798400000000001</v>
      </c>
      <c r="D6363">
        <v>-1.4919999999999999E-2</v>
      </c>
      <c r="E6363" s="108">
        <v>3.5533800000000002</v>
      </c>
      <c r="F6363" s="102">
        <v>0</v>
      </c>
      <c r="G6363" s="98">
        <v>0.53900000000000003</v>
      </c>
      <c r="H6363" s="115">
        <v>1260</v>
      </c>
    </row>
    <row r="6364" spans="1:8" x14ac:dyDescent="0.2">
      <c r="A6364" s="106">
        <v>41676.226006944446</v>
      </c>
      <c r="B6364" s="110">
        <v>1780671.2</v>
      </c>
      <c r="C6364" s="100">
        <v>30.8094</v>
      </c>
      <c r="D6364">
        <v>-5.47E-3</v>
      </c>
      <c r="E6364" s="108">
        <v>3.5536300000000001</v>
      </c>
      <c r="F6364" s="102">
        <v>0</v>
      </c>
      <c r="G6364" s="98">
        <v>0.53900000000000003</v>
      </c>
      <c r="H6364" s="115">
        <v>1260</v>
      </c>
    </row>
    <row r="6365" spans="1:8" x14ac:dyDescent="0.2">
      <c r="A6365" s="106">
        <v>41676.229479166665</v>
      </c>
      <c r="B6365" s="110">
        <v>1780971.2</v>
      </c>
      <c r="C6365" s="100">
        <v>30.817599999999999</v>
      </c>
      <c r="D6365">
        <v>-8.0839999999999995E-2</v>
      </c>
      <c r="E6365" s="108">
        <v>3.5535100000000002</v>
      </c>
      <c r="F6365" s="102">
        <v>0</v>
      </c>
      <c r="G6365" s="98">
        <v>0.53900000000000003</v>
      </c>
      <c r="H6365" s="115">
        <v>1260</v>
      </c>
    </row>
    <row r="6366" spans="1:8" x14ac:dyDescent="0.2">
      <c r="A6366" s="106">
        <v>41676.232951388891</v>
      </c>
      <c r="B6366" s="110">
        <v>1781271.2</v>
      </c>
      <c r="C6366" s="100">
        <v>30.821999999999999</v>
      </c>
      <c r="D6366">
        <v>-3.7060000000000003E-2</v>
      </c>
      <c r="E6366" s="108">
        <v>3.5536099999999999</v>
      </c>
      <c r="F6366" s="102">
        <v>0</v>
      </c>
      <c r="G6366" s="98">
        <v>0.53900000000000003</v>
      </c>
      <c r="H6366" s="115">
        <v>1260</v>
      </c>
    </row>
    <row r="6367" spans="1:8" x14ac:dyDescent="0.2">
      <c r="A6367" s="106">
        <v>41676.23642361111</v>
      </c>
      <c r="B6367" s="110">
        <v>1781571.2</v>
      </c>
      <c r="C6367" s="100">
        <v>30.828900000000001</v>
      </c>
      <c r="D6367">
        <v>-7.4230000000000004E-2</v>
      </c>
      <c r="E6367" s="108">
        <v>3.5534400000000002</v>
      </c>
      <c r="F6367" s="102">
        <v>0</v>
      </c>
      <c r="G6367" s="98">
        <v>0.53900000000000003</v>
      </c>
      <c r="H6367" s="115">
        <v>1260</v>
      </c>
    </row>
    <row r="6368" spans="1:8" x14ac:dyDescent="0.2">
      <c r="A6368" s="106">
        <v>41676.239895833336</v>
      </c>
      <c r="B6368" s="110">
        <v>1781871.2</v>
      </c>
      <c r="C6368" s="100">
        <v>30.8276</v>
      </c>
      <c r="D6368">
        <v>-1.5980000000000001E-2</v>
      </c>
      <c r="E6368" s="108">
        <v>3.5534500000000002</v>
      </c>
      <c r="F6368" s="102">
        <v>0</v>
      </c>
      <c r="G6368" s="98">
        <v>0.53900000000000003</v>
      </c>
      <c r="H6368" s="115">
        <v>1260</v>
      </c>
    </row>
    <row r="6369" spans="1:8" x14ac:dyDescent="0.2">
      <c r="A6369" s="106">
        <v>41676.243368055555</v>
      </c>
      <c r="B6369" s="110">
        <v>1782171.2</v>
      </c>
      <c r="C6369" s="100">
        <v>30.825500000000002</v>
      </c>
      <c r="D6369">
        <v>4.6269999999999999E-2</v>
      </c>
      <c r="E6369" s="108">
        <v>3.55341</v>
      </c>
      <c r="F6369" s="102">
        <v>0</v>
      </c>
      <c r="G6369" s="98">
        <v>0.53900000000000003</v>
      </c>
      <c r="H6369" s="115">
        <v>1260</v>
      </c>
    </row>
    <row r="6370" spans="1:8" x14ac:dyDescent="0.2">
      <c r="A6370" s="106">
        <v>41676.246840277781</v>
      </c>
      <c r="B6370" s="110">
        <v>1782471.2</v>
      </c>
      <c r="C6370" s="100">
        <v>30.825299999999999</v>
      </c>
      <c r="D6370">
        <v>-5.6779999999999997E-2</v>
      </c>
      <c r="E6370" s="108">
        <v>3.5533899999999998</v>
      </c>
      <c r="F6370" s="102">
        <v>0</v>
      </c>
      <c r="G6370" s="98">
        <v>0.53900000000000003</v>
      </c>
      <c r="H6370" s="115">
        <v>1260</v>
      </c>
    </row>
    <row r="6371" spans="1:8" x14ac:dyDescent="0.2">
      <c r="A6371" s="106">
        <v>41676.2503125</v>
      </c>
      <c r="B6371" s="110">
        <v>1782771.2</v>
      </c>
      <c r="C6371" s="100">
        <v>30.817399999999999</v>
      </c>
      <c r="D6371">
        <v>6.0170000000000001E-2</v>
      </c>
      <c r="E6371" s="108">
        <v>3.5531899999999998</v>
      </c>
      <c r="F6371" s="102">
        <v>0</v>
      </c>
      <c r="G6371" s="98">
        <v>0.53900000000000003</v>
      </c>
      <c r="H6371" s="115">
        <v>1260</v>
      </c>
    </row>
    <row r="6372" spans="1:8" x14ac:dyDescent="0.2">
      <c r="A6372" s="106">
        <v>41676.253784722219</v>
      </c>
      <c r="B6372" s="110">
        <v>1783071.2</v>
      </c>
      <c r="C6372" s="100">
        <v>30.814299999999999</v>
      </c>
      <c r="D6372">
        <v>2.4469999999999999E-2</v>
      </c>
      <c r="E6372" s="108">
        <v>3.5532400000000002</v>
      </c>
      <c r="F6372" s="102">
        <v>0</v>
      </c>
      <c r="G6372" s="98">
        <v>0.53900000000000003</v>
      </c>
      <c r="H6372" s="115">
        <v>1260</v>
      </c>
    </row>
    <row r="6373" spans="1:8" x14ac:dyDescent="0.2">
      <c r="A6373" s="106">
        <v>41676.257256944446</v>
      </c>
      <c r="B6373" s="110">
        <v>1783371.2</v>
      </c>
      <c r="C6373" s="100">
        <v>30.8096</v>
      </c>
      <c r="D6373">
        <v>-7.2569999999999996E-2</v>
      </c>
      <c r="E6373" s="108">
        <v>3.5531799999999998</v>
      </c>
      <c r="F6373" s="102">
        <v>0</v>
      </c>
      <c r="G6373" s="98">
        <v>0.53900000000000003</v>
      </c>
      <c r="H6373" s="115">
        <v>1260</v>
      </c>
    </row>
    <row r="6374" spans="1:8" x14ac:dyDescent="0.2">
      <c r="A6374" s="106">
        <v>41676.260729166665</v>
      </c>
      <c r="B6374" s="110">
        <v>1783671.2</v>
      </c>
      <c r="C6374" s="100">
        <v>30.8035</v>
      </c>
      <c r="D6374">
        <v>-4.5629999999999997E-2</v>
      </c>
      <c r="E6374" s="108">
        <v>3.5531100000000002</v>
      </c>
      <c r="F6374" s="102">
        <v>0</v>
      </c>
      <c r="G6374" s="98">
        <v>0.53900000000000003</v>
      </c>
      <c r="H6374" s="115">
        <v>1260</v>
      </c>
    </row>
    <row r="6375" spans="1:8" x14ac:dyDescent="0.2">
      <c r="A6375" s="106">
        <v>41676.264201388891</v>
      </c>
      <c r="B6375" s="110">
        <v>1783971.2</v>
      </c>
      <c r="C6375" s="100">
        <v>30.7958</v>
      </c>
      <c r="D6375">
        <v>-6.2019999999999999E-2</v>
      </c>
      <c r="E6375" s="108">
        <v>3.5528499999999998</v>
      </c>
      <c r="F6375" s="102">
        <v>0</v>
      </c>
      <c r="G6375" s="98">
        <v>0.53900000000000003</v>
      </c>
      <c r="H6375" s="115">
        <v>1260</v>
      </c>
    </row>
    <row r="6376" spans="1:8" x14ac:dyDescent="0.2">
      <c r="A6376" s="106">
        <v>41676.26767361111</v>
      </c>
      <c r="B6376" s="110">
        <v>1784271.2</v>
      </c>
      <c r="C6376" s="100">
        <v>30.7927</v>
      </c>
      <c r="D6376">
        <v>1.24E-2</v>
      </c>
      <c r="E6376" s="108">
        <v>3.5527299999999999</v>
      </c>
      <c r="F6376" s="102">
        <v>0</v>
      </c>
      <c r="G6376" s="98">
        <v>0.53900000000000003</v>
      </c>
      <c r="H6376" s="115">
        <v>1260</v>
      </c>
    </row>
    <row r="6377" spans="1:8" x14ac:dyDescent="0.2">
      <c r="A6377" s="106">
        <v>41676.271145833336</v>
      </c>
      <c r="B6377" s="110">
        <v>1784571.2</v>
      </c>
      <c r="C6377" s="100">
        <v>30.784600000000001</v>
      </c>
      <c r="D6377">
        <v>-3.4499999999999999E-3</v>
      </c>
      <c r="E6377" s="108">
        <v>3.5531000000000001</v>
      </c>
      <c r="F6377" s="102">
        <v>0</v>
      </c>
      <c r="G6377" s="98">
        <v>0.53900000000000003</v>
      </c>
      <c r="H6377" s="115">
        <v>1260</v>
      </c>
    </row>
    <row r="6378" spans="1:8" x14ac:dyDescent="0.2">
      <c r="A6378" s="106">
        <v>41676.274618055555</v>
      </c>
      <c r="B6378" s="110">
        <v>1784871.2</v>
      </c>
      <c r="C6378" s="100">
        <v>30.787700000000001</v>
      </c>
      <c r="D6378">
        <v>5.9040000000000002E-2</v>
      </c>
      <c r="E6378" s="108">
        <v>3.5533000000000001</v>
      </c>
      <c r="F6378" s="102">
        <v>0</v>
      </c>
      <c r="G6378" s="98">
        <v>0.53900000000000003</v>
      </c>
      <c r="H6378" s="115">
        <v>1260</v>
      </c>
    </row>
    <row r="6379" spans="1:8" x14ac:dyDescent="0.2">
      <c r="A6379" s="106">
        <v>41676.278090277781</v>
      </c>
      <c r="B6379" s="110">
        <v>1785171.2</v>
      </c>
      <c r="C6379" s="100">
        <v>30.7926</v>
      </c>
      <c r="D6379">
        <v>-9.0789999999999996E-2</v>
      </c>
      <c r="E6379" s="108">
        <v>3.5533600000000001</v>
      </c>
      <c r="F6379" s="102">
        <v>0</v>
      </c>
      <c r="G6379" s="98">
        <v>0.53900000000000003</v>
      </c>
      <c r="H6379" s="115">
        <v>1260</v>
      </c>
    </row>
    <row r="6380" spans="1:8" x14ac:dyDescent="0.2">
      <c r="A6380" s="106">
        <v>41676.2815625</v>
      </c>
      <c r="B6380" s="110">
        <v>1785471.2</v>
      </c>
      <c r="C6380" s="100">
        <v>30.800799999999999</v>
      </c>
      <c r="D6380">
        <v>-6.7349999999999993E-2</v>
      </c>
      <c r="E6380" s="108">
        <v>3.5533600000000001</v>
      </c>
      <c r="F6380" s="102">
        <v>0</v>
      </c>
      <c r="G6380" s="98">
        <v>0.53900000000000003</v>
      </c>
      <c r="H6380" s="115">
        <v>1260</v>
      </c>
    </row>
    <row r="6381" spans="1:8" x14ac:dyDescent="0.2">
      <c r="A6381" s="106">
        <v>41676.285034722219</v>
      </c>
      <c r="B6381" s="110">
        <v>1785771.2</v>
      </c>
      <c r="C6381" s="100">
        <v>30.806999999999999</v>
      </c>
      <c r="D6381">
        <v>-2.6419999999999999E-2</v>
      </c>
      <c r="E6381" s="108">
        <v>3.5537299999999998</v>
      </c>
      <c r="F6381" s="102">
        <v>0</v>
      </c>
      <c r="G6381" s="98">
        <v>0.53900000000000003</v>
      </c>
      <c r="H6381" s="115">
        <v>1260</v>
      </c>
    </row>
    <row r="6382" spans="1:8" x14ac:dyDescent="0.2">
      <c r="A6382" s="106">
        <v>41676.288506944446</v>
      </c>
      <c r="B6382" s="110">
        <v>1786071.2</v>
      </c>
      <c r="C6382" s="100">
        <v>30.815100000000001</v>
      </c>
      <c r="D6382">
        <v>2.7720000000000002E-2</v>
      </c>
      <c r="E6382" s="108">
        <v>3.5536300000000001</v>
      </c>
      <c r="F6382" s="102">
        <v>0</v>
      </c>
      <c r="G6382" s="98">
        <v>0.53900000000000003</v>
      </c>
      <c r="H6382" s="115">
        <v>1260</v>
      </c>
    </row>
    <row r="6383" spans="1:8" x14ac:dyDescent="0.2">
      <c r="A6383" s="106">
        <v>41676.291979166665</v>
      </c>
      <c r="B6383" s="110">
        <v>1786371.2</v>
      </c>
      <c r="C6383" s="100">
        <v>30.825199999999999</v>
      </c>
      <c r="D6383">
        <v>-2.077E-2</v>
      </c>
      <c r="E6383" s="108">
        <v>3.55342</v>
      </c>
      <c r="F6383" s="102">
        <v>0</v>
      </c>
      <c r="G6383" s="98">
        <v>0.53900000000000003</v>
      </c>
      <c r="H6383" s="115">
        <v>1260</v>
      </c>
    </row>
    <row r="6384" spans="1:8" x14ac:dyDescent="0.2">
      <c r="A6384" s="106">
        <v>41676.295451388891</v>
      </c>
      <c r="B6384" s="110">
        <v>1786671.2</v>
      </c>
      <c r="C6384" s="100">
        <v>30.8231</v>
      </c>
      <c r="D6384">
        <v>1.9980000000000001E-2</v>
      </c>
      <c r="E6384" s="108">
        <v>3.5533000000000001</v>
      </c>
      <c r="F6384" s="102">
        <v>0</v>
      </c>
      <c r="G6384" s="98">
        <v>0.53900000000000003</v>
      </c>
      <c r="H6384" s="115">
        <v>1260</v>
      </c>
    </row>
    <row r="6385" spans="1:8" x14ac:dyDescent="0.2">
      <c r="A6385" s="106">
        <v>41676.29892361111</v>
      </c>
      <c r="B6385" s="110">
        <v>1786971.2</v>
      </c>
      <c r="C6385" s="100">
        <v>30.820900000000002</v>
      </c>
      <c r="D6385">
        <v>-8.3349999999999994E-2</v>
      </c>
      <c r="E6385" s="108">
        <v>3.55321</v>
      </c>
      <c r="F6385" s="102">
        <v>0</v>
      </c>
      <c r="G6385" s="98">
        <v>0.53900000000000003</v>
      </c>
      <c r="H6385" s="115">
        <v>1260</v>
      </c>
    </row>
    <row r="6386" spans="1:8" x14ac:dyDescent="0.2">
      <c r="A6386" s="106">
        <v>41676.302395833336</v>
      </c>
      <c r="B6386" s="110">
        <v>1787271.2</v>
      </c>
      <c r="C6386" s="100">
        <v>30.813700000000001</v>
      </c>
      <c r="D6386">
        <v>4.6969999999999998E-2</v>
      </c>
      <c r="E6386" s="108">
        <v>3.55314</v>
      </c>
      <c r="F6386" s="102">
        <v>0</v>
      </c>
      <c r="G6386" s="98">
        <v>0.53900000000000003</v>
      </c>
      <c r="H6386" s="115">
        <v>1260</v>
      </c>
    </row>
    <row r="6387" spans="1:8" x14ac:dyDescent="0.2">
      <c r="A6387" s="106">
        <v>41676.305868055555</v>
      </c>
      <c r="B6387" s="110">
        <v>1787571.2</v>
      </c>
      <c r="C6387" s="100">
        <v>30.812799999999999</v>
      </c>
      <c r="D6387">
        <v>-1.519E-2</v>
      </c>
      <c r="E6387" s="108">
        <v>3.55315</v>
      </c>
      <c r="F6387" s="102">
        <v>0</v>
      </c>
      <c r="G6387" s="98">
        <v>0.53900000000000003</v>
      </c>
      <c r="H6387" s="115">
        <v>1260</v>
      </c>
    </row>
    <row r="6388" spans="1:8" x14ac:dyDescent="0.2">
      <c r="A6388" s="106">
        <v>41676.309340277781</v>
      </c>
      <c r="B6388" s="110">
        <v>1787871.2</v>
      </c>
      <c r="C6388" s="100">
        <v>30.8004</v>
      </c>
      <c r="D6388">
        <v>3.3400000000000001E-3</v>
      </c>
      <c r="E6388" s="108">
        <v>3.55281</v>
      </c>
      <c r="F6388" s="102">
        <v>0</v>
      </c>
      <c r="G6388" s="98">
        <v>0.53900000000000003</v>
      </c>
      <c r="H6388" s="115">
        <v>1260</v>
      </c>
    </row>
    <row r="6389" spans="1:8" x14ac:dyDescent="0.2">
      <c r="A6389" s="106">
        <v>41676.3128125</v>
      </c>
      <c r="B6389" s="110">
        <v>1788171.22</v>
      </c>
      <c r="C6389" s="100">
        <v>30.795100000000001</v>
      </c>
      <c r="D6389">
        <v>-3.7280000000000001E-2</v>
      </c>
      <c r="E6389" s="108">
        <v>3.55294</v>
      </c>
      <c r="F6389" s="102">
        <v>0</v>
      </c>
      <c r="G6389" s="98">
        <v>0.53900000000000003</v>
      </c>
      <c r="H6389" s="115">
        <v>1260</v>
      </c>
    </row>
    <row r="6390" spans="1:8" x14ac:dyDescent="0.2">
      <c r="A6390" s="106">
        <v>41676.316284722219</v>
      </c>
      <c r="B6390" s="110">
        <v>1788471.2</v>
      </c>
      <c r="C6390" s="100">
        <v>30.787299999999998</v>
      </c>
      <c r="D6390">
        <v>-8.7550000000000003E-2</v>
      </c>
      <c r="E6390" s="108">
        <v>3.5529999999999999</v>
      </c>
      <c r="F6390" s="102">
        <v>0</v>
      </c>
      <c r="G6390" s="98">
        <v>0.53900000000000003</v>
      </c>
      <c r="H6390" s="115">
        <v>1260</v>
      </c>
    </row>
    <row r="6391" spans="1:8" x14ac:dyDescent="0.2">
      <c r="A6391" s="106">
        <v>41676.319756944446</v>
      </c>
      <c r="B6391" s="110">
        <v>1788771.2</v>
      </c>
      <c r="C6391" s="100">
        <v>30.787700000000001</v>
      </c>
      <c r="D6391">
        <v>-2.7969999999999998E-2</v>
      </c>
      <c r="E6391" s="108">
        <v>3.5529999999999999</v>
      </c>
      <c r="F6391" s="102">
        <v>0</v>
      </c>
      <c r="G6391" s="98">
        <v>0.53900000000000003</v>
      </c>
      <c r="H6391" s="115">
        <v>1260</v>
      </c>
    </row>
    <row r="6392" spans="1:8" x14ac:dyDescent="0.2">
      <c r="A6392" s="106">
        <v>41676.323229166665</v>
      </c>
      <c r="B6392" s="110">
        <v>1789071.2</v>
      </c>
      <c r="C6392" s="100">
        <v>30.783000000000001</v>
      </c>
      <c r="D6392">
        <v>-8.3720000000000003E-2</v>
      </c>
      <c r="E6392" s="108">
        <v>3.5529099999999998</v>
      </c>
      <c r="F6392" s="102">
        <v>0</v>
      </c>
      <c r="G6392" s="98">
        <v>0.53900000000000003</v>
      </c>
      <c r="H6392" s="115">
        <v>1260</v>
      </c>
    </row>
    <row r="6393" spans="1:8" x14ac:dyDescent="0.2">
      <c r="A6393" s="106">
        <v>41676.326701388891</v>
      </c>
      <c r="B6393" s="110">
        <v>1789371.2</v>
      </c>
      <c r="C6393" s="100">
        <v>30.779499999999999</v>
      </c>
      <c r="D6393">
        <v>-2.7490000000000001E-2</v>
      </c>
      <c r="E6393" s="108">
        <v>3.55287</v>
      </c>
      <c r="F6393" s="102">
        <v>0</v>
      </c>
      <c r="G6393" s="98">
        <v>0.53900000000000003</v>
      </c>
      <c r="H6393" s="115">
        <v>1260</v>
      </c>
    </row>
    <row r="6394" spans="1:8" x14ac:dyDescent="0.2">
      <c r="A6394" s="106">
        <v>41676.33017361111</v>
      </c>
      <c r="B6394" s="110">
        <v>1789671.2</v>
      </c>
      <c r="C6394" s="100">
        <v>30.778400000000001</v>
      </c>
      <c r="D6394">
        <v>-2.7810000000000001E-2</v>
      </c>
      <c r="E6394" s="108">
        <v>3.55288</v>
      </c>
      <c r="F6394" s="102">
        <v>0</v>
      </c>
      <c r="G6394" s="98">
        <v>0.53900000000000003</v>
      </c>
      <c r="H6394" s="115">
        <v>1260</v>
      </c>
    </row>
    <row r="6395" spans="1:8" x14ac:dyDescent="0.2">
      <c r="A6395" s="106">
        <v>41676.333645833336</v>
      </c>
      <c r="B6395" s="110">
        <v>1789971.2</v>
      </c>
      <c r="C6395" s="100">
        <v>30.773800000000001</v>
      </c>
      <c r="D6395">
        <v>-8.7359999999999993E-2</v>
      </c>
      <c r="E6395" s="108">
        <v>3.55308</v>
      </c>
      <c r="F6395" s="102">
        <v>0</v>
      </c>
      <c r="G6395" s="98">
        <v>0.53900000000000003</v>
      </c>
      <c r="H6395" s="115">
        <v>1260</v>
      </c>
    </row>
    <row r="6396" spans="1:8" x14ac:dyDescent="0.2">
      <c r="A6396" s="106">
        <v>41676.337118055555</v>
      </c>
      <c r="B6396" s="110">
        <v>1790271.2</v>
      </c>
      <c r="C6396" s="100">
        <v>30.774799999999999</v>
      </c>
      <c r="D6396">
        <v>-6.0999999999999999E-2</v>
      </c>
      <c r="E6396" s="108">
        <v>3.55321</v>
      </c>
      <c r="F6396" s="102">
        <v>0</v>
      </c>
      <c r="G6396" s="98">
        <v>0.53900000000000003</v>
      </c>
      <c r="H6396" s="115">
        <v>1260</v>
      </c>
    </row>
    <row r="6397" spans="1:8" x14ac:dyDescent="0.2">
      <c r="A6397" s="106">
        <v>41676.340590277781</v>
      </c>
      <c r="B6397" s="110">
        <v>1790571.2</v>
      </c>
      <c r="C6397" s="100">
        <v>30.7803</v>
      </c>
      <c r="D6397">
        <v>-1.4069999999999999E-2</v>
      </c>
      <c r="E6397" s="108">
        <v>3.5535600000000001</v>
      </c>
      <c r="F6397" s="102">
        <v>0</v>
      </c>
      <c r="G6397" s="98">
        <v>0.53900000000000003</v>
      </c>
      <c r="H6397" s="115">
        <v>1260</v>
      </c>
    </row>
    <row r="6398" spans="1:8" x14ac:dyDescent="0.2">
      <c r="A6398" s="106">
        <v>41676.3440625</v>
      </c>
      <c r="B6398" s="110">
        <v>1790871.2</v>
      </c>
      <c r="C6398" s="100">
        <v>30.791399999999999</v>
      </c>
      <c r="D6398">
        <v>5.8840000000000003E-2</v>
      </c>
      <c r="E6398" s="108">
        <v>3.5533299999999999</v>
      </c>
      <c r="F6398" s="102">
        <v>0</v>
      </c>
      <c r="G6398" s="98">
        <v>0.53900000000000003</v>
      </c>
      <c r="H6398" s="115">
        <v>1260</v>
      </c>
    </row>
    <row r="6399" spans="1:8" x14ac:dyDescent="0.2">
      <c r="A6399" s="106">
        <v>41676.347534722219</v>
      </c>
      <c r="B6399" s="110">
        <v>1791171.2</v>
      </c>
      <c r="C6399" s="100">
        <v>30.802499999999998</v>
      </c>
      <c r="D6399">
        <v>-3.075E-2</v>
      </c>
      <c r="E6399" s="108">
        <v>3.5533800000000002</v>
      </c>
      <c r="F6399" s="102">
        <v>0</v>
      </c>
      <c r="G6399" s="98">
        <v>0.53900000000000003</v>
      </c>
      <c r="H6399" s="115">
        <v>1260</v>
      </c>
    </row>
    <row r="6400" spans="1:8" x14ac:dyDescent="0.2">
      <c r="A6400" s="106">
        <v>41676.351006944446</v>
      </c>
      <c r="B6400" s="110">
        <v>1791471.2</v>
      </c>
      <c r="C6400" s="100">
        <v>30.8033</v>
      </c>
      <c r="D6400">
        <v>4.4089999999999997E-2</v>
      </c>
      <c r="E6400" s="108">
        <v>3.5533399999999999</v>
      </c>
      <c r="F6400" s="102">
        <v>0</v>
      </c>
      <c r="G6400" s="98">
        <v>0.53900000000000003</v>
      </c>
      <c r="H6400" s="115">
        <v>1260</v>
      </c>
    </row>
    <row r="6401" spans="1:8" x14ac:dyDescent="0.2">
      <c r="A6401" s="106">
        <v>41676.354479166665</v>
      </c>
      <c r="B6401" s="110">
        <v>1791771.2</v>
      </c>
      <c r="C6401" s="100">
        <v>30.812100000000001</v>
      </c>
      <c r="D6401">
        <v>-2.2040000000000001E-2</v>
      </c>
      <c r="E6401" s="108">
        <v>3.5532699999999999</v>
      </c>
      <c r="F6401" s="102">
        <v>0</v>
      </c>
      <c r="G6401" s="98">
        <v>0.53900000000000003</v>
      </c>
      <c r="H6401" s="115">
        <v>1260</v>
      </c>
    </row>
    <row r="6402" spans="1:8" x14ac:dyDescent="0.2">
      <c r="A6402" s="106">
        <v>41676.357951388891</v>
      </c>
      <c r="B6402" s="110">
        <v>1792071.2</v>
      </c>
      <c r="C6402" s="100">
        <v>30.810199999999998</v>
      </c>
      <c r="D6402">
        <v>5.2299999999999999E-2</v>
      </c>
      <c r="E6402" s="108">
        <v>3.5531999999999999</v>
      </c>
      <c r="F6402" s="102">
        <v>0</v>
      </c>
      <c r="G6402" s="98">
        <v>0.53900000000000003</v>
      </c>
      <c r="H6402" s="115">
        <v>1260</v>
      </c>
    </row>
    <row r="6403" spans="1:8" x14ac:dyDescent="0.2">
      <c r="A6403" s="106">
        <v>41676.36142361111</v>
      </c>
      <c r="B6403" s="110">
        <v>1792371.2</v>
      </c>
      <c r="C6403" s="100">
        <v>30.808900000000001</v>
      </c>
      <c r="D6403">
        <v>-1.7860000000000001E-2</v>
      </c>
      <c r="E6403" s="108">
        <v>3.5532400000000002</v>
      </c>
      <c r="F6403" s="102">
        <v>0</v>
      </c>
      <c r="G6403" s="98">
        <v>0.53900000000000003</v>
      </c>
      <c r="H6403" s="115">
        <v>1260</v>
      </c>
    </row>
    <row r="6404" spans="1:8" x14ac:dyDescent="0.2">
      <c r="A6404" s="106">
        <v>41676.364895833336</v>
      </c>
      <c r="B6404" s="110">
        <v>1792671.2</v>
      </c>
      <c r="C6404" s="100">
        <v>30.807700000000001</v>
      </c>
      <c r="D6404">
        <v>-3.6389999999999999E-2</v>
      </c>
      <c r="E6404" s="108">
        <v>3.5530400000000002</v>
      </c>
      <c r="F6404" s="102">
        <v>0</v>
      </c>
      <c r="G6404" s="98">
        <v>0.53900000000000003</v>
      </c>
      <c r="H6404" s="115">
        <v>1260</v>
      </c>
    </row>
    <row r="6405" spans="1:8" x14ac:dyDescent="0.2">
      <c r="A6405" s="106">
        <v>41676.368368055555</v>
      </c>
      <c r="B6405" s="110">
        <v>1792971.2</v>
      </c>
      <c r="C6405" s="100">
        <v>30.8032</v>
      </c>
      <c r="D6405">
        <v>-1.772E-2</v>
      </c>
      <c r="E6405" s="108">
        <v>3.55315</v>
      </c>
      <c r="F6405" s="102">
        <v>0</v>
      </c>
      <c r="G6405" s="98">
        <v>0.53900000000000003</v>
      </c>
      <c r="H6405" s="115">
        <v>1260</v>
      </c>
    </row>
    <row r="6406" spans="1:8" x14ac:dyDescent="0.2">
      <c r="A6406" s="106">
        <v>41676.371840277781</v>
      </c>
      <c r="B6406" s="110">
        <v>1793271.2</v>
      </c>
      <c r="C6406" s="100">
        <v>30.797499999999999</v>
      </c>
      <c r="D6406">
        <v>-3.2239999999999998E-2</v>
      </c>
      <c r="E6406" s="108">
        <v>3.5530599999999999</v>
      </c>
      <c r="F6406" s="102">
        <v>0</v>
      </c>
      <c r="G6406" s="98">
        <v>0.53900000000000003</v>
      </c>
      <c r="H6406" s="115">
        <v>1260</v>
      </c>
    </row>
    <row r="6407" spans="1:8" x14ac:dyDescent="0.2">
      <c r="A6407" s="106">
        <v>41676.3753125</v>
      </c>
      <c r="B6407" s="110">
        <v>1793571.2</v>
      </c>
      <c r="C6407" s="100">
        <v>30.7896</v>
      </c>
      <c r="D6407">
        <v>-3.542E-2</v>
      </c>
      <c r="E6407" s="108">
        <v>3.5529600000000001</v>
      </c>
      <c r="F6407" s="102">
        <v>0</v>
      </c>
      <c r="G6407" s="98">
        <v>0.53900000000000003</v>
      </c>
      <c r="H6407" s="115">
        <v>1260</v>
      </c>
    </row>
    <row r="6408" spans="1:8" x14ac:dyDescent="0.2">
      <c r="A6408" s="106">
        <v>41676.378784722219</v>
      </c>
      <c r="B6408" s="110">
        <v>1793871.2</v>
      </c>
      <c r="C6408" s="100">
        <v>30.7804</v>
      </c>
      <c r="D6408">
        <v>4.7109999999999999E-2</v>
      </c>
      <c r="E6408" s="108">
        <v>3.5526200000000001</v>
      </c>
      <c r="F6408" s="102">
        <v>0</v>
      </c>
      <c r="G6408" s="98">
        <v>0.53900000000000003</v>
      </c>
      <c r="H6408" s="115">
        <v>1260</v>
      </c>
    </row>
    <row r="6409" spans="1:8" x14ac:dyDescent="0.2">
      <c r="A6409" s="106">
        <v>41676.382256944446</v>
      </c>
      <c r="B6409" s="110">
        <v>1794171.2</v>
      </c>
      <c r="C6409" s="100">
        <v>30.774699999999999</v>
      </c>
      <c r="D6409">
        <v>-2.7359999999999999E-2</v>
      </c>
      <c r="E6409" s="108">
        <v>3.5527899999999999</v>
      </c>
      <c r="F6409" s="102">
        <v>0</v>
      </c>
      <c r="G6409" s="98">
        <v>0.53900000000000003</v>
      </c>
      <c r="H6409" s="115">
        <v>1260</v>
      </c>
    </row>
    <row r="6410" spans="1:8" x14ac:dyDescent="0.2">
      <c r="A6410" s="106">
        <v>41676.385729166665</v>
      </c>
      <c r="B6410" s="110">
        <v>1794471.2</v>
      </c>
      <c r="C6410" s="100">
        <v>30.763500000000001</v>
      </c>
      <c r="D6410">
        <v>-7.9949999999999993E-2</v>
      </c>
      <c r="E6410" s="108">
        <v>3.5526200000000001</v>
      </c>
      <c r="F6410" s="102">
        <v>0</v>
      </c>
      <c r="G6410" s="98">
        <v>0.53900000000000003</v>
      </c>
      <c r="H6410" s="115">
        <v>1260</v>
      </c>
    </row>
    <row r="6411" spans="1:8" x14ac:dyDescent="0.2">
      <c r="A6411" s="106">
        <v>41676.389201388891</v>
      </c>
      <c r="B6411" s="110">
        <v>1794771.2</v>
      </c>
      <c r="C6411" s="100">
        <v>30.759499999999999</v>
      </c>
      <c r="D6411">
        <v>-2.4160000000000001E-2</v>
      </c>
      <c r="E6411" s="108">
        <v>3.5524800000000001</v>
      </c>
      <c r="F6411" s="102">
        <v>0</v>
      </c>
      <c r="G6411" s="98">
        <v>0.53900000000000003</v>
      </c>
      <c r="H6411" s="115">
        <v>1260</v>
      </c>
    </row>
    <row r="6412" spans="1:8" x14ac:dyDescent="0.2">
      <c r="A6412" s="106">
        <v>41676.39267361111</v>
      </c>
      <c r="B6412" s="110">
        <v>1795071.2</v>
      </c>
      <c r="C6412" s="100">
        <v>30.752600000000001</v>
      </c>
      <c r="D6412">
        <v>-6.9999999999999994E-5</v>
      </c>
      <c r="E6412" s="108">
        <v>3.5524300000000002</v>
      </c>
      <c r="F6412" s="102">
        <v>0</v>
      </c>
      <c r="G6412" s="98">
        <v>0.53900000000000003</v>
      </c>
      <c r="H6412" s="115">
        <v>1260</v>
      </c>
    </row>
    <row r="6413" spans="1:8" x14ac:dyDescent="0.2">
      <c r="A6413" s="106">
        <v>41676.396145833336</v>
      </c>
      <c r="B6413" s="110">
        <v>1795371.2</v>
      </c>
      <c r="C6413" s="100">
        <v>30.742699999999999</v>
      </c>
      <c r="D6413">
        <v>-1.525E-2</v>
      </c>
      <c r="E6413" s="108">
        <v>3.5525199999999999</v>
      </c>
      <c r="F6413" s="102">
        <v>0</v>
      </c>
      <c r="G6413" s="98">
        <v>0.53900000000000003</v>
      </c>
      <c r="H6413" s="115">
        <v>1260</v>
      </c>
    </row>
    <row r="6414" spans="1:8" x14ac:dyDescent="0.2">
      <c r="A6414" s="106">
        <v>41676.399618055555</v>
      </c>
      <c r="B6414" s="110">
        <v>1795671.2</v>
      </c>
      <c r="C6414" s="100">
        <v>30.7437</v>
      </c>
      <c r="D6414">
        <v>3.764E-2</v>
      </c>
      <c r="E6414" s="108">
        <v>3.5526599999999999</v>
      </c>
      <c r="F6414" s="102">
        <v>0</v>
      </c>
      <c r="G6414" s="98">
        <v>0.53900000000000003</v>
      </c>
      <c r="H6414" s="115">
        <v>1260</v>
      </c>
    </row>
    <row r="6415" spans="1:8" x14ac:dyDescent="0.2">
      <c r="A6415" s="106">
        <v>41676.403090277781</v>
      </c>
      <c r="B6415" s="110">
        <v>1795971.2</v>
      </c>
      <c r="C6415" s="100">
        <v>30.744399999999999</v>
      </c>
      <c r="D6415">
        <v>-2.308E-2</v>
      </c>
      <c r="E6415" s="108">
        <v>3.5529799999999998</v>
      </c>
      <c r="F6415" s="102">
        <v>0</v>
      </c>
      <c r="G6415" s="98">
        <v>0.53900000000000003</v>
      </c>
      <c r="H6415" s="115">
        <v>1260</v>
      </c>
    </row>
    <row r="6416" spans="1:8" x14ac:dyDescent="0.2">
      <c r="A6416" s="106">
        <v>41676.4065625</v>
      </c>
      <c r="B6416" s="110">
        <v>1796271.2</v>
      </c>
      <c r="C6416" s="100">
        <v>30.758099999999999</v>
      </c>
      <c r="D6416">
        <v>-1.2199999999999999E-3</v>
      </c>
      <c r="E6416" s="108">
        <v>3.55308</v>
      </c>
      <c r="F6416" s="102">
        <v>0</v>
      </c>
      <c r="G6416" s="98">
        <v>0.53900000000000003</v>
      </c>
      <c r="H6416" s="115">
        <v>1260</v>
      </c>
    </row>
    <row r="6417" spans="1:8" x14ac:dyDescent="0.2">
      <c r="A6417" s="106">
        <v>41676.410034722219</v>
      </c>
      <c r="B6417" s="110">
        <v>1796571.2</v>
      </c>
      <c r="C6417" s="100">
        <v>30.768699999999999</v>
      </c>
      <c r="D6417">
        <v>-2.6040000000000001E-2</v>
      </c>
      <c r="E6417" s="108">
        <v>3.5535199999999998</v>
      </c>
      <c r="F6417" s="102">
        <v>0</v>
      </c>
      <c r="G6417" s="98">
        <v>0.53900000000000003</v>
      </c>
      <c r="H6417" s="115">
        <v>1260</v>
      </c>
    </row>
    <row r="6418" spans="1:8" x14ac:dyDescent="0.2">
      <c r="A6418" s="106">
        <v>41676.413506944446</v>
      </c>
      <c r="B6418" s="110">
        <v>1796871.2</v>
      </c>
      <c r="C6418" s="100">
        <v>30.785699999999999</v>
      </c>
      <c r="D6418">
        <v>-8.8669999999999999E-2</v>
      </c>
      <c r="E6418" s="108">
        <v>3.5534300000000001</v>
      </c>
      <c r="F6418" s="102">
        <v>0</v>
      </c>
      <c r="G6418" s="98">
        <v>0.53900000000000003</v>
      </c>
      <c r="H6418" s="115">
        <v>1260</v>
      </c>
    </row>
    <row r="6419" spans="1:8" x14ac:dyDescent="0.2">
      <c r="A6419" s="106">
        <v>41676.416979166665</v>
      </c>
      <c r="B6419" s="110">
        <v>1797171.2</v>
      </c>
      <c r="C6419" s="100">
        <v>30.794</v>
      </c>
      <c r="D6419">
        <v>-4.1599999999999996E-3</v>
      </c>
      <c r="E6419" s="108">
        <v>3.5533800000000002</v>
      </c>
      <c r="F6419" s="102">
        <v>0</v>
      </c>
      <c r="G6419" s="98">
        <v>0.53900000000000003</v>
      </c>
      <c r="H6419" s="115">
        <v>1260</v>
      </c>
    </row>
    <row r="6420" spans="1:8" x14ac:dyDescent="0.2">
      <c r="A6420" s="106">
        <v>41676.420451388891</v>
      </c>
      <c r="B6420" s="110">
        <v>1797471.2</v>
      </c>
      <c r="C6420" s="100">
        <v>30.7973</v>
      </c>
      <c r="D6420">
        <v>6.2909999999999994E-2</v>
      </c>
      <c r="E6420" s="108">
        <v>3.5533600000000001</v>
      </c>
      <c r="F6420" s="102">
        <v>0</v>
      </c>
      <c r="G6420" s="98">
        <v>0.53900000000000003</v>
      </c>
      <c r="H6420" s="115">
        <v>1260</v>
      </c>
    </row>
    <row r="6421" spans="1:8" x14ac:dyDescent="0.2">
      <c r="A6421" s="106">
        <v>41676.42392361111</v>
      </c>
      <c r="B6421" s="110">
        <v>1797771.2</v>
      </c>
      <c r="C6421" s="100">
        <v>30.797699999999999</v>
      </c>
      <c r="D6421">
        <v>5.2490000000000002E-2</v>
      </c>
      <c r="E6421" s="108">
        <v>3.5532900000000001</v>
      </c>
      <c r="F6421" s="102">
        <v>0</v>
      </c>
      <c r="G6421" s="98">
        <v>0.53900000000000003</v>
      </c>
      <c r="H6421" s="115">
        <v>1260</v>
      </c>
    </row>
    <row r="6422" spans="1:8" x14ac:dyDescent="0.2">
      <c r="A6422" s="106">
        <v>41676.427395833336</v>
      </c>
      <c r="B6422" s="110">
        <v>1798071.2</v>
      </c>
      <c r="C6422" s="100">
        <v>30.8</v>
      </c>
      <c r="D6422">
        <v>-9.2020000000000005E-2</v>
      </c>
      <c r="E6422" s="108">
        <v>3.5531000000000001</v>
      </c>
      <c r="F6422" s="102">
        <v>0</v>
      </c>
      <c r="G6422" s="98">
        <v>0.53900000000000003</v>
      </c>
      <c r="H6422" s="115">
        <v>1260</v>
      </c>
    </row>
    <row r="6423" spans="1:8" x14ac:dyDescent="0.2">
      <c r="A6423" s="106">
        <v>41676.430868055555</v>
      </c>
      <c r="B6423" s="110">
        <v>1798371.2</v>
      </c>
      <c r="C6423" s="100">
        <v>30.7927</v>
      </c>
      <c r="D6423">
        <v>-8.9249999999999996E-2</v>
      </c>
      <c r="E6423" s="108">
        <v>3.5531700000000002</v>
      </c>
      <c r="F6423" s="102">
        <v>0</v>
      </c>
      <c r="G6423" s="98">
        <v>0.53900000000000003</v>
      </c>
      <c r="H6423" s="115">
        <v>1260</v>
      </c>
    </row>
    <row r="6424" spans="1:8" x14ac:dyDescent="0.2">
      <c r="A6424" s="106">
        <v>41676.434340277781</v>
      </c>
      <c r="B6424" s="110">
        <v>1798671.22</v>
      </c>
      <c r="C6424" s="100">
        <v>30.789300000000001</v>
      </c>
      <c r="D6424">
        <v>2.64E-2</v>
      </c>
      <c r="E6424" s="108">
        <v>3.5529500000000001</v>
      </c>
      <c r="F6424" s="102">
        <v>0</v>
      </c>
      <c r="G6424" s="98">
        <v>0.53900000000000003</v>
      </c>
      <c r="H6424" s="115">
        <v>1260</v>
      </c>
    </row>
    <row r="6425" spans="1:8" x14ac:dyDescent="0.2">
      <c r="A6425" s="106">
        <v>41676.4378125</v>
      </c>
      <c r="B6425" s="110">
        <v>1798971.2</v>
      </c>
      <c r="C6425" s="100">
        <v>30.7821</v>
      </c>
      <c r="D6425">
        <v>-5.058E-2</v>
      </c>
      <c r="E6425" s="108">
        <v>3.5527899999999999</v>
      </c>
      <c r="F6425" s="102">
        <v>0</v>
      </c>
      <c r="G6425" s="98">
        <v>0.53900000000000003</v>
      </c>
      <c r="H6425" s="115">
        <v>1260</v>
      </c>
    </row>
    <row r="6426" spans="1:8" x14ac:dyDescent="0.2">
      <c r="A6426" s="106">
        <v>41676.441284722219</v>
      </c>
      <c r="B6426" s="110">
        <v>1799271.2</v>
      </c>
      <c r="C6426" s="100">
        <v>30.773399999999999</v>
      </c>
      <c r="D6426">
        <v>1.5310000000000001E-2</v>
      </c>
      <c r="E6426" s="108">
        <v>3.5528599999999999</v>
      </c>
      <c r="F6426" s="102">
        <v>0</v>
      </c>
      <c r="G6426" s="98">
        <v>0.53900000000000003</v>
      </c>
      <c r="H6426" s="115">
        <v>1260</v>
      </c>
    </row>
    <row r="6427" spans="1:8" x14ac:dyDescent="0.2">
      <c r="A6427" s="106">
        <v>41676.444756944446</v>
      </c>
      <c r="B6427" s="110">
        <v>1799571.2</v>
      </c>
      <c r="C6427" s="100">
        <v>30.7697</v>
      </c>
      <c r="D6427">
        <v>1.9470000000000001E-2</v>
      </c>
      <c r="E6427" s="108">
        <v>3.5527799999999998</v>
      </c>
      <c r="F6427" s="102">
        <v>0</v>
      </c>
      <c r="G6427" s="98">
        <v>0.53900000000000003</v>
      </c>
      <c r="H6427" s="115">
        <v>1260</v>
      </c>
    </row>
    <row r="6428" spans="1:8" x14ac:dyDescent="0.2">
      <c r="A6428" s="106">
        <v>41676.448229166665</v>
      </c>
      <c r="B6428" s="110">
        <v>1799871.2</v>
      </c>
      <c r="C6428" s="100">
        <v>30.7607</v>
      </c>
      <c r="D6428">
        <v>-2.5440000000000001E-2</v>
      </c>
      <c r="E6428" s="108">
        <v>3.5528</v>
      </c>
      <c r="F6428" s="102">
        <v>0</v>
      </c>
      <c r="G6428" s="98">
        <v>0.53900000000000003</v>
      </c>
      <c r="H6428" s="115">
        <v>1260</v>
      </c>
    </row>
    <row r="6429" spans="1:8" x14ac:dyDescent="0.2">
      <c r="A6429" s="106">
        <v>41676.451701388891</v>
      </c>
      <c r="B6429" s="110">
        <v>1800171.2</v>
      </c>
      <c r="C6429" s="100">
        <v>30.756</v>
      </c>
      <c r="D6429">
        <v>-3.006E-2</v>
      </c>
      <c r="E6429" s="108">
        <v>3.5527500000000001</v>
      </c>
      <c r="F6429" s="102">
        <v>0</v>
      </c>
      <c r="G6429" s="98">
        <v>0.53900000000000003</v>
      </c>
      <c r="H6429" s="115">
        <v>1260</v>
      </c>
    </row>
    <row r="6430" spans="1:8" x14ac:dyDescent="0.2">
      <c r="A6430" s="106">
        <v>41676.45517361111</v>
      </c>
      <c r="B6430" s="110">
        <v>1800471.2</v>
      </c>
      <c r="C6430" s="100">
        <v>30.754100000000001</v>
      </c>
      <c r="D6430">
        <v>2.188E-2</v>
      </c>
      <c r="E6430" s="108">
        <v>3.5524800000000001</v>
      </c>
      <c r="F6430" s="102">
        <v>0</v>
      </c>
      <c r="G6430" s="98">
        <v>0.53900000000000003</v>
      </c>
      <c r="H6430" s="115">
        <v>1260</v>
      </c>
    </row>
    <row r="6431" spans="1:8" x14ac:dyDescent="0.2">
      <c r="A6431" s="106">
        <v>41676.458645833336</v>
      </c>
      <c r="B6431" s="110">
        <v>1800771.2</v>
      </c>
      <c r="C6431" s="100">
        <v>30.751899999999999</v>
      </c>
      <c r="D6431">
        <v>-6.1409999999999999E-2</v>
      </c>
      <c r="E6431" s="108">
        <v>3.5524900000000001</v>
      </c>
      <c r="F6431" s="102">
        <v>0</v>
      </c>
      <c r="G6431" s="98">
        <v>0.53900000000000003</v>
      </c>
      <c r="H6431" s="115">
        <v>1260</v>
      </c>
    </row>
    <row r="6432" spans="1:8" x14ac:dyDescent="0.2">
      <c r="A6432" s="106">
        <v>41676.462118055555</v>
      </c>
      <c r="B6432" s="110">
        <v>1801071.2</v>
      </c>
      <c r="C6432" s="100">
        <v>30.749099999999999</v>
      </c>
      <c r="D6432">
        <v>-3.2030000000000003E-2</v>
      </c>
      <c r="E6432" s="108">
        <v>3.5525000000000002</v>
      </c>
      <c r="F6432" s="102">
        <v>0</v>
      </c>
      <c r="G6432" s="98">
        <v>0.53900000000000003</v>
      </c>
      <c r="H6432" s="115">
        <v>1260</v>
      </c>
    </row>
    <row r="6433" spans="1:8" x14ac:dyDescent="0.2">
      <c r="A6433" s="106">
        <v>41676.465590277781</v>
      </c>
      <c r="B6433" s="110">
        <v>1801371.2</v>
      </c>
      <c r="C6433" s="100">
        <v>30.737300000000001</v>
      </c>
      <c r="D6433">
        <v>-5.9319999999999998E-2</v>
      </c>
      <c r="E6433" s="108">
        <v>3.5526900000000001</v>
      </c>
      <c r="F6433" s="102">
        <v>0</v>
      </c>
      <c r="G6433" s="98">
        <v>0.53900000000000003</v>
      </c>
      <c r="H6433" s="115">
        <v>1260</v>
      </c>
    </row>
    <row r="6434" spans="1:8" x14ac:dyDescent="0.2">
      <c r="A6434" s="106">
        <v>41676.4690625</v>
      </c>
      <c r="B6434" s="110">
        <v>1801671.22</v>
      </c>
      <c r="C6434" s="100">
        <v>30.741599999999998</v>
      </c>
      <c r="D6434">
        <v>4.6000000000000001E-4</v>
      </c>
      <c r="E6434" s="108">
        <v>3.5529999999999999</v>
      </c>
      <c r="F6434" s="102">
        <v>0</v>
      </c>
      <c r="G6434" s="98">
        <v>0.53900000000000003</v>
      </c>
      <c r="H6434" s="115">
        <v>1260</v>
      </c>
    </row>
    <row r="6435" spans="1:8" x14ac:dyDescent="0.2">
      <c r="A6435" s="106">
        <v>41676.472534722219</v>
      </c>
      <c r="B6435" s="110">
        <v>1801971.2</v>
      </c>
      <c r="C6435" s="100">
        <v>30.746600000000001</v>
      </c>
      <c r="D6435">
        <v>-8.3900000000000002E-2</v>
      </c>
      <c r="E6435" s="108">
        <v>3.5530200000000001</v>
      </c>
      <c r="F6435" s="102">
        <v>0</v>
      </c>
      <c r="G6435" s="98">
        <v>0.53900000000000003</v>
      </c>
      <c r="H6435" s="115">
        <v>1260</v>
      </c>
    </row>
    <row r="6436" spans="1:8" x14ac:dyDescent="0.2">
      <c r="A6436" s="106">
        <v>41676.476006944446</v>
      </c>
      <c r="B6436" s="110">
        <v>1802271.2</v>
      </c>
      <c r="C6436" s="100">
        <v>30.762499999999999</v>
      </c>
      <c r="D6436">
        <v>-2.5919999999999999E-2</v>
      </c>
      <c r="E6436" s="108">
        <v>3.5531299999999999</v>
      </c>
      <c r="F6436" s="102">
        <v>0</v>
      </c>
      <c r="G6436" s="98">
        <v>0.53900000000000003</v>
      </c>
      <c r="H6436" s="115">
        <v>1260</v>
      </c>
    </row>
    <row r="6437" spans="1:8" x14ac:dyDescent="0.2">
      <c r="A6437" s="106">
        <v>41676.479479166665</v>
      </c>
      <c r="B6437" s="110">
        <v>1802571.2</v>
      </c>
      <c r="C6437" s="100">
        <v>30.771599999999999</v>
      </c>
      <c r="D6437">
        <v>-3.6600000000000001E-3</v>
      </c>
      <c r="E6437" s="108">
        <v>3.5533700000000001</v>
      </c>
      <c r="F6437" s="102">
        <v>0</v>
      </c>
      <c r="G6437" s="98">
        <v>0.53900000000000003</v>
      </c>
      <c r="H6437" s="115">
        <v>1260</v>
      </c>
    </row>
    <row r="6438" spans="1:8" x14ac:dyDescent="0.2">
      <c r="A6438" s="106">
        <v>41676.482951388891</v>
      </c>
      <c r="B6438" s="110">
        <v>1802871.2</v>
      </c>
      <c r="C6438" s="100">
        <v>30.784400000000002</v>
      </c>
      <c r="D6438">
        <v>-7.6230000000000006E-2</v>
      </c>
      <c r="E6438" s="108">
        <v>3.5535899999999998</v>
      </c>
      <c r="F6438" s="102">
        <v>0</v>
      </c>
      <c r="G6438" s="98">
        <v>0.53900000000000003</v>
      </c>
      <c r="H6438" s="115">
        <v>1260</v>
      </c>
    </row>
    <row r="6439" spans="1:8" x14ac:dyDescent="0.2">
      <c r="A6439" s="106">
        <v>41676.48642361111</v>
      </c>
      <c r="B6439" s="110">
        <v>1803171.2</v>
      </c>
      <c r="C6439" s="100">
        <v>30.8003</v>
      </c>
      <c r="D6439">
        <v>-3.9149999999999997E-2</v>
      </c>
      <c r="E6439" s="108">
        <v>3.55348</v>
      </c>
      <c r="F6439" s="102">
        <v>0</v>
      </c>
      <c r="G6439" s="98">
        <v>0.53900000000000003</v>
      </c>
      <c r="H6439" s="115">
        <v>1260</v>
      </c>
    </row>
    <row r="6440" spans="1:8" x14ac:dyDescent="0.2">
      <c r="A6440" s="106">
        <v>41676.489895833336</v>
      </c>
      <c r="B6440" s="110">
        <v>1803471.2</v>
      </c>
      <c r="C6440" s="100">
        <v>30.808199999999999</v>
      </c>
      <c r="D6440">
        <v>-5.9800000000000001E-3</v>
      </c>
      <c r="E6440" s="108">
        <v>3.5534400000000002</v>
      </c>
      <c r="F6440" s="102">
        <v>0</v>
      </c>
      <c r="G6440" s="98">
        <v>0.53900000000000003</v>
      </c>
      <c r="H6440" s="115">
        <v>1260</v>
      </c>
    </row>
    <row r="6441" spans="1:8" x14ac:dyDescent="0.2">
      <c r="A6441" s="106">
        <v>41676.493368055555</v>
      </c>
      <c r="B6441" s="110">
        <v>1803771.2</v>
      </c>
      <c r="C6441" s="100">
        <v>30.8171</v>
      </c>
      <c r="D6441">
        <v>5.5010000000000003E-2</v>
      </c>
      <c r="E6441" s="108">
        <v>3.5534599999999998</v>
      </c>
      <c r="F6441" s="102">
        <v>0</v>
      </c>
      <c r="G6441" s="98">
        <v>0.53900000000000003</v>
      </c>
      <c r="H6441" s="115">
        <v>1260</v>
      </c>
    </row>
    <row r="6442" spans="1:8" x14ac:dyDescent="0.2">
      <c r="A6442" s="106">
        <v>41676.496840277781</v>
      </c>
      <c r="B6442" s="110">
        <v>1804071.2</v>
      </c>
      <c r="C6442" s="100">
        <v>30.8172</v>
      </c>
      <c r="D6442">
        <v>5.8729999999999997E-2</v>
      </c>
      <c r="E6442" s="108">
        <v>3.55349</v>
      </c>
      <c r="F6442" s="102">
        <v>0</v>
      </c>
      <c r="G6442" s="98">
        <v>0.53900000000000003</v>
      </c>
      <c r="H6442" s="115">
        <v>1260</v>
      </c>
    </row>
    <row r="6443" spans="1:8" x14ac:dyDescent="0.2">
      <c r="A6443" s="106">
        <v>41676.5003125</v>
      </c>
      <c r="B6443" s="110">
        <v>1804371.2</v>
      </c>
      <c r="C6443" s="100">
        <v>30.818899999999999</v>
      </c>
      <c r="D6443">
        <v>5.935E-2</v>
      </c>
      <c r="E6443" s="108">
        <v>3.55328</v>
      </c>
      <c r="F6443" s="102">
        <v>0</v>
      </c>
      <c r="G6443" s="98">
        <v>0.53900000000000003</v>
      </c>
      <c r="H6443" s="115">
        <v>1260</v>
      </c>
    </row>
    <row r="6444" spans="1:8" x14ac:dyDescent="0.2">
      <c r="A6444" s="106">
        <v>41676.503784722219</v>
      </c>
      <c r="B6444" s="110">
        <v>1804671.2</v>
      </c>
      <c r="C6444" s="100">
        <v>30.812100000000001</v>
      </c>
      <c r="D6444">
        <v>-1.5689999999999999E-2</v>
      </c>
      <c r="E6444" s="108">
        <v>3.55307</v>
      </c>
      <c r="F6444" s="102">
        <v>0</v>
      </c>
      <c r="G6444" s="98">
        <v>0.53900000000000003</v>
      </c>
      <c r="H6444" s="115">
        <v>1260</v>
      </c>
    </row>
    <row r="6445" spans="1:8" x14ac:dyDescent="0.2">
      <c r="A6445" s="106">
        <v>41676.507256944446</v>
      </c>
      <c r="B6445" s="110">
        <v>1804971.2</v>
      </c>
      <c r="C6445" s="100">
        <v>30.808399999999999</v>
      </c>
      <c r="D6445">
        <v>-1.9480000000000001E-2</v>
      </c>
      <c r="E6445" s="108">
        <v>3.5531799999999998</v>
      </c>
      <c r="F6445" s="102">
        <v>0</v>
      </c>
      <c r="G6445" s="98">
        <v>0.53900000000000003</v>
      </c>
      <c r="H6445" s="115">
        <v>1260</v>
      </c>
    </row>
    <row r="6446" spans="1:8" x14ac:dyDescent="0.2">
      <c r="A6446" s="106">
        <v>41676.510729166665</v>
      </c>
      <c r="B6446" s="110">
        <v>1805271.2</v>
      </c>
      <c r="C6446" s="100">
        <v>30.8066</v>
      </c>
      <c r="D6446">
        <v>-3.891E-2</v>
      </c>
      <c r="E6446" s="108">
        <v>3.5529999999999999</v>
      </c>
      <c r="F6446" s="102">
        <v>0</v>
      </c>
      <c r="G6446" s="98">
        <v>0.53900000000000003</v>
      </c>
      <c r="H6446" s="115">
        <v>1260</v>
      </c>
    </row>
    <row r="6447" spans="1:8" x14ac:dyDescent="0.2">
      <c r="A6447" s="106">
        <v>41676.514201388891</v>
      </c>
      <c r="B6447" s="110">
        <v>1805571.2</v>
      </c>
      <c r="C6447" s="100">
        <v>30.792899999999999</v>
      </c>
      <c r="D6447">
        <v>3.0360000000000002E-2</v>
      </c>
      <c r="E6447" s="108">
        <v>3.55281</v>
      </c>
      <c r="F6447" s="102">
        <v>0</v>
      </c>
      <c r="G6447" s="98">
        <v>0.53900000000000003</v>
      </c>
      <c r="H6447" s="115">
        <v>1260</v>
      </c>
    </row>
    <row r="6448" spans="1:8" x14ac:dyDescent="0.2">
      <c r="A6448" s="106">
        <v>41676.51767361111</v>
      </c>
      <c r="B6448" s="110">
        <v>1805871.2</v>
      </c>
      <c r="C6448" s="100">
        <v>30.7879</v>
      </c>
      <c r="D6448">
        <v>-2.4289999999999999E-2</v>
      </c>
      <c r="E6448" s="108">
        <v>3.55287</v>
      </c>
      <c r="F6448" s="102">
        <v>0</v>
      </c>
      <c r="G6448" s="98">
        <v>0.53900000000000003</v>
      </c>
      <c r="H6448" s="115">
        <v>1260</v>
      </c>
    </row>
    <row r="6449" spans="1:8" x14ac:dyDescent="0.2">
      <c r="A6449" s="106">
        <v>41676.521145833336</v>
      </c>
      <c r="B6449" s="110">
        <v>1806171.2</v>
      </c>
      <c r="C6449" s="100">
        <v>30.773800000000001</v>
      </c>
      <c r="D6449">
        <v>2.4279999999999999E-2</v>
      </c>
      <c r="E6449" s="108">
        <v>3.5528200000000001</v>
      </c>
      <c r="F6449" s="102">
        <v>0</v>
      </c>
      <c r="G6449" s="98">
        <v>0.53900000000000003</v>
      </c>
      <c r="H6449" s="115">
        <v>1260</v>
      </c>
    </row>
    <row r="6450" spans="1:8" x14ac:dyDescent="0.2">
      <c r="A6450" s="106">
        <v>41676.524618055555</v>
      </c>
      <c r="B6450" s="110">
        <v>1806471.2</v>
      </c>
      <c r="C6450" s="100">
        <v>30.772600000000001</v>
      </c>
      <c r="D6450">
        <v>-1.7129999999999999E-2</v>
      </c>
      <c r="E6450" s="108">
        <v>3.55287</v>
      </c>
      <c r="F6450" s="102">
        <v>0</v>
      </c>
      <c r="G6450" s="98">
        <v>0.53900000000000003</v>
      </c>
      <c r="H6450" s="115">
        <v>1260</v>
      </c>
    </row>
    <row r="6451" spans="1:8" x14ac:dyDescent="0.2">
      <c r="A6451" s="106">
        <v>41676.528090277781</v>
      </c>
      <c r="B6451" s="110">
        <v>1806771.2</v>
      </c>
      <c r="C6451" s="100">
        <v>30.774000000000001</v>
      </c>
      <c r="D6451">
        <v>-8.9099999999999999E-2</v>
      </c>
      <c r="E6451" s="108">
        <v>3.5529700000000002</v>
      </c>
      <c r="F6451" s="102">
        <v>0</v>
      </c>
      <c r="G6451" s="98">
        <v>0.53900000000000003</v>
      </c>
      <c r="H6451" s="115">
        <v>1260</v>
      </c>
    </row>
    <row r="6452" spans="1:8" x14ac:dyDescent="0.2">
      <c r="A6452" s="106">
        <v>41676.5315625</v>
      </c>
      <c r="B6452" s="110">
        <v>1807071.2</v>
      </c>
      <c r="C6452" s="100">
        <v>30.776</v>
      </c>
      <c r="D6452">
        <v>-8.9709999999999998E-2</v>
      </c>
      <c r="E6452" s="108">
        <v>3.5531600000000001</v>
      </c>
      <c r="F6452" s="102">
        <v>0</v>
      </c>
      <c r="G6452" s="98">
        <v>0.53900000000000003</v>
      </c>
      <c r="H6452" s="115">
        <v>1260</v>
      </c>
    </row>
    <row r="6453" spans="1:8" x14ac:dyDescent="0.2">
      <c r="A6453" s="106">
        <v>41676.535034722219</v>
      </c>
      <c r="B6453" s="110">
        <v>1807371.2</v>
      </c>
      <c r="C6453" s="100">
        <v>30.782</v>
      </c>
      <c r="D6453">
        <v>-7.5420000000000001E-2</v>
      </c>
      <c r="E6453" s="108">
        <v>3.55315</v>
      </c>
      <c r="F6453" s="102">
        <v>0</v>
      </c>
      <c r="G6453" s="98">
        <v>0.53900000000000003</v>
      </c>
      <c r="H6453" s="115">
        <v>1260</v>
      </c>
    </row>
    <row r="6454" spans="1:8" x14ac:dyDescent="0.2">
      <c r="A6454" s="106">
        <v>41676.538506944446</v>
      </c>
      <c r="B6454" s="110">
        <v>1807671.2</v>
      </c>
      <c r="C6454" s="100">
        <v>30.793399999999998</v>
      </c>
      <c r="D6454">
        <v>-5.8779999999999999E-2</v>
      </c>
      <c r="E6454" s="108">
        <v>3.5533399999999999</v>
      </c>
      <c r="F6454" s="102">
        <v>0</v>
      </c>
      <c r="G6454" s="98">
        <v>0.53900000000000003</v>
      </c>
      <c r="H6454" s="115">
        <v>1260</v>
      </c>
    </row>
    <row r="6455" spans="1:8" x14ac:dyDescent="0.2">
      <c r="A6455" s="106">
        <v>41676.541979166665</v>
      </c>
      <c r="B6455" s="110">
        <v>1807971.2</v>
      </c>
      <c r="C6455" s="100">
        <v>30.799299999999999</v>
      </c>
      <c r="D6455">
        <v>-1.426E-2</v>
      </c>
      <c r="E6455" s="108">
        <v>3.5534300000000001</v>
      </c>
      <c r="F6455" s="102">
        <v>0</v>
      </c>
      <c r="G6455" s="98">
        <v>0.53900000000000003</v>
      </c>
      <c r="H6455" s="115">
        <v>1260</v>
      </c>
    </row>
    <row r="6456" spans="1:8" x14ac:dyDescent="0.2">
      <c r="A6456" s="106">
        <v>41676.545451388891</v>
      </c>
      <c r="B6456" s="110">
        <v>1808271.2</v>
      </c>
      <c r="C6456" s="100">
        <v>30.8123</v>
      </c>
      <c r="D6456">
        <v>-4.088E-2</v>
      </c>
      <c r="E6456" s="108">
        <v>3.55383</v>
      </c>
      <c r="F6456" s="102">
        <v>0</v>
      </c>
      <c r="G6456" s="98">
        <v>0.53900000000000003</v>
      </c>
      <c r="H6456" s="115">
        <v>1260</v>
      </c>
    </row>
    <row r="6457" spans="1:8" x14ac:dyDescent="0.2">
      <c r="A6457" s="106">
        <v>41676.54892361111</v>
      </c>
      <c r="B6457" s="110">
        <v>1808571.2</v>
      </c>
      <c r="C6457" s="100">
        <v>30.821999999999999</v>
      </c>
      <c r="D6457">
        <v>5.4640000000000001E-2</v>
      </c>
      <c r="E6457" s="108">
        <v>3.5538799999999999</v>
      </c>
      <c r="F6457" s="102">
        <v>0</v>
      </c>
      <c r="G6457" s="98">
        <v>0.53900000000000003</v>
      </c>
      <c r="H6457" s="115">
        <v>1260</v>
      </c>
    </row>
    <row r="6458" spans="1:8" x14ac:dyDescent="0.2">
      <c r="A6458" s="106">
        <v>41676.552395833336</v>
      </c>
      <c r="B6458" s="110">
        <v>1808871.2</v>
      </c>
      <c r="C6458" s="100">
        <v>30.833500000000001</v>
      </c>
      <c r="D6458">
        <v>5.9490000000000001E-2</v>
      </c>
      <c r="E6458" s="108">
        <v>3.5539100000000001</v>
      </c>
      <c r="F6458" s="102">
        <v>0</v>
      </c>
      <c r="G6458" s="98">
        <v>0.53900000000000003</v>
      </c>
      <c r="H6458" s="115">
        <v>1260</v>
      </c>
    </row>
    <row r="6459" spans="1:8" x14ac:dyDescent="0.2">
      <c r="A6459" s="106">
        <v>41676.555868055555</v>
      </c>
      <c r="B6459" s="110">
        <v>1809171.22</v>
      </c>
      <c r="C6459" s="100">
        <v>30.839700000000001</v>
      </c>
      <c r="D6459">
        <v>5.6730000000000003E-2</v>
      </c>
      <c r="E6459" s="108">
        <v>3.5538799999999999</v>
      </c>
      <c r="F6459" s="102">
        <v>0</v>
      </c>
      <c r="G6459" s="98">
        <v>0.53900000000000003</v>
      </c>
      <c r="H6459" s="115">
        <v>1260</v>
      </c>
    </row>
    <row r="6460" spans="1:8" x14ac:dyDescent="0.2">
      <c r="A6460" s="106">
        <v>41676.559340277781</v>
      </c>
      <c r="B6460" s="110">
        <v>1809471.2</v>
      </c>
      <c r="C6460" s="100">
        <v>30.843</v>
      </c>
      <c r="D6460">
        <v>-9.0910000000000005E-2</v>
      </c>
      <c r="E6460" s="108">
        <v>3.5537700000000001</v>
      </c>
      <c r="F6460" s="102">
        <v>0</v>
      </c>
      <c r="G6460" s="98">
        <v>0.53900000000000003</v>
      </c>
      <c r="H6460" s="115">
        <v>1260</v>
      </c>
    </row>
    <row r="6461" spans="1:8" x14ac:dyDescent="0.2">
      <c r="A6461" s="106">
        <v>41676.5628125</v>
      </c>
      <c r="B6461" s="110">
        <v>1809771.2</v>
      </c>
      <c r="C6461" s="100">
        <v>30.822900000000001</v>
      </c>
      <c r="D6461">
        <v>3.3029999999999997E-2</v>
      </c>
      <c r="E6461" s="108">
        <v>3.5534599999999998</v>
      </c>
      <c r="F6461" s="102">
        <v>0</v>
      </c>
      <c r="G6461" s="98">
        <v>0.53900000000000003</v>
      </c>
      <c r="H6461" s="115">
        <v>1260</v>
      </c>
    </row>
    <row r="6462" spans="1:8" x14ac:dyDescent="0.2">
      <c r="A6462" s="106">
        <v>41676.566284722219</v>
      </c>
      <c r="B6462" s="110">
        <v>1810071.2</v>
      </c>
      <c r="C6462" s="100">
        <v>30.823799999999999</v>
      </c>
      <c r="D6462">
        <v>3.2370000000000003E-2</v>
      </c>
      <c r="E6462" s="108">
        <v>3.5537100000000001</v>
      </c>
      <c r="F6462" s="102">
        <v>0</v>
      </c>
      <c r="G6462" s="98">
        <v>0.53900000000000003</v>
      </c>
      <c r="H6462" s="115">
        <v>1260</v>
      </c>
    </row>
    <row r="6463" spans="1:8" x14ac:dyDescent="0.2">
      <c r="A6463" s="106">
        <v>41676.569756944446</v>
      </c>
      <c r="B6463" s="110">
        <v>1810371.2</v>
      </c>
      <c r="C6463" s="100">
        <v>30.8139</v>
      </c>
      <c r="D6463">
        <v>-3.2199999999999999E-2</v>
      </c>
      <c r="E6463" s="108">
        <v>3.5532900000000001</v>
      </c>
      <c r="F6463" s="102">
        <v>0</v>
      </c>
      <c r="G6463" s="98">
        <v>0.53900000000000003</v>
      </c>
      <c r="H6463" s="115">
        <v>1260</v>
      </c>
    </row>
    <row r="6464" spans="1:8" x14ac:dyDescent="0.2">
      <c r="A6464" s="106">
        <v>41676.573229166665</v>
      </c>
      <c r="B6464" s="110">
        <v>1810671.2</v>
      </c>
      <c r="C6464" s="100">
        <v>30.813400000000001</v>
      </c>
      <c r="D6464">
        <v>-7.3200000000000001E-3</v>
      </c>
      <c r="E6464" s="108">
        <v>3.5532300000000001</v>
      </c>
      <c r="F6464" s="102">
        <v>0</v>
      </c>
      <c r="G6464" s="98">
        <v>0.53900000000000003</v>
      </c>
      <c r="H6464" s="115">
        <v>1260</v>
      </c>
    </row>
    <row r="6465" spans="1:8" x14ac:dyDescent="0.2">
      <c r="A6465" s="106">
        <v>41676.576701388891</v>
      </c>
      <c r="B6465" s="110">
        <v>1810971.2</v>
      </c>
      <c r="C6465" s="100">
        <v>30.807400000000001</v>
      </c>
      <c r="D6465">
        <v>4.879E-2</v>
      </c>
      <c r="E6465" s="108">
        <v>3.5533700000000001</v>
      </c>
      <c r="F6465" s="102">
        <v>0</v>
      </c>
      <c r="G6465" s="98">
        <v>0.53900000000000003</v>
      </c>
      <c r="H6465" s="115">
        <v>1260</v>
      </c>
    </row>
    <row r="6466" spans="1:8" x14ac:dyDescent="0.2">
      <c r="A6466" s="106">
        <v>41676.58017361111</v>
      </c>
      <c r="B6466" s="110">
        <v>1811271.2</v>
      </c>
      <c r="C6466" s="100">
        <v>30.805800000000001</v>
      </c>
      <c r="D6466">
        <v>-8.9260000000000006E-2</v>
      </c>
      <c r="E6466" s="108">
        <v>3.55355</v>
      </c>
      <c r="F6466" s="102">
        <v>0</v>
      </c>
      <c r="G6466" s="98">
        <v>0.53900000000000003</v>
      </c>
      <c r="H6466" s="115">
        <v>1260</v>
      </c>
    </row>
    <row r="6467" spans="1:8" x14ac:dyDescent="0.2">
      <c r="A6467" s="106">
        <v>41676.583645833336</v>
      </c>
      <c r="B6467" s="110">
        <v>1811571.2</v>
      </c>
      <c r="C6467" s="100">
        <v>30.9513</v>
      </c>
      <c r="D6467">
        <v>-2.239E-2</v>
      </c>
      <c r="E6467" s="108">
        <v>3.5327199999999999</v>
      </c>
      <c r="F6467" s="102">
        <v>0</v>
      </c>
      <c r="G6467" s="98">
        <v>0.53900000000000003</v>
      </c>
      <c r="H6467" s="115">
        <v>1260</v>
      </c>
    </row>
    <row r="6468" spans="1:8" x14ac:dyDescent="0.2">
      <c r="A6468" s="106">
        <v>41676.587118055555</v>
      </c>
      <c r="B6468" s="110">
        <v>1811871.2</v>
      </c>
      <c r="C6468" s="100">
        <v>30.962700000000002</v>
      </c>
      <c r="D6468">
        <v>-8.4900000000000003E-2</v>
      </c>
      <c r="E6468" s="108">
        <v>3.5319099999999999</v>
      </c>
      <c r="F6468" s="102">
        <v>0</v>
      </c>
      <c r="G6468" s="98">
        <v>0.53900000000000003</v>
      </c>
      <c r="H6468" s="115">
        <v>1260</v>
      </c>
    </row>
    <row r="6469" spans="1:8" x14ac:dyDescent="0.2">
      <c r="A6469" s="106">
        <v>41676.590590277781</v>
      </c>
      <c r="B6469" s="110">
        <v>1812171.2</v>
      </c>
      <c r="C6469" s="100">
        <v>30.971900000000002</v>
      </c>
      <c r="D6469">
        <v>-1.24E-2</v>
      </c>
      <c r="E6469" s="108">
        <v>3.5318100000000001</v>
      </c>
      <c r="F6469" s="102">
        <v>0</v>
      </c>
      <c r="G6469" s="98">
        <v>0.53900000000000003</v>
      </c>
      <c r="H6469" s="115">
        <v>1260</v>
      </c>
    </row>
    <row r="6470" spans="1:8" x14ac:dyDescent="0.2">
      <c r="A6470" s="106">
        <v>41676.5940625</v>
      </c>
      <c r="B6470" s="110">
        <v>1812471.2</v>
      </c>
      <c r="C6470" s="100">
        <v>30.980799999999999</v>
      </c>
      <c r="D6470">
        <v>5.5129999999999998E-2</v>
      </c>
      <c r="E6470" s="108">
        <v>3.5314000000000001</v>
      </c>
      <c r="F6470" s="102">
        <v>0</v>
      </c>
      <c r="G6470" s="98">
        <v>0.53900000000000003</v>
      </c>
      <c r="H6470" s="115">
        <v>1260</v>
      </c>
    </row>
    <row r="6471" spans="1:8" x14ac:dyDescent="0.2">
      <c r="A6471" s="106">
        <v>41676.597534722219</v>
      </c>
      <c r="B6471" s="110">
        <v>1812771.2</v>
      </c>
      <c r="C6471" s="100">
        <v>30.993200000000002</v>
      </c>
      <c r="D6471">
        <v>-7.9289999999999999E-2</v>
      </c>
      <c r="E6471" s="108">
        <v>3.5314299999999998</v>
      </c>
      <c r="F6471" s="102">
        <v>0</v>
      </c>
      <c r="G6471" s="98">
        <v>0.53900000000000003</v>
      </c>
      <c r="H6471" s="115">
        <v>1260</v>
      </c>
    </row>
    <row r="6472" spans="1:8" x14ac:dyDescent="0.2">
      <c r="A6472" s="106">
        <v>41676.601006944446</v>
      </c>
      <c r="B6472" s="110">
        <v>1813071.2</v>
      </c>
      <c r="C6472" s="100">
        <v>31.003</v>
      </c>
      <c r="D6472">
        <v>5.8000000000000003E-2</v>
      </c>
      <c r="E6472" s="108">
        <v>3.5313400000000001</v>
      </c>
      <c r="F6472" s="102">
        <v>0</v>
      </c>
      <c r="G6472" s="98">
        <v>0.53900000000000003</v>
      </c>
      <c r="H6472" s="115">
        <v>1260</v>
      </c>
    </row>
    <row r="6473" spans="1:8" x14ac:dyDescent="0.2">
      <c r="A6473" s="106">
        <v>41676.604479166665</v>
      </c>
      <c r="B6473" s="110">
        <v>1813371.2</v>
      </c>
      <c r="C6473" s="100">
        <v>31.0123</v>
      </c>
      <c r="D6473">
        <v>-1.2279999999999999E-2</v>
      </c>
      <c r="E6473" s="108">
        <v>3.5317699999999999</v>
      </c>
      <c r="F6473" s="102">
        <v>0</v>
      </c>
      <c r="G6473" s="98">
        <v>0.53900000000000003</v>
      </c>
      <c r="H6473" s="115">
        <v>1260</v>
      </c>
    </row>
    <row r="6474" spans="1:8" x14ac:dyDescent="0.2">
      <c r="A6474" s="106">
        <v>41676.607951388891</v>
      </c>
      <c r="B6474" s="110">
        <v>1813671.2</v>
      </c>
      <c r="C6474" s="100">
        <v>31.0288</v>
      </c>
      <c r="D6474">
        <v>-1.0290000000000001E-2</v>
      </c>
      <c r="E6474" s="108">
        <v>3.5312100000000002</v>
      </c>
      <c r="F6474" s="102">
        <v>0</v>
      </c>
      <c r="G6474" s="98">
        <v>0.53900000000000003</v>
      </c>
      <c r="H6474" s="115">
        <v>1260</v>
      </c>
    </row>
    <row r="6475" spans="1:8" x14ac:dyDescent="0.2">
      <c r="A6475" s="106">
        <v>41676.61142361111</v>
      </c>
      <c r="B6475" s="110">
        <v>1813971.2</v>
      </c>
      <c r="C6475" s="100">
        <v>31.036100000000001</v>
      </c>
      <c r="D6475">
        <v>-3.2500000000000001E-2</v>
      </c>
      <c r="E6475" s="108">
        <v>3.5310899999999998</v>
      </c>
      <c r="F6475" s="102">
        <v>0</v>
      </c>
      <c r="G6475" s="98">
        <v>0.53900000000000003</v>
      </c>
      <c r="H6475" s="115">
        <v>1260</v>
      </c>
    </row>
    <row r="6476" spans="1:8" x14ac:dyDescent="0.2">
      <c r="A6476" s="106">
        <v>41676.614895833336</v>
      </c>
      <c r="B6476" s="110">
        <v>1814271.2</v>
      </c>
      <c r="C6476" s="100">
        <v>31.037500000000001</v>
      </c>
      <c r="D6476">
        <v>-9.3289999999999998E-2</v>
      </c>
      <c r="E6476" s="108">
        <v>3.5310899999999998</v>
      </c>
      <c r="F6476" s="102">
        <v>0</v>
      </c>
      <c r="G6476" s="98">
        <v>0.53900000000000003</v>
      </c>
      <c r="H6476" s="115">
        <v>1260</v>
      </c>
    </row>
    <row r="6477" spans="1:8" x14ac:dyDescent="0.2">
      <c r="A6477" s="106">
        <v>41676.618368055555</v>
      </c>
      <c r="B6477" s="110">
        <v>1814571.2</v>
      </c>
      <c r="C6477" s="100">
        <v>31.0364</v>
      </c>
      <c r="D6477">
        <v>3.4500000000000003E-2</v>
      </c>
      <c r="E6477" s="108">
        <v>3.5308199999999998</v>
      </c>
      <c r="F6477" s="102">
        <v>0</v>
      </c>
      <c r="G6477" s="98">
        <v>0.53900000000000003</v>
      </c>
      <c r="H6477" s="115">
        <v>1260</v>
      </c>
    </row>
    <row r="6478" spans="1:8" x14ac:dyDescent="0.2">
      <c r="A6478" s="106">
        <v>41676.621840277781</v>
      </c>
      <c r="B6478" s="110">
        <v>1814871.2</v>
      </c>
      <c r="C6478" s="100">
        <v>31.037299999999998</v>
      </c>
      <c r="D6478">
        <v>-2.0719999999999999E-2</v>
      </c>
      <c r="E6478" s="108">
        <v>3.5306099999999998</v>
      </c>
      <c r="F6478" s="102">
        <v>0</v>
      </c>
      <c r="G6478" s="98">
        <v>0.53900000000000003</v>
      </c>
      <c r="H6478" s="115">
        <v>1260</v>
      </c>
    </row>
    <row r="6479" spans="1:8" x14ac:dyDescent="0.2">
      <c r="A6479" s="106">
        <v>41676.6253125</v>
      </c>
      <c r="B6479" s="110">
        <v>1815171.2</v>
      </c>
      <c r="C6479" s="100">
        <v>31.032599999999999</v>
      </c>
      <c r="D6479">
        <v>-1.4619999999999999E-2</v>
      </c>
      <c r="E6479" s="108">
        <v>3.5306199999999999</v>
      </c>
      <c r="F6479" s="102">
        <v>0</v>
      </c>
      <c r="G6479" s="98">
        <v>0.53900000000000003</v>
      </c>
      <c r="H6479" s="115">
        <v>1260</v>
      </c>
    </row>
    <row r="6480" spans="1:8" x14ac:dyDescent="0.2">
      <c r="A6480" s="106">
        <v>41676.628784722219</v>
      </c>
      <c r="B6480" s="110">
        <v>1815471.2</v>
      </c>
      <c r="C6480" s="100">
        <v>31.0275</v>
      </c>
      <c r="D6480">
        <v>-3.5360000000000003E-2</v>
      </c>
      <c r="E6480" s="108">
        <v>3.5301499999999999</v>
      </c>
      <c r="F6480" s="102">
        <v>0</v>
      </c>
      <c r="G6480" s="98">
        <v>0.53900000000000003</v>
      </c>
      <c r="H6480" s="115">
        <v>1260</v>
      </c>
    </row>
    <row r="6481" spans="1:8" x14ac:dyDescent="0.2">
      <c r="A6481" s="106">
        <v>41676.632256944446</v>
      </c>
      <c r="B6481" s="110">
        <v>1815771.2</v>
      </c>
      <c r="C6481" s="100">
        <v>31.023900000000001</v>
      </c>
      <c r="D6481">
        <v>-4.0169999999999997E-2</v>
      </c>
      <c r="E6481" s="108">
        <v>3.5300500000000001</v>
      </c>
      <c r="F6481" s="102">
        <v>0</v>
      </c>
      <c r="G6481" s="98">
        <v>0.53900000000000003</v>
      </c>
      <c r="H6481" s="115">
        <v>1260</v>
      </c>
    </row>
    <row r="6482" spans="1:8" x14ac:dyDescent="0.2">
      <c r="A6482" s="106">
        <v>41676.635729166665</v>
      </c>
      <c r="B6482" s="110">
        <v>1816071.2</v>
      </c>
      <c r="C6482" s="100">
        <v>31.021599999999999</v>
      </c>
      <c r="D6482">
        <v>-8.1100000000000005E-2</v>
      </c>
      <c r="E6482" s="108">
        <v>3.52976</v>
      </c>
      <c r="F6482" s="102">
        <v>0</v>
      </c>
      <c r="G6482" s="98">
        <v>0.53900000000000003</v>
      </c>
      <c r="H6482" s="115">
        <v>1260</v>
      </c>
    </row>
    <row r="6483" spans="1:8" x14ac:dyDescent="0.2">
      <c r="A6483" s="106">
        <v>41676.639201388891</v>
      </c>
      <c r="B6483" s="110">
        <v>1816371.2</v>
      </c>
      <c r="C6483" s="100">
        <v>31.025200000000002</v>
      </c>
      <c r="D6483">
        <v>-3.2000000000000001E-2</v>
      </c>
      <c r="E6483" s="108">
        <v>3.5297800000000001</v>
      </c>
      <c r="F6483" s="102">
        <v>0</v>
      </c>
      <c r="G6483" s="98">
        <v>0.53900000000000003</v>
      </c>
      <c r="H6483" s="115">
        <v>1260</v>
      </c>
    </row>
    <row r="6484" spans="1:8" x14ac:dyDescent="0.2">
      <c r="A6484" s="106">
        <v>41676.64267361111</v>
      </c>
      <c r="B6484" s="110">
        <v>1816671.2</v>
      </c>
      <c r="C6484" s="100">
        <v>31.016200000000001</v>
      </c>
      <c r="D6484">
        <v>-8.8800000000000007E-3</v>
      </c>
      <c r="E6484" s="108">
        <v>3.52962</v>
      </c>
      <c r="F6484" s="102">
        <v>0</v>
      </c>
      <c r="G6484" s="98">
        <v>0.53900000000000003</v>
      </c>
      <c r="H6484" s="115">
        <v>1260</v>
      </c>
    </row>
    <row r="6485" spans="1:8" x14ac:dyDescent="0.2">
      <c r="A6485" s="106">
        <v>41676.646145833336</v>
      </c>
      <c r="B6485" s="110">
        <v>1816971.2</v>
      </c>
      <c r="C6485" s="100">
        <v>31.025200000000002</v>
      </c>
      <c r="D6485">
        <v>-2.2970000000000001E-2</v>
      </c>
      <c r="E6485" s="108">
        <v>3.52969</v>
      </c>
      <c r="F6485" s="102">
        <v>0</v>
      </c>
      <c r="G6485" s="98">
        <v>0.53900000000000003</v>
      </c>
      <c r="H6485" s="115">
        <v>1260</v>
      </c>
    </row>
    <row r="6486" spans="1:8" x14ac:dyDescent="0.2">
      <c r="A6486" s="106">
        <v>41676.649618055555</v>
      </c>
      <c r="B6486" s="110">
        <v>1817271.2</v>
      </c>
      <c r="C6486" s="100">
        <v>31.027999999999999</v>
      </c>
      <c r="D6486">
        <v>-1.6480000000000002E-2</v>
      </c>
      <c r="E6486" s="108">
        <v>3.52982</v>
      </c>
      <c r="F6486" s="102">
        <v>0</v>
      </c>
      <c r="G6486" s="98">
        <v>0.53900000000000003</v>
      </c>
      <c r="H6486" s="115">
        <v>1260</v>
      </c>
    </row>
    <row r="6487" spans="1:8" x14ac:dyDescent="0.2">
      <c r="A6487" s="106">
        <v>41676.653090277781</v>
      </c>
      <c r="B6487" s="110">
        <v>1817571.2</v>
      </c>
      <c r="C6487" s="100">
        <v>31.0367</v>
      </c>
      <c r="D6487">
        <v>2.2440000000000002E-2</v>
      </c>
      <c r="E6487" s="108">
        <v>3.5297700000000001</v>
      </c>
      <c r="F6487" s="102">
        <v>0</v>
      </c>
      <c r="G6487" s="98">
        <v>0.53900000000000003</v>
      </c>
      <c r="H6487" s="115">
        <v>1260</v>
      </c>
    </row>
    <row r="6488" spans="1:8" x14ac:dyDescent="0.2">
      <c r="A6488" s="106">
        <v>41676.6565625</v>
      </c>
      <c r="B6488" s="110">
        <v>1817871.2</v>
      </c>
      <c r="C6488" s="100">
        <v>31.042200000000001</v>
      </c>
      <c r="D6488">
        <v>-8.7029999999999996E-2</v>
      </c>
      <c r="E6488" s="108">
        <v>3.52976</v>
      </c>
      <c r="F6488" s="102">
        <v>0</v>
      </c>
      <c r="G6488" s="98">
        <v>0.53900000000000003</v>
      </c>
      <c r="H6488" s="115">
        <v>1260</v>
      </c>
    </row>
    <row r="6489" spans="1:8" x14ac:dyDescent="0.2">
      <c r="A6489" s="106">
        <v>41676.660034722219</v>
      </c>
      <c r="B6489" s="110">
        <v>1818171.2</v>
      </c>
      <c r="C6489" s="100">
        <v>31.043800000000001</v>
      </c>
      <c r="D6489">
        <v>-2.9100000000000001E-2</v>
      </c>
      <c r="E6489" s="108">
        <v>3.5295399999999999</v>
      </c>
      <c r="F6489" s="102">
        <v>0</v>
      </c>
      <c r="G6489" s="98">
        <v>0.53900000000000003</v>
      </c>
      <c r="H6489" s="115">
        <v>1260</v>
      </c>
    </row>
    <row r="6490" spans="1:8" x14ac:dyDescent="0.2">
      <c r="A6490" s="106">
        <v>41676.663506944446</v>
      </c>
      <c r="B6490" s="110">
        <v>1818471.2</v>
      </c>
      <c r="C6490" s="100">
        <v>31.054099999999998</v>
      </c>
      <c r="D6490">
        <v>2.6199999999999999E-3</v>
      </c>
      <c r="E6490" s="108">
        <v>3.52956</v>
      </c>
      <c r="F6490" s="102">
        <v>0</v>
      </c>
      <c r="G6490" s="98">
        <v>0.53900000000000003</v>
      </c>
      <c r="H6490" s="115">
        <v>1260</v>
      </c>
    </row>
    <row r="6491" spans="1:8" x14ac:dyDescent="0.2">
      <c r="A6491" s="106">
        <v>41676.666979166665</v>
      </c>
      <c r="B6491" s="110">
        <v>1818771.2</v>
      </c>
      <c r="C6491" s="100">
        <v>31.057300000000001</v>
      </c>
      <c r="D6491">
        <v>-2.2970000000000001E-2</v>
      </c>
      <c r="E6491" s="108">
        <v>3.5295000000000001</v>
      </c>
      <c r="F6491" s="102">
        <v>0</v>
      </c>
      <c r="G6491" s="98">
        <v>0.53900000000000003</v>
      </c>
      <c r="H6491" s="115">
        <v>1260</v>
      </c>
    </row>
    <row r="6492" spans="1:8" x14ac:dyDescent="0.2">
      <c r="A6492" s="106">
        <v>41676.670451388891</v>
      </c>
      <c r="B6492" s="110">
        <v>1819071.2</v>
      </c>
      <c r="C6492" s="100">
        <v>31.061900000000001</v>
      </c>
      <c r="D6492">
        <v>5.7619999999999998E-2</v>
      </c>
      <c r="E6492" s="108">
        <v>3.5293899999999998</v>
      </c>
      <c r="F6492" s="102">
        <v>0</v>
      </c>
      <c r="G6492" s="98">
        <v>0.53900000000000003</v>
      </c>
      <c r="H6492" s="115">
        <v>1260</v>
      </c>
    </row>
    <row r="6493" spans="1:8" x14ac:dyDescent="0.2">
      <c r="A6493" s="106">
        <v>41676.67392361111</v>
      </c>
      <c r="B6493" s="110">
        <v>1819371.2</v>
      </c>
      <c r="C6493" s="100">
        <v>31.056799999999999</v>
      </c>
      <c r="D6493">
        <v>5.7450000000000001E-2</v>
      </c>
      <c r="E6493" s="108">
        <v>3.5293299999999999</v>
      </c>
      <c r="F6493" s="102">
        <v>0</v>
      </c>
      <c r="G6493" s="98">
        <v>0.53900000000000003</v>
      </c>
      <c r="H6493" s="115">
        <v>1260</v>
      </c>
    </row>
    <row r="6494" spans="1:8" x14ac:dyDescent="0.2">
      <c r="A6494" s="106">
        <v>41676.677395833336</v>
      </c>
      <c r="B6494" s="110">
        <v>1819671.2</v>
      </c>
      <c r="C6494" s="100">
        <v>31.049199999999999</v>
      </c>
      <c r="D6494">
        <v>-2.7199999999999998E-2</v>
      </c>
      <c r="E6494" s="108">
        <v>3.5291000000000001</v>
      </c>
      <c r="F6494" s="102">
        <v>0</v>
      </c>
      <c r="G6494" s="98">
        <v>0.53900000000000003</v>
      </c>
      <c r="H6494" s="115">
        <v>1260</v>
      </c>
    </row>
    <row r="6495" spans="1:8" x14ac:dyDescent="0.2">
      <c r="A6495" s="106">
        <v>41676.680868055555</v>
      </c>
      <c r="B6495" s="110">
        <v>1819971.2</v>
      </c>
      <c r="C6495" s="100">
        <v>31.045000000000002</v>
      </c>
      <c r="D6495">
        <v>-8.3099999999999993E-2</v>
      </c>
      <c r="E6495" s="108">
        <v>3.52854</v>
      </c>
      <c r="F6495" s="102">
        <v>0</v>
      </c>
      <c r="G6495" s="98">
        <v>0.53900000000000003</v>
      </c>
      <c r="H6495" s="115">
        <v>1260</v>
      </c>
    </row>
    <row r="6496" spans="1:8" x14ac:dyDescent="0.2">
      <c r="A6496" s="106">
        <v>41676.684340277781</v>
      </c>
      <c r="B6496" s="110">
        <v>1820271.2</v>
      </c>
      <c r="C6496" s="100">
        <v>31.036300000000001</v>
      </c>
      <c r="D6496">
        <v>-3.1449999999999999E-2</v>
      </c>
      <c r="E6496" s="108">
        <v>3.5283000000000002</v>
      </c>
      <c r="F6496" s="102">
        <v>0</v>
      </c>
      <c r="G6496" s="98">
        <v>0.53900000000000003</v>
      </c>
      <c r="H6496" s="115">
        <v>1260</v>
      </c>
    </row>
    <row r="6497" spans="1:8" x14ac:dyDescent="0.2">
      <c r="A6497" s="106">
        <v>41676.6878125</v>
      </c>
      <c r="B6497" s="110">
        <v>1820571.2</v>
      </c>
      <c r="C6497" s="100">
        <v>31.0291</v>
      </c>
      <c r="D6497">
        <v>-3.2259999999999997E-2</v>
      </c>
      <c r="E6497" s="108">
        <v>3.5282399999999998</v>
      </c>
      <c r="F6497" s="102">
        <v>0</v>
      </c>
      <c r="G6497" s="98">
        <v>0.53900000000000003</v>
      </c>
      <c r="H6497" s="115">
        <v>1260</v>
      </c>
    </row>
    <row r="6498" spans="1:8" x14ac:dyDescent="0.2">
      <c r="A6498" s="106">
        <v>41676.691284722219</v>
      </c>
      <c r="B6498" s="110">
        <v>1820871.2</v>
      </c>
      <c r="C6498" s="100">
        <v>31.015599999999999</v>
      </c>
      <c r="D6498">
        <v>-7.528E-2</v>
      </c>
      <c r="E6498" s="108">
        <v>3.52827</v>
      </c>
      <c r="F6498" s="102">
        <v>0</v>
      </c>
      <c r="G6498" s="98">
        <v>0.53900000000000003</v>
      </c>
      <c r="H6498" s="115">
        <v>1260</v>
      </c>
    </row>
    <row r="6499" spans="1:8" x14ac:dyDescent="0.2">
      <c r="A6499" s="106">
        <v>41676.694756944446</v>
      </c>
      <c r="B6499" s="110">
        <v>1821171.2</v>
      </c>
      <c r="C6499" s="100">
        <v>31.023</v>
      </c>
      <c r="D6499">
        <v>-3.7780000000000001E-2</v>
      </c>
      <c r="E6499" s="108">
        <v>3.5281899999999999</v>
      </c>
      <c r="F6499" s="102">
        <v>0</v>
      </c>
      <c r="G6499" s="98">
        <v>0.53900000000000003</v>
      </c>
      <c r="H6499" s="115">
        <v>1260</v>
      </c>
    </row>
    <row r="6500" spans="1:8" x14ac:dyDescent="0.2">
      <c r="A6500" s="106">
        <v>41676.698229166665</v>
      </c>
      <c r="B6500" s="110">
        <v>1821471.2</v>
      </c>
      <c r="C6500" s="100">
        <v>31.025300000000001</v>
      </c>
      <c r="D6500">
        <v>-7.034E-2</v>
      </c>
      <c r="E6500" s="108">
        <v>3.5283000000000002</v>
      </c>
      <c r="F6500" s="102">
        <v>0</v>
      </c>
      <c r="G6500" s="98">
        <v>0.53900000000000003</v>
      </c>
      <c r="H6500" s="115">
        <v>1260</v>
      </c>
    </row>
    <row r="6501" spans="1:8" x14ac:dyDescent="0.2">
      <c r="A6501" s="106">
        <v>41676.701701388891</v>
      </c>
      <c r="B6501" s="110">
        <v>1821771.2</v>
      </c>
      <c r="C6501" s="100">
        <v>31.032800000000002</v>
      </c>
      <c r="D6501">
        <v>5.0849999999999999E-2</v>
      </c>
      <c r="E6501" s="108">
        <v>3.5285199999999999</v>
      </c>
      <c r="F6501" s="102">
        <v>0</v>
      </c>
      <c r="G6501" s="98">
        <v>0.53900000000000003</v>
      </c>
      <c r="H6501" s="115">
        <v>1260</v>
      </c>
    </row>
    <row r="6502" spans="1:8" x14ac:dyDescent="0.2">
      <c r="A6502" s="106">
        <v>41676.70517361111</v>
      </c>
      <c r="B6502" s="110">
        <v>1822071.2</v>
      </c>
      <c r="C6502" s="100">
        <v>31.0413</v>
      </c>
      <c r="D6502">
        <v>5.1240000000000001E-2</v>
      </c>
      <c r="E6502" s="108">
        <v>3.52834</v>
      </c>
      <c r="F6502" s="102">
        <v>0</v>
      </c>
      <c r="G6502" s="98">
        <v>0.53900000000000003</v>
      </c>
      <c r="H6502" s="115">
        <v>1260</v>
      </c>
    </row>
    <row r="6503" spans="1:8" x14ac:dyDescent="0.2">
      <c r="A6503" s="106">
        <v>41676.708645833336</v>
      </c>
      <c r="B6503" s="110">
        <v>1822371.2</v>
      </c>
      <c r="C6503" s="100">
        <v>31.0564</v>
      </c>
      <c r="D6503">
        <v>-7.3600000000000002E-3</v>
      </c>
      <c r="E6503" s="108">
        <v>3.52847</v>
      </c>
      <c r="F6503" s="102">
        <v>0</v>
      </c>
      <c r="G6503" s="98">
        <v>0.53900000000000003</v>
      </c>
      <c r="H6503" s="115">
        <v>1260</v>
      </c>
    </row>
    <row r="6504" spans="1:8" x14ac:dyDescent="0.2">
      <c r="A6504" s="106">
        <v>41676.712118055555</v>
      </c>
      <c r="B6504" s="110">
        <v>1822671.2</v>
      </c>
      <c r="C6504" s="100">
        <v>31.07</v>
      </c>
      <c r="D6504">
        <v>2.6919999999999999E-2</v>
      </c>
      <c r="E6504" s="108">
        <v>3.5283899999999999</v>
      </c>
      <c r="F6504" s="102">
        <v>0</v>
      </c>
      <c r="G6504" s="98">
        <v>0.53900000000000003</v>
      </c>
      <c r="H6504" s="115">
        <v>1260</v>
      </c>
    </row>
    <row r="6505" spans="1:8" x14ac:dyDescent="0.2">
      <c r="A6505" s="106">
        <v>41676.715590277781</v>
      </c>
      <c r="B6505" s="110">
        <v>1822971.2</v>
      </c>
      <c r="C6505" s="100">
        <v>31.0564</v>
      </c>
      <c r="D6505">
        <v>1.295E-2</v>
      </c>
      <c r="E6505" s="108">
        <v>3.5283199999999999</v>
      </c>
      <c r="F6505" s="102">
        <v>0</v>
      </c>
      <c r="G6505" s="98">
        <v>0.53900000000000003</v>
      </c>
      <c r="H6505" s="115">
        <v>1260</v>
      </c>
    </row>
    <row r="6506" spans="1:8" x14ac:dyDescent="0.2">
      <c r="A6506" s="106">
        <v>41676.7190625</v>
      </c>
      <c r="B6506" s="110">
        <v>1823271.2</v>
      </c>
      <c r="C6506" s="100">
        <v>31.073599999999999</v>
      </c>
      <c r="D6506">
        <v>-3.3E-3</v>
      </c>
      <c r="E6506" s="108">
        <v>3.52807</v>
      </c>
      <c r="F6506" s="102">
        <v>0</v>
      </c>
      <c r="G6506" s="98">
        <v>0.53900000000000003</v>
      </c>
      <c r="H6506" s="115">
        <v>1260</v>
      </c>
    </row>
    <row r="6507" spans="1:8" x14ac:dyDescent="0.2">
      <c r="A6507" s="106">
        <v>41676.722534722219</v>
      </c>
      <c r="B6507" s="110">
        <v>1823571.2</v>
      </c>
      <c r="C6507" s="100">
        <v>31.065799999999999</v>
      </c>
      <c r="D6507">
        <v>-2.6169999999999999E-2</v>
      </c>
      <c r="E6507" s="108">
        <v>3.5280200000000002</v>
      </c>
      <c r="F6507" s="102">
        <v>0</v>
      </c>
      <c r="G6507" s="98">
        <v>0.53900000000000003</v>
      </c>
      <c r="H6507" s="115">
        <v>1260</v>
      </c>
    </row>
    <row r="6508" spans="1:8" x14ac:dyDescent="0.2">
      <c r="A6508" s="106">
        <v>41676.726006944446</v>
      </c>
      <c r="B6508" s="110">
        <v>1823871.2</v>
      </c>
      <c r="C6508" s="100">
        <v>31.0686</v>
      </c>
      <c r="D6508">
        <v>-8.4129999999999996E-2</v>
      </c>
      <c r="E6508" s="108">
        <v>3.52786</v>
      </c>
      <c r="F6508" s="102">
        <v>0</v>
      </c>
      <c r="G6508" s="98">
        <v>0.53900000000000003</v>
      </c>
      <c r="H6508" s="115">
        <v>1260</v>
      </c>
    </row>
    <row r="6509" spans="1:8" x14ac:dyDescent="0.2">
      <c r="A6509" s="106">
        <v>41676.729479166665</v>
      </c>
      <c r="B6509" s="110">
        <v>1824171.2</v>
      </c>
      <c r="C6509" s="100">
        <v>31.040900000000001</v>
      </c>
      <c r="D6509">
        <v>-1.5949999999999999E-2</v>
      </c>
      <c r="E6509" s="108">
        <v>3.5274899999999998</v>
      </c>
      <c r="F6509" s="102">
        <v>0</v>
      </c>
      <c r="G6509" s="98">
        <v>0.53900000000000003</v>
      </c>
      <c r="H6509" s="115">
        <v>1260</v>
      </c>
    </row>
    <row r="6510" spans="1:8" x14ac:dyDescent="0.2">
      <c r="A6510" s="106">
        <v>41676.732951388891</v>
      </c>
      <c r="B6510" s="110">
        <v>1824471.2</v>
      </c>
      <c r="C6510" s="100">
        <v>31.0441</v>
      </c>
      <c r="D6510">
        <v>-4.7829999999999998E-2</v>
      </c>
      <c r="E6510" s="108">
        <v>3.5272299999999999</v>
      </c>
      <c r="F6510" s="102">
        <v>0</v>
      </c>
      <c r="G6510" s="98">
        <v>0.53900000000000003</v>
      </c>
      <c r="H6510" s="115">
        <v>1260</v>
      </c>
    </row>
    <row r="6511" spans="1:8" x14ac:dyDescent="0.2">
      <c r="A6511" s="106">
        <v>41676.73642361111</v>
      </c>
      <c r="B6511" s="110">
        <v>1824771.2</v>
      </c>
      <c r="C6511" s="100">
        <v>31.0212</v>
      </c>
      <c r="D6511">
        <v>5.5849999999999997E-2</v>
      </c>
      <c r="E6511" s="108">
        <v>3.5269599999999999</v>
      </c>
      <c r="F6511" s="102">
        <v>0</v>
      </c>
      <c r="G6511" s="98">
        <v>0.53900000000000003</v>
      </c>
      <c r="H6511" s="115">
        <v>1260</v>
      </c>
    </row>
    <row r="6512" spans="1:8" x14ac:dyDescent="0.2">
      <c r="A6512" s="106">
        <v>41676.739895833336</v>
      </c>
      <c r="B6512" s="110">
        <v>1825071.2</v>
      </c>
      <c r="C6512" s="100">
        <v>31.014600000000002</v>
      </c>
      <c r="D6512">
        <v>5.9279999999999999E-2</v>
      </c>
      <c r="E6512" s="108">
        <v>3.5265900000000001</v>
      </c>
      <c r="F6512" s="102">
        <v>0</v>
      </c>
      <c r="G6512" s="98">
        <v>0.53900000000000003</v>
      </c>
      <c r="H6512" s="115">
        <v>1260</v>
      </c>
    </row>
    <row r="6513" spans="1:8" x14ac:dyDescent="0.2">
      <c r="A6513" s="106">
        <v>41676.743368055555</v>
      </c>
      <c r="B6513" s="110">
        <v>1825371.2</v>
      </c>
      <c r="C6513" s="100">
        <v>31.009699999999999</v>
      </c>
      <c r="D6513">
        <v>-3.662E-2</v>
      </c>
      <c r="E6513" s="108">
        <v>3.5264000000000002</v>
      </c>
      <c r="F6513" s="102">
        <v>0</v>
      </c>
      <c r="G6513" s="98">
        <v>0.53900000000000003</v>
      </c>
      <c r="H6513" s="115">
        <v>1260</v>
      </c>
    </row>
    <row r="6514" spans="1:8" x14ac:dyDescent="0.2">
      <c r="A6514" s="106">
        <v>41676.746840277781</v>
      </c>
      <c r="B6514" s="110">
        <v>1825671.2</v>
      </c>
      <c r="C6514" s="100">
        <v>31.010400000000001</v>
      </c>
      <c r="D6514">
        <v>-5.8930000000000003E-2</v>
      </c>
      <c r="E6514" s="108">
        <v>3.5267300000000001</v>
      </c>
      <c r="F6514" s="102">
        <v>0</v>
      </c>
      <c r="G6514" s="98">
        <v>0.53900000000000003</v>
      </c>
      <c r="H6514" s="115">
        <v>1260</v>
      </c>
    </row>
    <row r="6515" spans="1:8" x14ac:dyDescent="0.2">
      <c r="A6515" s="106">
        <v>41676.7503125</v>
      </c>
      <c r="B6515" s="110">
        <v>1825971.2</v>
      </c>
      <c r="C6515" s="100">
        <v>31.011199999999999</v>
      </c>
      <c r="D6515">
        <v>-3.9399999999999999E-3</v>
      </c>
      <c r="E6515" s="108">
        <v>3.5268099999999998</v>
      </c>
      <c r="F6515" s="102">
        <v>0</v>
      </c>
      <c r="G6515" s="98">
        <v>0.53900000000000003</v>
      </c>
      <c r="H6515" s="115">
        <v>1260</v>
      </c>
    </row>
    <row r="6516" spans="1:8" x14ac:dyDescent="0.2">
      <c r="A6516" s="106">
        <v>41676.753784722219</v>
      </c>
      <c r="B6516" s="110">
        <v>1826271.2</v>
      </c>
      <c r="C6516" s="100">
        <v>31.0031</v>
      </c>
      <c r="D6516">
        <v>-7.1700000000000002E-3</v>
      </c>
      <c r="E6516" s="108">
        <v>3.5267499999999998</v>
      </c>
      <c r="F6516" s="102">
        <v>0</v>
      </c>
      <c r="G6516" s="98">
        <v>0.53900000000000003</v>
      </c>
      <c r="H6516" s="115">
        <v>1260</v>
      </c>
    </row>
    <row r="6517" spans="1:8" x14ac:dyDescent="0.2">
      <c r="A6517" s="106">
        <v>41676.757256944446</v>
      </c>
      <c r="B6517" s="110">
        <v>1826571.2</v>
      </c>
      <c r="C6517" s="100">
        <v>31.017700000000001</v>
      </c>
      <c r="D6517">
        <v>3.8500000000000001E-3</v>
      </c>
      <c r="E6517" s="108">
        <v>3.5270999999999999</v>
      </c>
      <c r="F6517" s="102">
        <v>0</v>
      </c>
      <c r="G6517" s="98">
        <v>0.53900000000000003</v>
      </c>
      <c r="H6517" s="115">
        <v>1260</v>
      </c>
    </row>
    <row r="6518" spans="1:8" x14ac:dyDescent="0.2">
      <c r="A6518" s="106">
        <v>41676.760729166665</v>
      </c>
      <c r="B6518" s="110">
        <v>1826871.2</v>
      </c>
      <c r="C6518" s="100">
        <v>31.035499999999999</v>
      </c>
      <c r="D6518">
        <v>4.4069999999999998E-2</v>
      </c>
      <c r="E6518" s="108">
        <v>3.5268899999999999</v>
      </c>
      <c r="F6518" s="102">
        <v>0</v>
      </c>
      <c r="G6518" s="98">
        <v>0.53900000000000003</v>
      </c>
      <c r="H6518" s="115">
        <v>1260</v>
      </c>
    </row>
    <row r="6519" spans="1:8" x14ac:dyDescent="0.2">
      <c r="A6519" s="106">
        <v>41676.764201388891</v>
      </c>
      <c r="B6519" s="110">
        <v>1827171.2</v>
      </c>
      <c r="C6519" s="100">
        <v>31.033100000000001</v>
      </c>
      <c r="D6519">
        <v>-4.5879999999999997E-2</v>
      </c>
      <c r="E6519" s="108">
        <v>3.52677</v>
      </c>
      <c r="F6519" s="102">
        <v>0</v>
      </c>
      <c r="G6519" s="98">
        <v>0.53900000000000003</v>
      </c>
      <c r="H6519" s="115">
        <v>1260</v>
      </c>
    </row>
    <row r="6520" spans="1:8" x14ac:dyDescent="0.2">
      <c r="A6520" s="106">
        <v>41676.76767361111</v>
      </c>
      <c r="B6520" s="110">
        <v>1827471.2</v>
      </c>
      <c r="C6520" s="100">
        <v>31.055199999999999</v>
      </c>
      <c r="D6520">
        <v>-4.0899999999999999E-2</v>
      </c>
      <c r="E6520" s="108">
        <v>3.52664</v>
      </c>
      <c r="F6520" s="102">
        <v>0</v>
      </c>
      <c r="G6520" s="98">
        <v>0.53900000000000003</v>
      </c>
      <c r="H6520" s="115">
        <v>1260</v>
      </c>
    </row>
    <row r="6521" spans="1:8" x14ac:dyDescent="0.2">
      <c r="A6521" s="106">
        <v>41676.771145833336</v>
      </c>
      <c r="B6521" s="110">
        <v>1827771.2</v>
      </c>
      <c r="C6521" s="100">
        <v>31.066199999999998</v>
      </c>
      <c r="D6521">
        <v>-2.6450000000000001E-2</v>
      </c>
      <c r="E6521" s="108">
        <v>3.5266799999999998</v>
      </c>
      <c r="F6521" s="102">
        <v>0</v>
      </c>
      <c r="G6521" s="98">
        <v>0.53900000000000003</v>
      </c>
      <c r="H6521" s="115">
        <v>1260</v>
      </c>
    </row>
    <row r="6522" spans="1:8" x14ac:dyDescent="0.2">
      <c r="A6522" s="106">
        <v>41676.774618055555</v>
      </c>
      <c r="B6522" s="110">
        <v>1828071.2</v>
      </c>
      <c r="C6522" s="100">
        <v>31.0473</v>
      </c>
      <c r="D6522">
        <v>-4.1079999999999998E-2</v>
      </c>
      <c r="E6522" s="108">
        <v>3.5265599999999999</v>
      </c>
      <c r="F6522" s="102">
        <v>0</v>
      </c>
      <c r="G6522" s="98">
        <v>0.53900000000000003</v>
      </c>
      <c r="H6522" s="115">
        <v>1260</v>
      </c>
    </row>
    <row r="6523" spans="1:8" x14ac:dyDescent="0.2">
      <c r="A6523" s="106">
        <v>41676.778090277781</v>
      </c>
      <c r="B6523" s="110">
        <v>1828371.2</v>
      </c>
      <c r="C6523" s="100">
        <v>31.049399999999999</v>
      </c>
      <c r="D6523">
        <v>5.7660000000000003E-2</v>
      </c>
      <c r="E6523" s="108">
        <v>3.5263800000000001</v>
      </c>
      <c r="F6523" s="102">
        <v>0</v>
      </c>
      <c r="G6523" s="98">
        <v>0.53900000000000003</v>
      </c>
      <c r="H6523" s="115">
        <v>1260</v>
      </c>
    </row>
    <row r="6524" spans="1:8" x14ac:dyDescent="0.2">
      <c r="A6524" s="106">
        <v>41676.7815625</v>
      </c>
      <c r="B6524" s="110">
        <v>1828671.2</v>
      </c>
      <c r="C6524" s="100">
        <v>31.0305</v>
      </c>
      <c r="D6524">
        <v>-6.3189999999999996E-2</v>
      </c>
      <c r="E6524" s="108">
        <v>3.5261800000000001</v>
      </c>
      <c r="F6524" s="102">
        <v>0</v>
      </c>
      <c r="G6524" s="98">
        <v>0.53900000000000003</v>
      </c>
      <c r="H6524" s="115">
        <v>1260</v>
      </c>
    </row>
    <row r="6525" spans="1:8" x14ac:dyDescent="0.2">
      <c r="A6525" s="106">
        <v>41676.785034722219</v>
      </c>
      <c r="B6525" s="110">
        <v>1828971.2</v>
      </c>
      <c r="C6525" s="100">
        <v>31.018799999999999</v>
      </c>
      <c r="D6525">
        <v>-4.0120000000000003E-2</v>
      </c>
      <c r="E6525" s="108">
        <v>3.5259800000000001</v>
      </c>
      <c r="F6525" s="102">
        <v>0</v>
      </c>
      <c r="G6525" s="98">
        <v>0.53900000000000003</v>
      </c>
      <c r="H6525" s="115">
        <v>1260</v>
      </c>
    </row>
    <row r="6526" spans="1:8" x14ac:dyDescent="0.2">
      <c r="A6526" s="106">
        <v>41676.788506944446</v>
      </c>
      <c r="B6526" s="110">
        <v>1829271.2</v>
      </c>
      <c r="C6526" s="100">
        <v>31.0136</v>
      </c>
      <c r="D6526">
        <v>-2.7890000000000002E-2</v>
      </c>
      <c r="E6526" s="108">
        <v>3.5257299999999998</v>
      </c>
      <c r="F6526" s="102">
        <v>0</v>
      </c>
      <c r="G6526" s="98">
        <v>0.53900000000000003</v>
      </c>
      <c r="H6526" s="115">
        <v>1260</v>
      </c>
    </row>
    <row r="6527" spans="1:8" x14ac:dyDescent="0.2">
      <c r="A6527" s="106">
        <v>41676.791979166665</v>
      </c>
      <c r="B6527" s="110">
        <v>1829571.2</v>
      </c>
      <c r="C6527" s="100">
        <v>31.0185</v>
      </c>
      <c r="D6527">
        <v>-3.0540000000000001E-2</v>
      </c>
      <c r="E6527" s="108">
        <v>3.5255800000000002</v>
      </c>
      <c r="F6527" s="102">
        <v>0</v>
      </c>
      <c r="G6527" s="98">
        <v>0.53900000000000003</v>
      </c>
      <c r="H6527" s="115">
        <v>1260</v>
      </c>
    </row>
    <row r="6528" spans="1:8" x14ac:dyDescent="0.2">
      <c r="A6528" s="106">
        <v>41676.795451388891</v>
      </c>
      <c r="B6528" s="110">
        <v>1829871.2</v>
      </c>
      <c r="C6528" s="100">
        <v>31.014800000000001</v>
      </c>
      <c r="D6528">
        <v>-3.474E-2</v>
      </c>
      <c r="E6528" s="108">
        <v>3.5255200000000002</v>
      </c>
      <c r="F6528" s="102">
        <v>0</v>
      </c>
      <c r="G6528" s="98">
        <v>0.53900000000000003</v>
      </c>
      <c r="H6528" s="115">
        <v>1260</v>
      </c>
    </row>
    <row r="6529" spans="1:8" x14ac:dyDescent="0.2">
      <c r="A6529" s="106">
        <v>41676.79892361111</v>
      </c>
      <c r="B6529" s="110">
        <v>1830171.2</v>
      </c>
      <c r="C6529" s="100">
        <v>30.988</v>
      </c>
      <c r="D6529">
        <v>5.2940000000000001E-2</v>
      </c>
      <c r="E6529" s="108">
        <v>3.5254400000000001</v>
      </c>
      <c r="F6529" s="102">
        <v>0</v>
      </c>
      <c r="G6529" s="98">
        <v>0.53900000000000003</v>
      </c>
      <c r="H6529" s="115">
        <v>1260</v>
      </c>
    </row>
    <row r="6530" spans="1:8" x14ac:dyDescent="0.2">
      <c r="A6530" s="106">
        <v>41676.802395833336</v>
      </c>
      <c r="B6530" s="110">
        <v>1830471.2</v>
      </c>
      <c r="C6530" s="100">
        <v>30.9998</v>
      </c>
      <c r="D6530">
        <v>8.2100000000000003E-3</v>
      </c>
      <c r="E6530" s="108">
        <v>3.52528</v>
      </c>
      <c r="F6530" s="102">
        <v>0</v>
      </c>
      <c r="G6530" s="98">
        <v>0.53900000000000003</v>
      </c>
      <c r="H6530" s="115">
        <v>1260</v>
      </c>
    </row>
    <row r="6531" spans="1:8" x14ac:dyDescent="0.2">
      <c r="A6531" s="106">
        <v>41676.805868055555</v>
      </c>
      <c r="B6531" s="110">
        <v>1830771.2</v>
      </c>
      <c r="C6531" s="100">
        <v>30.983699999999999</v>
      </c>
      <c r="D6531">
        <v>2.1800000000000001E-3</v>
      </c>
      <c r="E6531" s="108">
        <v>3.5250400000000002</v>
      </c>
      <c r="F6531" s="102">
        <v>0</v>
      </c>
      <c r="G6531" s="98">
        <v>0.53900000000000003</v>
      </c>
      <c r="H6531" s="115">
        <v>1260</v>
      </c>
    </row>
    <row r="6532" spans="1:8" x14ac:dyDescent="0.2">
      <c r="A6532" s="106">
        <v>41676.809340277781</v>
      </c>
      <c r="B6532" s="110">
        <v>1831071.2</v>
      </c>
      <c r="C6532" s="100">
        <v>30.9878</v>
      </c>
      <c r="D6532">
        <v>-8.4379999999999997E-2</v>
      </c>
      <c r="E6532" s="108">
        <v>3.5251299999999999</v>
      </c>
      <c r="F6532" s="102">
        <v>0</v>
      </c>
      <c r="G6532" s="98">
        <v>0.53900000000000003</v>
      </c>
      <c r="H6532" s="115">
        <v>1260</v>
      </c>
    </row>
    <row r="6533" spans="1:8" x14ac:dyDescent="0.2">
      <c r="A6533" s="106">
        <v>41676.8128125</v>
      </c>
      <c r="B6533" s="110">
        <v>1831371.2</v>
      </c>
      <c r="C6533" s="100">
        <v>30.976700000000001</v>
      </c>
      <c r="D6533">
        <v>5.9339999999999997E-2</v>
      </c>
      <c r="E6533" s="108">
        <v>3.52522</v>
      </c>
      <c r="F6533" s="102">
        <v>0</v>
      </c>
      <c r="G6533" s="98">
        <v>0.53900000000000003</v>
      </c>
      <c r="H6533" s="115">
        <v>1260</v>
      </c>
    </row>
    <row r="6534" spans="1:8" x14ac:dyDescent="0.2">
      <c r="A6534" s="106">
        <v>41676.816284722219</v>
      </c>
      <c r="B6534" s="110">
        <v>1831671.2</v>
      </c>
      <c r="C6534" s="100">
        <v>30.9846</v>
      </c>
      <c r="D6534">
        <v>-8.1089999999999995E-2</v>
      </c>
      <c r="E6534" s="108">
        <v>3.52549</v>
      </c>
      <c r="F6534" s="102">
        <v>0</v>
      </c>
      <c r="G6534" s="98">
        <v>0.53900000000000003</v>
      </c>
      <c r="H6534" s="115">
        <v>1260</v>
      </c>
    </row>
    <row r="6535" spans="1:8" x14ac:dyDescent="0.2">
      <c r="A6535" s="106">
        <v>41676.819756944446</v>
      </c>
      <c r="B6535" s="110">
        <v>1831971.2</v>
      </c>
      <c r="C6535" s="100">
        <v>30.991599999999998</v>
      </c>
      <c r="D6535">
        <v>-6.7099999999999998E-3</v>
      </c>
      <c r="E6535" s="108">
        <v>3.52576</v>
      </c>
      <c r="F6535" s="102">
        <v>0</v>
      </c>
      <c r="G6535" s="98">
        <v>0.53900000000000003</v>
      </c>
      <c r="H6535" s="115">
        <v>1260</v>
      </c>
    </row>
    <row r="6536" spans="1:8" x14ac:dyDescent="0.2">
      <c r="A6536" s="106">
        <v>41676.823229166665</v>
      </c>
      <c r="B6536" s="110">
        <v>1832271.2</v>
      </c>
      <c r="C6536" s="100">
        <v>31.002400000000002</v>
      </c>
      <c r="D6536">
        <v>-8.1449999999999995E-2</v>
      </c>
      <c r="E6536" s="108">
        <v>3.5253999999999999</v>
      </c>
      <c r="F6536" s="102">
        <v>0</v>
      </c>
      <c r="G6536" s="98">
        <v>0.53900000000000003</v>
      </c>
      <c r="H6536" s="115">
        <v>1260</v>
      </c>
    </row>
    <row r="6537" spans="1:8" x14ac:dyDescent="0.2">
      <c r="A6537" s="106">
        <v>41676.826701388891</v>
      </c>
      <c r="B6537" s="110">
        <v>1832571.2</v>
      </c>
      <c r="C6537" s="100">
        <v>31.015000000000001</v>
      </c>
      <c r="D6537">
        <v>-1.8350000000000002E-2</v>
      </c>
      <c r="E6537" s="108">
        <v>3.5253399999999999</v>
      </c>
      <c r="F6537" s="102">
        <v>0</v>
      </c>
      <c r="G6537" s="98">
        <v>0.53900000000000003</v>
      </c>
      <c r="H6537" s="115">
        <v>1260</v>
      </c>
    </row>
    <row r="6538" spans="1:8" x14ac:dyDescent="0.2">
      <c r="A6538" s="106">
        <v>41676.83017361111</v>
      </c>
      <c r="B6538" s="110">
        <v>1832871.2</v>
      </c>
      <c r="C6538" s="100">
        <v>31.022200000000002</v>
      </c>
      <c r="D6538">
        <v>-2.0969999999999999E-2</v>
      </c>
      <c r="E6538" s="108">
        <v>3.52536</v>
      </c>
      <c r="F6538" s="102">
        <v>0</v>
      </c>
      <c r="G6538" s="98">
        <v>0.53900000000000003</v>
      </c>
      <c r="H6538" s="115">
        <v>1260</v>
      </c>
    </row>
    <row r="6539" spans="1:8" x14ac:dyDescent="0.2">
      <c r="A6539" s="106">
        <v>41676.833645833336</v>
      </c>
      <c r="B6539" s="110">
        <v>1833171.2</v>
      </c>
      <c r="C6539" s="100">
        <v>31.012499999999999</v>
      </c>
      <c r="D6539">
        <v>-9.0029999999999999E-2</v>
      </c>
      <c r="E6539" s="108">
        <v>3.5253199999999998</v>
      </c>
      <c r="F6539" s="102">
        <v>0</v>
      </c>
      <c r="G6539" s="98">
        <v>0.53900000000000003</v>
      </c>
      <c r="H6539" s="115">
        <v>1260</v>
      </c>
    </row>
    <row r="6540" spans="1:8" x14ac:dyDescent="0.2">
      <c r="A6540" s="106">
        <v>41676.837118055555</v>
      </c>
      <c r="B6540" s="110">
        <v>1833471.2</v>
      </c>
      <c r="C6540" s="100">
        <v>31.0199</v>
      </c>
      <c r="D6540">
        <v>-4.9699999999999996E-3</v>
      </c>
      <c r="E6540" s="108">
        <v>3.52522</v>
      </c>
      <c r="F6540" s="102">
        <v>0</v>
      </c>
      <c r="G6540" s="98">
        <v>0.53900000000000003</v>
      </c>
      <c r="H6540" s="115">
        <v>1260</v>
      </c>
    </row>
    <row r="6541" spans="1:8" x14ac:dyDescent="0.2">
      <c r="A6541" s="106">
        <v>41676.840590277781</v>
      </c>
      <c r="B6541" s="110">
        <v>1833771.2</v>
      </c>
      <c r="C6541" s="100">
        <v>31.020900000000001</v>
      </c>
      <c r="D6541">
        <v>5.7029999999999997E-2</v>
      </c>
      <c r="E6541" s="108">
        <v>3.5249999999999999</v>
      </c>
      <c r="F6541" s="102">
        <v>0</v>
      </c>
      <c r="G6541" s="98">
        <v>0.53900000000000003</v>
      </c>
      <c r="H6541" s="115">
        <v>1260</v>
      </c>
    </row>
    <row r="6542" spans="1:8" x14ac:dyDescent="0.2">
      <c r="A6542" s="106">
        <v>41676.8440625</v>
      </c>
      <c r="B6542" s="110">
        <v>1834071.2</v>
      </c>
      <c r="C6542" s="100">
        <v>31.015000000000001</v>
      </c>
      <c r="D6542">
        <v>5.7529999999999998E-2</v>
      </c>
      <c r="E6542" s="108">
        <v>3.52481</v>
      </c>
      <c r="F6542" s="102">
        <v>0</v>
      </c>
      <c r="G6542" s="98">
        <v>0.53900000000000003</v>
      </c>
      <c r="H6542" s="115">
        <v>1260</v>
      </c>
    </row>
    <row r="6543" spans="1:8" x14ac:dyDescent="0.2">
      <c r="A6543" s="106">
        <v>41676.847534722219</v>
      </c>
      <c r="B6543" s="110">
        <v>1834371.2</v>
      </c>
      <c r="C6543" s="100">
        <v>31.0047</v>
      </c>
      <c r="D6543">
        <v>-9.9799999999999993E-3</v>
      </c>
      <c r="E6543" s="108">
        <v>3.5244599999999999</v>
      </c>
      <c r="F6543" s="102">
        <v>0</v>
      </c>
      <c r="G6543" s="98">
        <v>0.53900000000000003</v>
      </c>
      <c r="H6543" s="115">
        <v>1260</v>
      </c>
    </row>
    <row r="6544" spans="1:8" x14ac:dyDescent="0.2">
      <c r="A6544" s="106">
        <v>41676.851006944446</v>
      </c>
      <c r="B6544" s="110">
        <v>1834671.2</v>
      </c>
      <c r="C6544" s="100">
        <v>30.992999999999999</v>
      </c>
      <c r="D6544">
        <v>-8.0320000000000003E-2</v>
      </c>
      <c r="E6544" s="108">
        <v>3.52441</v>
      </c>
      <c r="F6544" s="102">
        <v>0</v>
      </c>
      <c r="G6544" s="98">
        <v>0.53900000000000003</v>
      </c>
      <c r="H6544" s="115">
        <v>1260</v>
      </c>
    </row>
    <row r="6545" spans="1:8" x14ac:dyDescent="0.2">
      <c r="A6545" s="106">
        <v>41676.854479166665</v>
      </c>
      <c r="B6545" s="110">
        <v>1834971.2</v>
      </c>
      <c r="C6545" s="100">
        <v>30.982199999999999</v>
      </c>
      <c r="D6545">
        <v>5.8319999999999997E-2</v>
      </c>
      <c r="E6545" s="108">
        <v>3.5242399999999998</v>
      </c>
      <c r="F6545" s="102">
        <v>0</v>
      </c>
      <c r="G6545" s="98">
        <v>0.53900000000000003</v>
      </c>
      <c r="H6545" s="115">
        <v>1260</v>
      </c>
    </row>
    <row r="6546" spans="1:8" x14ac:dyDescent="0.2">
      <c r="A6546" s="106">
        <v>41676.857951388891</v>
      </c>
      <c r="B6546" s="110">
        <v>1835271.2</v>
      </c>
      <c r="C6546" s="100">
        <v>30.978300000000001</v>
      </c>
      <c r="D6546">
        <v>-7.3789999999999994E-2</v>
      </c>
      <c r="E6546" s="108">
        <v>3.5239600000000002</v>
      </c>
      <c r="F6546" s="102">
        <v>0</v>
      </c>
      <c r="G6546" s="98">
        <v>0.53900000000000003</v>
      </c>
      <c r="H6546" s="115">
        <v>1260</v>
      </c>
    </row>
    <row r="6547" spans="1:8" x14ac:dyDescent="0.2">
      <c r="A6547" s="106">
        <v>41676.86142361111</v>
      </c>
      <c r="B6547" s="110">
        <v>1835571.2</v>
      </c>
      <c r="C6547" s="100">
        <v>30.9693</v>
      </c>
      <c r="D6547">
        <v>5.8790000000000002E-2</v>
      </c>
      <c r="E6547" s="108">
        <v>3.5238299999999998</v>
      </c>
      <c r="F6547" s="102">
        <v>0</v>
      </c>
      <c r="G6547" s="98">
        <v>0.53900000000000003</v>
      </c>
      <c r="H6547" s="115">
        <v>1260</v>
      </c>
    </row>
    <row r="6548" spans="1:8" x14ac:dyDescent="0.2">
      <c r="A6548" s="106">
        <v>41676.864895833336</v>
      </c>
      <c r="B6548" s="110">
        <v>1835871.2</v>
      </c>
      <c r="C6548" s="100">
        <v>30.962499999999999</v>
      </c>
      <c r="D6548">
        <v>-2.5770000000000001E-2</v>
      </c>
      <c r="E6548" s="108">
        <v>3.5236399999999999</v>
      </c>
      <c r="F6548" s="102">
        <v>0</v>
      </c>
      <c r="G6548" s="98">
        <v>0.53900000000000003</v>
      </c>
      <c r="H6548" s="115">
        <v>1260</v>
      </c>
    </row>
    <row r="6549" spans="1:8" x14ac:dyDescent="0.2">
      <c r="A6549" s="106">
        <v>41676.868368055555</v>
      </c>
      <c r="B6549" s="110">
        <v>1836171.2</v>
      </c>
      <c r="C6549" s="100">
        <v>30.953299999999999</v>
      </c>
      <c r="D6549">
        <v>-1.3480000000000001E-2</v>
      </c>
      <c r="E6549" s="108">
        <v>3.52359</v>
      </c>
      <c r="F6549" s="102">
        <v>0</v>
      </c>
      <c r="G6549" s="98">
        <v>0.53900000000000003</v>
      </c>
      <c r="H6549" s="115">
        <v>1260</v>
      </c>
    </row>
    <row r="6550" spans="1:8" x14ac:dyDescent="0.2">
      <c r="A6550" s="106">
        <v>41676.871840277781</v>
      </c>
      <c r="B6550" s="110">
        <v>1836471.2</v>
      </c>
      <c r="C6550" s="100">
        <v>30.9483</v>
      </c>
      <c r="D6550">
        <v>-8.5190000000000002E-2</v>
      </c>
      <c r="E6550" s="108">
        <v>3.5234000000000001</v>
      </c>
      <c r="F6550" s="102">
        <v>0</v>
      </c>
      <c r="G6550" s="98">
        <v>0.53900000000000003</v>
      </c>
      <c r="H6550" s="115">
        <v>1260</v>
      </c>
    </row>
    <row r="6551" spans="1:8" x14ac:dyDescent="0.2">
      <c r="A6551" s="106">
        <v>41676.8753125</v>
      </c>
      <c r="B6551" s="110">
        <v>1836771.2</v>
      </c>
      <c r="C6551" s="100">
        <v>30.944400000000002</v>
      </c>
      <c r="D6551">
        <v>4.9950000000000001E-2</v>
      </c>
      <c r="E6551" s="108">
        <v>3.52345</v>
      </c>
      <c r="F6551" s="102">
        <v>0</v>
      </c>
      <c r="G6551" s="98">
        <v>0.53900000000000003</v>
      </c>
      <c r="H6551" s="115">
        <v>1260</v>
      </c>
    </row>
    <row r="6552" spans="1:8" x14ac:dyDescent="0.2">
      <c r="A6552" s="106">
        <v>41676.878784722219</v>
      </c>
      <c r="B6552" s="110">
        <v>1837071.2</v>
      </c>
      <c r="C6552" s="100">
        <v>30.941099999999999</v>
      </c>
      <c r="D6552">
        <v>1.0970000000000001E-2</v>
      </c>
      <c r="E6552" s="108">
        <v>3.5233599999999998</v>
      </c>
      <c r="F6552" s="102">
        <v>0</v>
      </c>
      <c r="G6552" s="98">
        <v>0.53900000000000003</v>
      </c>
      <c r="H6552" s="115">
        <v>1260</v>
      </c>
    </row>
    <row r="6553" spans="1:8" x14ac:dyDescent="0.2">
      <c r="A6553" s="106">
        <v>41676.882256944446</v>
      </c>
      <c r="B6553" s="110">
        <v>1837371.2</v>
      </c>
      <c r="C6553" s="100">
        <v>30.932600000000001</v>
      </c>
      <c r="D6553">
        <v>-5.8970000000000002E-2</v>
      </c>
      <c r="E6553" s="108">
        <v>3.5233599999999998</v>
      </c>
      <c r="F6553" s="102">
        <v>0</v>
      </c>
      <c r="G6553" s="98">
        <v>0.53900000000000003</v>
      </c>
      <c r="H6553" s="115">
        <v>1260</v>
      </c>
    </row>
    <row r="6554" spans="1:8" x14ac:dyDescent="0.2">
      <c r="A6554" s="106">
        <v>41676.885729166665</v>
      </c>
      <c r="B6554" s="110">
        <v>1837671.2</v>
      </c>
      <c r="C6554" s="100">
        <v>30.939900000000002</v>
      </c>
      <c r="D6554">
        <v>-3.9480000000000001E-2</v>
      </c>
      <c r="E6554" s="108">
        <v>3.5233699999999999</v>
      </c>
      <c r="F6554" s="102">
        <v>0</v>
      </c>
      <c r="G6554" s="98">
        <v>0.53900000000000003</v>
      </c>
      <c r="H6554" s="115">
        <v>1260</v>
      </c>
    </row>
    <row r="6555" spans="1:8" x14ac:dyDescent="0.2">
      <c r="A6555" s="106">
        <v>41676.889201388891</v>
      </c>
      <c r="B6555" s="110">
        <v>1837971.2</v>
      </c>
      <c r="C6555" s="100">
        <v>30.934100000000001</v>
      </c>
      <c r="D6555">
        <v>-3.56E-2</v>
      </c>
      <c r="E6555" s="108">
        <v>3.5228799999999998</v>
      </c>
      <c r="F6555" s="102">
        <v>0</v>
      </c>
      <c r="G6555" s="98">
        <v>0.53900000000000003</v>
      </c>
      <c r="H6555" s="115">
        <v>1260</v>
      </c>
    </row>
    <row r="6556" spans="1:8" x14ac:dyDescent="0.2">
      <c r="A6556" s="106">
        <v>41676.89267361111</v>
      </c>
      <c r="B6556" s="110">
        <v>1838271.2</v>
      </c>
      <c r="C6556" s="100">
        <v>30.933199999999999</v>
      </c>
      <c r="D6556">
        <v>-4.1349999999999998E-2</v>
      </c>
      <c r="E6556" s="108">
        <v>3.5230700000000001</v>
      </c>
      <c r="F6556" s="102">
        <v>0</v>
      </c>
      <c r="G6556" s="98">
        <v>0.53900000000000003</v>
      </c>
      <c r="H6556" s="115">
        <v>1260</v>
      </c>
    </row>
    <row r="6557" spans="1:8" x14ac:dyDescent="0.2">
      <c r="A6557" s="106">
        <v>41676.896145833336</v>
      </c>
      <c r="B6557" s="110">
        <v>1838571.2</v>
      </c>
      <c r="C6557" s="100">
        <v>30.940200000000001</v>
      </c>
      <c r="D6557">
        <v>-8.2110000000000002E-2</v>
      </c>
      <c r="E6557" s="108">
        <v>3.5234999999999999</v>
      </c>
      <c r="F6557" s="102">
        <v>0</v>
      </c>
      <c r="G6557" s="98">
        <v>0.53900000000000003</v>
      </c>
      <c r="H6557" s="115">
        <v>1260</v>
      </c>
    </row>
    <row r="6558" spans="1:8" x14ac:dyDescent="0.2">
      <c r="A6558" s="106">
        <v>41676.899618055555</v>
      </c>
      <c r="B6558" s="110">
        <v>1838871.2</v>
      </c>
      <c r="C6558" s="100">
        <v>30.946100000000001</v>
      </c>
      <c r="D6558">
        <v>3.4020000000000002E-2</v>
      </c>
      <c r="E6558" s="108">
        <v>3.5232999999999999</v>
      </c>
      <c r="F6558" s="102">
        <v>0</v>
      </c>
      <c r="G6558" s="98">
        <v>0.53900000000000003</v>
      </c>
      <c r="H6558" s="115">
        <v>1260</v>
      </c>
    </row>
    <row r="6559" spans="1:8" x14ac:dyDescent="0.2">
      <c r="A6559" s="106">
        <v>41676.903090277781</v>
      </c>
      <c r="B6559" s="110">
        <v>1839171.2</v>
      </c>
      <c r="C6559" s="100">
        <v>30.9526</v>
      </c>
      <c r="D6559">
        <v>4.5879999999999997E-2</v>
      </c>
      <c r="E6559" s="108">
        <v>3.5234700000000001</v>
      </c>
      <c r="F6559" s="102">
        <v>0</v>
      </c>
      <c r="G6559" s="98">
        <v>0.53900000000000003</v>
      </c>
      <c r="H6559" s="115">
        <v>1260</v>
      </c>
    </row>
    <row r="6560" spans="1:8" x14ac:dyDescent="0.2">
      <c r="A6560" s="106">
        <v>41676.9065625</v>
      </c>
      <c r="B6560" s="110">
        <v>1839471.2</v>
      </c>
      <c r="C6560" s="100">
        <v>30.967700000000001</v>
      </c>
      <c r="D6560">
        <v>-1.8890000000000001E-2</v>
      </c>
      <c r="E6560" s="108">
        <v>3.5238999999999998</v>
      </c>
      <c r="F6560" s="102">
        <v>0</v>
      </c>
      <c r="G6560" s="98">
        <v>0.53900000000000003</v>
      </c>
      <c r="H6560" s="115">
        <v>1260</v>
      </c>
    </row>
    <row r="6561" spans="1:8" x14ac:dyDescent="0.2">
      <c r="A6561" s="106">
        <v>41676.910034722219</v>
      </c>
      <c r="B6561" s="110">
        <v>1839771.2</v>
      </c>
      <c r="C6561" s="100">
        <v>30.979099999999999</v>
      </c>
      <c r="D6561">
        <v>5.5570000000000001E-2</v>
      </c>
      <c r="E6561" s="108">
        <v>3.5236399999999999</v>
      </c>
      <c r="F6561" s="102">
        <v>0</v>
      </c>
      <c r="G6561" s="98">
        <v>0.53900000000000003</v>
      </c>
      <c r="H6561" s="115">
        <v>1260</v>
      </c>
    </row>
    <row r="6562" spans="1:8" x14ac:dyDescent="0.2">
      <c r="A6562" s="106">
        <v>41676.913506944446</v>
      </c>
      <c r="B6562" s="110">
        <v>1840071.2</v>
      </c>
      <c r="C6562" s="100">
        <v>30.990100000000002</v>
      </c>
      <c r="D6562">
        <v>5.5410000000000001E-2</v>
      </c>
      <c r="E6562" s="108">
        <v>3.5236499999999999</v>
      </c>
      <c r="F6562" s="102">
        <v>0</v>
      </c>
      <c r="G6562" s="98">
        <v>0.53900000000000003</v>
      </c>
      <c r="H6562" s="115">
        <v>1260</v>
      </c>
    </row>
    <row r="6563" spans="1:8" x14ac:dyDescent="0.2">
      <c r="A6563" s="106">
        <v>41676.916979166665</v>
      </c>
      <c r="B6563" s="110">
        <v>1840371.2</v>
      </c>
      <c r="C6563" s="100">
        <v>31.000900000000001</v>
      </c>
      <c r="D6563">
        <v>5.561E-2</v>
      </c>
      <c r="E6563" s="108">
        <v>3.5236800000000001</v>
      </c>
      <c r="F6563" s="102">
        <v>0</v>
      </c>
      <c r="G6563" s="98">
        <v>0.53900000000000003</v>
      </c>
      <c r="H6563" s="115">
        <v>1260</v>
      </c>
    </row>
    <row r="6564" spans="1:8" x14ac:dyDescent="0.2">
      <c r="A6564" s="106">
        <v>41676.920451388891</v>
      </c>
      <c r="B6564" s="110">
        <v>1840671.2</v>
      </c>
      <c r="C6564" s="100">
        <v>31.010200000000001</v>
      </c>
      <c r="D6564">
        <v>5.4080000000000003E-2</v>
      </c>
      <c r="E6564" s="108">
        <v>3.5236100000000001</v>
      </c>
      <c r="F6564" s="102">
        <v>0</v>
      </c>
      <c r="G6564" s="98">
        <v>0.53900000000000003</v>
      </c>
      <c r="H6564" s="115">
        <v>1260</v>
      </c>
    </row>
    <row r="6565" spans="1:8" x14ac:dyDescent="0.2">
      <c r="A6565" s="106">
        <v>41676.92392361111</v>
      </c>
      <c r="B6565" s="110">
        <v>1840971.2</v>
      </c>
      <c r="C6565" s="100">
        <v>31.0122</v>
      </c>
      <c r="D6565">
        <v>-2.622E-2</v>
      </c>
      <c r="E6565" s="108">
        <v>3.5235099999999999</v>
      </c>
      <c r="F6565" s="102">
        <v>0</v>
      </c>
      <c r="G6565" s="98">
        <v>0.53900000000000003</v>
      </c>
      <c r="H6565" s="115">
        <v>1260</v>
      </c>
    </row>
    <row r="6566" spans="1:8" x14ac:dyDescent="0.2">
      <c r="A6566" s="106">
        <v>41676.927395833336</v>
      </c>
      <c r="B6566" s="110">
        <v>1841271.2</v>
      </c>
      <c r="C6566" s="100">
        <v>31.0181</v>
      </c>
      <c r="D6566">
        <v>-2.0320000000000001E-2</v>
      </c>
      <c r="E6566" s="108">
        <v>3.52345</v>
      </c>
      <c r="F6566" s="102">
        <v>0</v>
      </c>
      <c r="G6566" s="98">
        <v>0.53900000000000003</v>
      </c>
      <c r="H6566" s="115">
        <v>1260</v>
      </c>
    </row>
    <row r="6567" spans="1:8" x14ac:dyDescent="0.2">
      <c r="A6567" s="106">
        <v>41676.930868055555</v>
      </c>
      <c r="B6567" s="110">
        <v>1841571.2</v>
      </c>
      <c r="C6567" s="100">
        <v>31.011900000000001</v>
      </c>
      <c r="D6567">
        <v>-7.1399999999999996E-3</v>
      </c>
      <c r="E6567" s="108">
        <v>3.5234200000000002</v>
      </c>
      <c r="F6567" s="102">
        <v>0</v>
      </c>
      <c r="G6567" s="98">
        <v>0.53900000000000003</v>
      </c>
      <c r="H6567" s="115">
        <v>1260</v>
      </c>
    </row>
    <row r="6568" spans="1:8" x14ac:dyDescent="0.2">
      <c r="A6568" s="106">
        <v>41676.934340277781</v>
      </c>
      <c r="B6568" s="110">
        <v>1841871.2</v>
      </c>
      <c r="C6568" s="100">
        <v>31.014399999999998</v>
      </c>
      <c r="D6568">
        <v>-3.3500000000000002E-2</v>
      </c>
      <c r="E6568" s="108">
        <v>3.5233500000000002</v>
      </c>
      <c r="F6568" s="102">
        <v>0</v>
      </c>
      <c r="G6568" s="98">
        <v>0.53900000000000003</v>
      </c>
      <c r="H6568" s="115">
        <v>1260</v>
      </c>
    </row>
    <row r="6569" spans="1:8" x14ac:dyDescent="0.2">
      <c r="A6569" s="106">
        <v>41676.9378125</v>
      </c>
      <c r="B6569" s="110">
        <v>1842171.2</v>
      </c>
      <c r="C6569" s="100">
        <v>31.006</v>
      </c>
      <c r="D6569">
        <v>-3.4520000000000002E-2</v>
      </c>
      <c r="E6569" s="108">
        <v>3.52325</v>
      </c>
      <c r="F6569" s="102">
        <v>0</v>
      </c>
      <c r="G6569" s="98">
        <v>0.53900000000000003</v>
      </c>
      <c r="H6569" s="115">
        <v>1260</v>
      </c>
    </row>
    <row r="6570" spans="1:8" x14ac:dyDescent="0.2">
      <c r="A6570" s="106">
        <v>41676.941284722219</v>
      </c>
      <c r="B6570" s="110">
        <v>1842471.2</v>
      </c>
      <c r="C6570" s="100">
        <v>31.006799999999998</v>
      </c>
      <c r="D6570">
        <v>4.0779999999999997E-2</v>
      </c>
      <c r="E6570" s="108">
        <v>3.5232199999999998</v>
      </c>
      <c r="F6570" s="102">
        <v>0</v>
      </c>
      <c r="G6570" s="98">
        <v>0.53900000000000003</v>
      </c>
      <c r="H6570" s="115">
        <v>1260</v>
      </c>
    </row>
    <row r="6571" spans="1:8" x14ac:dyDescent="0.2">
      <c r="A6571" s="106">
        <v>41676.944756944446</v>
      </c>
      <c r="B6571" s="110">
        <v>1842771.2</v>
      </c>
      <c r="C6571" s="100">
        <v>31.001300000000001</v>
      </c>
      <c r="D6571">
        <v>-7.732E-2</v>
      </c>
      <c r="E6571" s="108">
        <v>3.5231599999999998</v>
      </c>
      <c r="F6571" s="102">
        <v>0</v>
      </c>
      <c r="G6571" s="98">
        <v>0.53900000000000003</v>
      </c>
      <c r="H6571" s="115">
        <v>1260</v>
      </c>
    </row>
    <row r="6572" spans="1:8" x14ac:dyDescent="0.2">
      <c r="A6572" s="106">
        <v>41676.948229166665</v>
      </c>
      <c r="B6572" s="110">
        <v>1843071.2</v>
      </c>
      <c r="C6572" s="100">
        <v>30.991299999999999</v>
      </c>
      <c r="D6572">
        <v>1.5769999999999999E-2</v>
      </c>
      <c r="E6572" s="108">
        <v>3.5230800000000002</v>
      </c>
      <c r="F6572" s="102">
        <v>0</v>
      </c>
      <c r="G6572" s="98">
        <v>0.53900000000000003</v>
      </c>
      <c r="H6572" s="115">
        <v>1260</v>
      </c>
    </row>
    <row r="6573" spans="1:8" x14ac:dyDescent="0.2">
      <c r="A6573" s="106">
        <v>41676.951701388891</v>
      </c>
      <c r="B6573" s="110">
        <v>1843371.2</v>
      </c>
      <c r="C6573" s="100">
        <v>30.990100000000002</v>
      </c>
      <c r="D6573">
        <v>-1.089E-2</v>
      </c>
      <c r="E6573" s="108">
        <v>3.52298</v>
      </c>
      <c r="F6573" s="102">
        <v>0</v>
      </c>
      <c r="G6573" s="98">
        <v>0.53900000000000003</v>
      </c>
      <c r="H6573" s="115">
        <v>1260</v>
      </c>
    </row>
    <row r="6574" spans="1:8" x14ac:dyDescent="0.2">
      <c r="A6574" s="106">
        <v>41676.95517361111</v>
      </c>
      <c r="B6574" s="110">
        <v>1843671.2</v>
      </c>
      <c r="C6574" s="100">
        <v>30.982500000000002</v>
      </c>
      <c r="D6574">
        <v>-2.189E-2</v>
      </c>
      <c r="E6574" s="108">
        <v>3.5229599999999999</v>
      </c>
      <c r="F6574" s="102">
        <v>0</v>
      </c>
      <c r="G6574" s="98">
        <v>0.53900000000000003</v>
      </c>
      <c r="H6574" s="115">
        <v>1260</v>
      </c>
    </row>
    <row r="6575" spans="1:8" x14ac:dyDescent="0.2">
      <c r="A6575" s="106">
        <v>41676.958645833336</v>
      </c>
      <c r="B6575" s="110">
        <v>1843971.2</v>
      </c>
      <c r="C6575" s="100">
        <v>30.9739</v>
      </c>
      <c r="D6575">
        <v>-3.8109999999999998E-2</v>
      </c>
      <c r="E6575" s="108">
        <v>3.5228600000000001</v>
      </c>
      <c r="F6575" s="102">
        <v>0</v>
      </c>
      <c r="G6575" s="98">
        <v>0.53900000000000003</v>
      </c>
      <c r="H6575" s="115">
        <v>1260</v>
      </c>
    </row>
    <row r="6576" spans="1:8" x14ac:dyDescent="0.2">
      <c r="A6576" s="106">
        <v>41676.962118055555</v>
      </c>
      <c r="B6576" s="110">
        <v>1844271.2</v>
      </c>
      <c r="C6576" s="100">
        <v>30.972000000000001</v>
      </c>
      <c r="D6576">
        <v>-8.9260000000000006E-2</v>
      </c>
      <c r="E6576" s="108">
        <v>3.52278</v>
      </c>
      <c r="F6576" s="102">
        <v>0</v>
      </c>
      <c r="G6576" s="98">
        <v>0.53900000000000003</v>
      </c>
      <c r="H6576" s="115">
        <v>1260</v>
      </c>
    </row>
    <row r="6577" spans="1:8" x14ac:dyDescent="0.2">
      <c r="A6577" s="106">
        <v>41676.965590277781</v>
      </c>
      <c r="B6577" s="110">
        <v>1844571.2</v>
      </c>
      <c r="C6577" s="100">
        <v>30.969200000000001</v>
      </c>
      <c r="D6577">
        <v>-9.7000000000000005E-4</v>
      </c>
      <c r="E6577" s="108">
        <v>3.5223900000000001</v>
      </c>
      <c r="F6577" s="102">
        <v>0</v>
      </c>
      <c r="G6577" s="98">
        <v>0.53900000000000003</v>
      </c>
      <c r="H6577" s="115">
        <v>1260</v>
      </c>
    </row>
    <row r="6578" spans="1:8" x14ac:dyDescent="0.2">
      <c r="A6578" s="106">
        <v>41676.9690625</v>
      </c>
      <c r="B6578" s="110">
        <v>1844871.2</v>
      </c>
      <c r="C6578" s="100">
        <v>30.9664</v>
      </c>
      <c r="D6578">
        <v>-2.7820000000000001E-2</v>
      </c>
      <c r="E6578" s="108">
        <v>3.5225499999999998</v>
      </c>
      <c r="F6578" s="102">
        <v>0</v>
      </c>
      <c r="G6578" s="98">
        <v>0.53900000000000003</v>
      </c>
      <c r="H6578" s="115">
        <v>1260</v>
      </c>
    </row>
    <row r="6579" spans="1:8" x14ac:dyDescent="0.2">
      <c r="A6579" s="106">
        <v>41676.972534722219</v>
      </c>
      <c r="B6579" s="110">
        <v>1845171.2</v>
      </c>
      <c r="C6579" s="100">
        <v>30.965299999999999</v>
      </c>
      <c r="D6579">
        <v>-1.4489999999999999E-2</v>
      </c>
      <c r="E6579" s="108">
        <v>3.5228600000000001</v>
      </c>
      <c r="F6579" s="102">
        <v>0</v>
      </c>
      <c r="G6579" s="98">
        <v>0.53900000000000003</v>
      </c>
      <c r="H6579" s="115">
        <v>1260</v>
      </c>
    </row>
    <row r="6580" spans="1:8" x14ac:dyDescent="0.2">
      <c r="A6580" s="106">
        <v>41676.976006944446</v>
      </c>
      <c r="B6580" s="110">
        <v>1845471.2</v>
      </c>
      <c r="C6580" s="100">
        <v>30.972300000000001</v>
      </c>
      <c r="D6580">
        <v>1.3690000000000001E-2</v>
      </c>
      <c r="E6580" s="108">
        <v>3.5228600000000001</v>
      </c>
      <c r="F6580" s="102">
        <v>0</v>
      </c>
      <c r="G6580" s="98">
        <v>0.53900000000000003</v>
      </c>
      <c r="H6580" s="115">
        <v>1260</v>
      </c>
    </row>
    <row r="6581" spans="1:8" x14ac:dyDescent="0.2">
      <c r="A6581" s="106">
        <v>41676.979479166665</v>
      </c>
      <c r="B6581" s="110">
        <v>1845771.2</v>
      </c>
      <c r="C6581" s="100">
        <v>30.98</v>
      </c>
      <c r="D6581">
        <v>-5.4899999999999997E-2</v>
      </c>
      <c r="E6581" s="108">
        <v>3.5230100000000002</v>
      </c>
      <c r="F6581" s="102">
        <v>0</v>
      </c>
      <c r="G6581" s="98">
        <v>0.53900000000000003</v>
      </c>
      <c r="H6581" s="115">
        <v>1260</v>
      </c>
    </row>
    <row r="6582" spans="1:8" x14ac:dyDescent="0.2">
      <c r="A6582" s="106">
        <v>41676.982951388891</v>
      </c>
      <c r="B6582" s="110">
        <v>1846071.2</v>
      </c>
      <c r="C6582" s="100">
        <v>30.990500000000001</v>
      </c>
      <c r="D6582">
        <v>5.7790000000000001E-2</v>
      </c>
      <c r="E6582" s="108">
        <v>3.5230199999999998</v>
      </c>
      <c r="F6582" s="102">
        <v>0</v>
      </c>
      <c r="G6582" s="98">
        <v>0.53900000000000003</v>
      </c>
      <c r="H6582" s="115">
        <v>1260</v>
      </c>
    </row>
    <row r="6583" spans="1:8" x14ac:dyDescent="0.2">
      <c r="A6583" s="106">
        <v>41676.98642361111</v>
      </c>
      <c r="B6583" s="110">
        <v>1846371.2</v>
      </c>
      <c r="C6583" s="100">
        <v>31.000800000000002</v>
      </c>
      <c r="D6583">
        <v>6.3820000000000002E-2</v>
      </c>
      <c r="E6583" s="108">
        <v>3.52318</v>
      </c>
      <c r="F6583" s="102">
        <v>0</v>
      </c>
      <c r="G6583" s="98">
        <v>0.53900000000000003</v>
      </c>
      <c r="H6583" s="115">
        <v>1260</v>
      </c>
    </row>
    <row r="6584" spans="1:8" x14ac:dyDescent="0.2">
      <c r="A6584" s="106">
        <v>41676.989895833336</v>
      </c>
      <c r="B6584" s="110">
        <v>1846671.2</v>
      </c>
      <c r="C6584" s="100">
        <v>31.0107</v>
      </c>
      <c r="D6584">
        <v>-4.3959999999999999E-2</v>
      </c>
      <c r="E6584" s="108">
        <v>3.52318</v>
      </c>
      <c r="F6584" s="102">
        <v>0</v>
      </c>
      <c r="G6584" s="98">
        <v>0.53900000000000003</v>
      </c>
      <c r="H6584" s="115">
        <v>1260</v>
      </c>
    </row>
    <row r="6585" spans="1:8" x14ac:dyDescent="0.2">
      <c r="A6585" s="106">
        <v>41676.993368055555</v>
      </c>
      <c r="B6585" s="110">
        <v>1846971.2</v>
      </c>
      <c r="C6585" s="100">
        <v>31.015000000000001</v>
      </c>
      <c r="D6585">
        <v>3.1879999999999999E-2</v>
      </c>
      <c r="E6585" s="108">
        <v>3.5230399999999999</v>
      </c>
      <c r="F6585" s="102">
        <v>0</v>
      </c>
      <c r="G6585" s="98">
        <v>0.53900000000000003</v>
      </c>
      <c r="H6585" s="115">
        <v>1260</v>
      </c>
    </row>
    <row r="6586" spans="1:8" x14ac:dyDescent="0.2">
      <c r="A6586" s="106">
        <v>41676.996840277781</v>
      </c>
      <c r="B6586" s="110">
        <v>1847271.2</v>
      </c>
      <c r="C6586" s="100">
        <v>31.021699999999999</v>
      </c>
      <c r="D6586">
        <v>3.7799999999999999E-3</v>
      </c>
      <c r="E6586" s="108">
        <v>3.5229499999999998</v>
      </c>
      <c r="F6586" s="102">
        <v>0</v>
      </c>
      <c r="G6586" s="98">
        <v>0.53900000000000003</v>
      </c>
      <c r="H6586" s="115">
        <v>1260</v>
      </c>
    </row>
    <row r="6587" spans="1:8" x14ac:dyDescent="0.2">
      <c r="A6587" s="106">
        <v>41677.0003125</v>
      </c>
      <c r="B6587" s="110">
        <v>1847571.2</v>
      </c>
      <c r="C6587" s="100">
        <v>31.019300000000001</v>
      </c>
      <c r="D6587">
        <v>-4.8800000000000003E-2</v>
      </c>
      <c r="E6587" s="108">
        <v>3.5228600000000001</v>
      </c>
      <c r="F6587" s="102">
        <v>0</v>
      </c>
      <c r="G6587" s="98">
        <v>0.53900000000000003</v>
      </c>
      <c r="H6587" s="115">
        <v>1260</v>
      </c>
    </row>
    <row r="6588" spans="1:8" x14ac:dyDescent="0.2">
      <c r="A6588" s="106">
        <v>41677.003784722219</v>
      </c>
      <c r="B6588" s="110">
        <v>1847871.2</v>
      </c>
      <c r="C6588" s="100">
        <v>31.015799999999999</v>
      </c>
      <c r="D6588">
        <v>-8.2500000000000004E-2</v>
      </c>
      <c r="E6588" s="108">
        <v>3.5227499999999998</v>
      </c>
      <c r="F6588" s="102">
        <v>0</v>
      </c>
      <c r="G6588" s="98">
        <v>0.53900000000000003</v>
      </c>
      <c r="H6588" s="115">
        <v>1260</v>
      </c>
    </row>
    <row r="6589" spans="1:8" x14ac:dyDescent="0.2">
      <c r="A6589" s="106">
        <v>41677.007256944446</v>
      </c>
      <c r="B6589" s="110">
        <v>1848171.2</v>
      </c>
      <c r="C6589" s="100">
        <v>31.0122</v>
      </c>
      <c r="D6589">
        <v>5.5149999999999998E-2</v>
      </c>
      <c r="E6589" s="108">
        <v>3.5226999999999999</v>
      </c>
      <c r="F6589" s="102">
        <v>0</v>
      </c>
      <c r="G6589" s="98">
        <v>0.53900000000000003</v>
      </c>
      <c r="H6589" s="115">
        <v>1260</v>
      </c>
    </row>
    <row r="6590" spans="1:8" x14ac:dyDescent="0.2">
      <c r="A6590" s="106">
        <v>41677.010729166665</v>
      </c>
      <c r="B6590" s="110">
        <v>1848471.2</v>
      </c>
      <c r="C6590" s="100">
        <v>31.009399999999999</v>
      </c>
      <c r="D6590">
        <v>-6.2700000000000004E-3</v>
      </c>
      <c r="E6590" s="108">
        <v>3.5225900000000001</v>
      </c>
      <c r="F6590" s="102">
        <v>0</v>
      </c>
      <c r="G6590" s="98">
        <v>0.53900000000000003</v>
      </c>
      <c r="H6590" s="115">
        <v>1260</v>
      </c>
    </row>
    <row r="6591" spans="1:8" x14ac:dyDescent="0.2">
      <c r="A6591" s="106">
        <v>41677.014201388891</v>
      </c>
      <c r="B6591" s="110">
        <v>1848771.2</v>
      </c>
      <c r="C6591" s="100">
        <v>31.004999999999999</v>
      </c>
      <c r="D6591">
        <v>4.564E-2</v>
      </c>
      <c r="E6591" s="108">
        <v>3.5225900000000001</v>
      </c>
      <c r="F6591" s="102">
        <v>0</v>
      </c>
      <c r="G6591" s="98">
        <v>0.53900000000000003</v>
      </c>
      <c r="H6591" s="115">
        <v>1260</v>
      </c>
    </row>
    <row r="6592" spans="1:8" x14ac:dyDescent="0.2">
      <c r="A6592" s="106">
        <v>41677.01767361111</v>
      </c>
      <c r="B6592" s="110">
        <v>1849071.2</v>
      </c>
      <c r="C6592" s="100">
        <v>30.9968</v>
      </c>
      <c r="D6592">
        <v>-9.0969999999999995E-2</v>
      </c>
      <c r="E6592" s="108">
        <v>3.5226000000000002</v>
      </c>
      <c r="F6592" s="102">
        <v>0</v>
      </c>
      <c r="G6592" s="98">
        <v>0.53900000000000003</v>
      </c>
      <c r="H6592" s="115">
        <v>1260</v>
      </c>
    </row>
    <row r="6593" spans="1:8" x14ac:dyDescent="0.2">
      <c r="A6593" s="106">
        <v>41677.021145833336</v>
      </c>
      <c r="B6593" s="110">
        <v>1849371.2</v>
      </c>
      <c r="C6593" s="100">
        <v>30.996700000000001</v>
      </c>
      <c r="D6593">
        <v>4.1119999999999997E-2</v>
      </c>
      <c r="E6593" s="108">
        <v>3.5225</v>
      </c>
      <c r="F6593" s="102">
        <v>0</v>
      </c>
      <c r="G6593" s="98">
        <v>0.53900000000000003</v>
      </c>
      <c r="H6593" s="115">
        <v>1260</v>
      </c>
    </row>
    <row r="6594" spans="1:8" x14ac:dyDescent="0.2">
      <c r="A6594" s="106">
        <v>41677.024618055555</v>
      </c>
      <c r="B6594" s="110">
        <v>1849671.2</v>
      </c>
      <c r="C6594" s="100">
        <v>30.988</v>
      </c>
      <c r="D6594">
        <v>3.9739999999999998E-2</v>
      </c>
      <c r="E6594" s="108">
        <v>3.5224199999999999</v>
      </c>
      <c r="F6594" s="102">
        <v>0</v>
      </c>
      <c r="G6594" s="98">
        <v>0.53900000000000003</v>
      </c>
      <c r="H6594" s="115">
        <v>1260</v>
      </c>
    </row>
    <row r="6595" spans="1:8" x14ac:dyDescent="0.2">
      <c r="A6595" s="106">
        <v>41677.028090277781</v>
      </c>
      <c r="B6595" s="110">
        <v>1849971.2</v>
      </c>
      <c r="C6595" s="100">
        <v>30.9816</v>
      </c>
      <c r="D6595">
        <v>-2.3470000000000001E-2</v>
      </c>
      <c r="E6595" s="108">
        <v>3.5223599999999999</v>
      </c>
      <c r="F6595" s="102">
        <v>0</v>
      </c>
      <c r="G6595" s="98">
        <v>0.53900000000000003</v>
      </c>
      <c r="H6595" s="115">
        <v>1260</v>
      </c>
    </row>
    <row r="6596" spans="1:8" x14ac:dyDescent="0.2">
      <c r="A6596" s="106">
        <v>41677.0315625</v>
      </c>
      <c r="B6596" s="110">
        <v>1850271.2</v>
      </c>
      <c r="C6596" s="100">
        <v>30.977599999999999</v>
      </c>
      <c r="D6596">
        <v>-3.2230000000000002E-2</v>
      </c>
      <c r="E6596" s="108">
        <v>3.5223</v>
      </c>
      <c r="F6596" s="102">
        <v>0</v>
      </c>
      <c r="G6596" s="98">
        <v>0.53900000000000003</v>
      </c>
      <c r="H6596" s="115">
        <v>1260</v>
      </c>
    </row>
    <row r="6597" spans="1:8" x14ac:dyDescent="0.2">
      <c r="A6597" s="106">
        <v>41677.035034722219</v>
      </c>
      <c r="B6597" s="110">
        <v>1850571.2</v>
      </c>
      <c r="C6597" s="100">
        <v>30.971599999999999</v>
      </c>
      <c r="D6597">
        <v>-1.5299999999999999E-2</v>
      </c>
      <c r="E6597" s="108">
        <v>3.5221200000000001</v>
      </c>
      <c r="F6597" s="102">
        <v>0</v>
      </c>
      <c r="G6597" s="98">
        <v>0.53900000000000003</v>
      </c>
      <c r="H6597" s="115">
        <v>1260</v>
      </c>
    </row>
    <row r="6598" spans="1:8" x14ac:dyDescent="0.2">
      <c r="A6598" s="106">
        <v>41677.038506944446</v>
      </c>
      <c r="B6598" s="110">
        <v>1850871.2</v>
      </c>
      <c r="C6598" s="100">
        <v>30.969100000000001</v>
      </c>
      <c r="D6598">
        <v>-1.9980000000000001E-2</v>
      </c>
      <c r="E6598" s="108">
        <v>3.5219800000000001</v>
      </c>
      <c r="F6598" s="102">
        <v>0</v>
      </c>
      <c r="G6598" s="98">
        <v>0.53900000000000003</v>
      </c>
      <c r="H6598" s="115">
        <v>1260</v>
      </c>
    </row>
    <row r="6599" spans="1:8" x14ac:dyDescent="0.2">
      <c r="A6599" s="106">
        <v>41677.041979166665</v>
      </c>
      <c r="B6599" s="110">
        <v>1851171.2</v>
      </c>
      <c r="C6599" s="100">
        <v>30.962299999999999</v>
      </c>
      <c r="D6599">
        <v>-1.7100000000000001E-2</v>
      </c>
      <c r="E6599" s="108">
        <v>3.5218500000000001</v>
      </c>
      <c r="F6599" s="102">
        <v>0</v>
      </c>
      <c r="G6599" s="98">
        <v>0.53900000000000003</v>
      </c>
      <c r="H6599" s="115">
        <v>1260</v>
      </c>
    </row>
    <row r="6600" spans="1:8" x14ac:dyDescent="0.2">
      <c r="A6600" s="106">
        <v>41677.045451388891</v>
      </c>
      <c r="B6600" s="110">
        <v>1851471.2</v>
      </c>
      <c r="C6600" s="100">
        <v>30.957899999999999</v>
      </c>
      <c r="D6600">
        <v>4.5409999999999999E-2</v>
      </c>
      <c r="E6600" s="108">
        <v>3.5217000000000001</v>
      </c>
      <c r="F6600" s="102">
        <v>0</v>
      </c>
      <c r="G6600" s="98">
        <v>0.53900000000000003</v>
      </c>
      <c r="H6600" s="115">
        <v>1260</v>
      </c>
    </row>
    <row r="6601" spans="1:8" x14ac:dyDescent="0.2">
      <c r="A6601" s="106">
        <v>41677.04892361111</v>
      </c>
      <c r="B6601" s="110">
        <v>1851771.2</v>
      </c>
      <c r="C6601" s="100">
        <v>30.958600000000001</v>
      </c>
      <c r="D6601">
        <v>-5.9929999999999997E-2</v>
      </c>
      <c r="E6601" s="108">
        <v>3.52142</v>
      </c>
      <c r="F6601" s="102">
        <v>0</v>
      </c>
      <c r="G6601" s="98">
        <v>0.53900000000000003</v>
      </c>
      <c r="H6601" s="115">
        <v>1260</v>
      </c>
    </row>
    <row r="6602" spans="1:8" x14ac:dyDescent="0.2">
      <c r="A6602" s="106">
        <v>41677.052395833336</v>
      </c>
      <c r="B6602" s="110">
        <v>1852071.2</v>
      </c>
      <c r="C6602" s="100">
        <v>30.95</v>
      </c>
      <c r="D6602">
        <v>-5.9339999999999997E-2</v>
      </c>
      <c r="E6602" s="108">
        <v>3.52129</v>
      </c>
      <c r="F6602" s="102">
        <v>0</v>
      </c>
      <c r="G6602" s="98">
        <v>0.53900000000000003</v>
      </c>
      <c r="H6602" s="115">
        <v>1260</v>
      </c>
    </row>
    <row r="6603" spans="1:8" x14ac:dyDescent="0.2">
      <c r="A6603" s="106">
        <v>41677.055868055555</v>
      </c>
      <c r="B6603" s="110">
        <v>1852371.2</v>
      </c>
      <c r="C6603" s="100">
        <v>30.948899999999998</v>
      </c>
      <c r="D6603">
        <v>-5.74E-2</v>
      </c>
      <c r="E6603" s="108">
        <v>3.5214599999999998</v>
      </c>
      <c r="F6603" s="102">
        <v>0</v>
      </c>
      <c r="G6603" s="98">
        <v>0.53900000000000003</v>
      </c>
      <c r="H6603" s="115">
        <v>1260</v>
      </c>
    </row>
    <row r="6604" spans="1:8" x14ac:dyDescent="0.2">
      <c r="A6604" s="106">
        <v>41677.059340277781</v>
      </c>
      <c r="B6604" s="110">
        <v>1852671.2</v>
      </c>
      <c r="C6604" s="100">
        <v>30.948699999999999</v>
      </c>
      <c r="D6604">
        <v>-9.2310000000000003E-2</v>
      </c>
      <c r="E6604" s="108">
        <v>3.5213999999999999</v>
      </c>
      <c r="F6604" s="102">
        <v>0</v>
      </c>
      <c r="G6604" s="98">
        <v>0.53900000000000003</v>
      </c>
      <c r="H6604" s="115">
        <v>1260</v>
      </c>
    </row>
    <row r="6605" spans="1:8" x14ac:dyDescent="0.2">
      <c r="A6605" s="106">
        <v>41677.0628125</v>
      </c>
      <c r="B6605" s="110">
        <v>1852971.2</v>
      </c>
      <c r="C6605" s="100">
        <v>30.953199999999999</v>
      </c>
      <c r="D6605">
        <v>5.7290000000000001E-2</v>
      </c>
      <c r="E6605" s="108">
        <v>3.5216799999999999</v>
      </c>
      <c r="F6605" s="102">
        <v>0</v>
      </c>
      <c r="G6605" s="98">
        <v>0.53900000000000003</v>
      </c>
      <c r="H6605" s="115">
        <v>1260</v>
      </c>
    </row>
    <row r="6606" spans="1:8" x14ac:dyDescent="0.2">
      <c r="A6606" s="106">
        <v>41677.066284722219</v>
      </c>
      <c r="B6606" s="110">
        <v>1853271.2</v>
      </c>
      <c r="C6606" s="100">
        <v>30.964700000000001</v>
      </c>
      <c r="D6606">
        <v>-2.6769999999999999E-2</v>
      </c>
      <c r="E6606" s="108">
        <v>3.52176</v>
      </c>
      <c r="F6606" s="102">
        <v>0</v>
      </c>
      <c r="G6606" s="98">
        <v>0.53900000000000003</v>
      </c>
      <c r="H6606" s="115">
        <v>1260</v>
      </c>
    </row>
    <row r="6607" spans="1:8" x14ac:dyDescent="0.2">
      <c r="A6607" s="106">
        <v>41677.069756944446</v>
      </c>
      <c r="B6607" s="110">
        <v>1853571.2</v>
      </c>
      <c r="C6607" s="100">
        <v>30.975999999999999</v>
      </c>
      <c r="D6607">
        <v>-2.0879999999999999E-2</v>
      </c>
      <c r="E6607" s="108">
        <v>3.5217999999999998</v>
      </c>
      <c r="F6607" s="102">
        <v>0</v>
      </c>
      <c r="G6607" s="98">
        <v>0.53900000000000003</v>
      </c>
      <c r="H6607" s="115">
        <v>1260</v>
      </c>
    </row>
    <row r="6608" spans="1:8" x14ac:dyDescent="0.2">
      <c r="A6608" s="106">
        <v>41677.073229166665</v>
      </c>
      <c r="B6608" s="110">
        <v>1853871.2</v>
      </c>
      <c r="C6608" s="100">
        <v>30.987300000000001</v>
      </c>
      <c r="D6608">
        <v>4.1689999999999998E-2</v>
      </c>
      <c r="E6608" s="108">
        <v>3.5218500000000001</v>
      </c>
      <c r="F6608" s="102">
        <v>0</v>
      </c>
      <c r="G6608" s="98">
        <v>0.53900000000000003</v>
      </c>
      <c r="H6608" s="115">
        <v>1260</v>
      </c>
    </row>
    <row r="6609" spans="1:8" x14ac:dyDescent="0.2">
      <c r="A6609" s="106">
        <v>41677.076701388891</v>
      </c>
      <c r="B6609" s="110">
        <v>1854171.2</v>
      </c>
      <c r="C6609" s="100">
        <v>30.996099999999998</v>
      </c>
      <c r="D6609">
        <v>-8.3260000000000001E-2</v>
      </c>
      <c r="E6609" s="108">
        <v>3.5219399999999998</v>
      </c>
      <c r="F6609" s="102">
        <v>0</v>
      </c>
      <c r="G6609" s="98">
        <v>0.53900000000000003</v>
      </c>
      <c r="H6609" s="115">
        <v>1260</v>
      </c>
    </row>
    <row r="6610" spans="1:8" x14ac:dyDescent="0.2">
      <c r="A6610" s="106">
        <v>41677.08017361111</v>
      </c>
      <c r="B6610" s="110">
        <v>1854471.2</v>
      </c>
      <c r="C6610" s="100">
        <v>31.001200000000001</v>
      </c>
      <c r="D6610">
        <v>-2.4719999999999999E-2</v>
      </c>
      <c r="E6610" s="108">
        <v>3.5217999999999998</v>
      </c>
      <c r="F6610" s="102">
        <v>0</v>
      </c>
      <c r="G6610" s="98">
        <v>0.53900000000000003</v>
      </c>
      <c r="H6610" s="115">
        <v>1260</v>
      </c>
    </row>
    <row r="6611" spans="1:8" x14ac:dyDescent="0.2">
      <c r="A6611" s="106">
        <v>41677.083645833336</v>
      </c>
      <c r="B6611" s="110">
        <v>1854771.2</v>
      </c>
      <c r="C6611" s="100">
        <v>31.005299999999998</v>
      </c>
      <c r="D6611">
        <v>5.8610000000000002E-2</v>
      </c>
      <c r="E6611" s="108">
        <v>3.5217100000000001</v>
      </c>
      <c r="F6611" s="102">
        <v>0</v>
      </c>
      <c r="G6611" s="98">
        <v>0.53900000000000003</v>
      </c>
      <c r="H6611" s="115">
        <v>1260</v>
      </c>
    </row>
    <row r="6612" spans="1:8" x14ac:dyDescent="0.2">
      <c r="A6612" s="106">
        <v>41677.087118055555</v>
      </c>
      <c r="B6612" s="110">
        <v>1855071.2</v>
      </c>
      <c r="C6612" s="100">
        <v>31.008500000000002</v>
      </c>
      <c r="D6612">
        <v>-1.976E-2</v>
      </c>
      <c r="E6612" s="108">
        <v>3.52162</v>
      </c>
      <c r="F6612" s="102">
        <v>0</v>
      </c>
      <c r="G6612" s="98">
        <v>0.53900000000000003</v>
      </c>
      <c r="H6612" s="115">
        <v>1260</v>
      </c>
    </row>
    <row r="6613" spans="1:8" x14ac:dyDescent="0.2">
      <c r="A6613" s="106">
        <v>41677.090590277781</v>
      </c>
      <c r="B6613" s="110">
        <v>1855371.2</v>
      </c>
      <c r="C6613" s="100">
        <v>31.0063</v>
      </c>
      <c r="D6613">
        <v>-2.6380000000000001E-2</v>
      </c>
      <c r="E6613" s="108">
        <v>3.5215299999999998</v>
      </c>
      <c r="F6613" s="102">
        <v>0</v>
      </c>
      <c r="G6613" s="98">
        <v>0.53900000000000003</v>
      </c>
      <c r="H6613" s="115">
        <v>1260</v>
      </c>
    </row>
    <row r="6614" spans="1:8" x14ac:dyDescent="0.2">
      <c r="A6614" s="106">
        <v>41677.0940625</v>
      </c>
      <c r="B6614" s="110">
        <v>1855671.2</v>
      </c>
      <c r="C6614" s="100">
        <v>31.000499999999999</v>
      </c>
      <c r="D6614">
        <v>-8.7669999999999998E-2</v>
      </c>
      <c r="E6614" s="108">
        <v>3.5214599999999998</v>
      </c>
      <c r="F6614" s="102">
        <v>0</v>
      </c>
      <c r="G6614" s="98">
        <v>0.53900000000000003</v>
      </c>
      <c r="H6614" s="115">
        <v>1260</v>
      </c>
    </row>
    <row r="6615" spans="1:8" x14ac:dyDescent="0.2">
      <c r="A6615" s="106">
        <v>41677.097534722219</v>
      </c>
      <c r="B6615" s="110">
        <v>1855971.2</v>
      </c>
      <c r="C6615" s="100">
        <v>31.0002</v>
      </c>
      <c r="D6615">
        <v>-4.9079999999999999E-2</v>
      </c>
      <c r="E6615" s="108">
        <v>3.5213999999999999</v>
      </c>
      <c r="F6615" s="102">
        <v>0</v>
      </c>
      <c r="G6615" s="98">
        <v>0.53900000000000003</v>
      </c>
      <c r="H6615" s="115">
        <v>1260</v>
      </c>
    </row>
    <row r="6616" spans="1:8" x14ac:dyDescent="0.2">
      <c r="A6616" s="106">
        <v>41677.101006944446</v>
      </c>
      <c r="B6616" s="110">
        <v>1856271.2</v>
      </c>
      <c r="C6616" s="100">
        <v>30.995699999999999</v>
      </c>
      <c r="D6616">
        <v>-1.323E-2</v>
      </c>
      <c r="E6616" s="108">
        <v>3.5214400000000001</v>
      </c>
      <c r="F6616" s="102">
        <v>0</v>
      </c>
      <c r="G6616" s="98">
        <v>0.53900000000000003</v>
      </c>
      <c r="H6616" s="115">
        <v>1260</v>
      </c>
    </row>
    <row r="6617" spans="1:8" x14ac:dyDescent="0.2">
      <c r="A6617" s="106">
        <v>41677.104479166665</v>
      </c>
      <c r="B6617" s="110">
        <v>1856571.2</v>
      </c>
      <c r="C6617" s="100">
        <v>30.9848</v>
      </c>
      <c r="D6617">
        <v>2.5350000000000001E-2</v>
      </c>
      <c r="E6617" s="108">
        <v>3.52136</v>
      </c>
      <c r="F6617" s="102">
        <v>0</v>
      </c>
      <c r="G6617" s="98">
        <v>0.53900000000000003</v>
      </c>
      <c r="H6617" s="115">
        <v>1260</v>
      </c>
    </row>
    <row r="6618" spans="1:8" x14ac:dyDescent="0.2">
      <c r="A6618" s="106">
        <v>41677.107951388891</v>
      </c>
      <c r="B6618" s="110">
        <v>1856871.2</v>
      </c>
      <c r="C6618" s="100">
        <v>30.981100000000001</v>
      </c>
      <c r="D6618">
        <v>3.9210000000000002E-2</v>
      </c>
      <c r="E6618" s="108">
        <v>3.52122</v>
      </c>
      <c r="F6618" s="102">
        <v>0</v>
      </c>
      <c r="G6618" s="98">
        <v>0.53900000000000003</v>
      </c>
      <c r="H6618" s="115">
        <v>1260</v>
      </c>
    </row>
    <row r="6619" spans="1:8" x14ac:dyDescent="0.2">
      <c r="A6619" s="106">
        <v>41677.11142361111</v>
      </c>
      <c r="B6619" s="110">
        <v>1857171.2</v>
      </c>
      <c r="C6619" s="100">
        <v>30.974599999999999</v>
      </c>
      <c r="D6619">
        <v>5.7419999999999999E-2</v>
      </c>
      <c r="E6619" s="108">
        <v>3.5211399999999999</v>
      </c>
      <c r="F6619" s="102">
        <v>0</v>
      </c>
      <c r="G6619" s="98">
        <v>0.53900000000000003</v>
      </c>
      <c r="H6619" s="115">
        <v>1260</v>
      </c>
    </row>
    <row r="6620" spans="1:8" x14ac:dyDescent="0.2">
      <c r="A6620" s="106">
        <v>41677.114895833336</v>
      </c>
      <c r="B6620" s="110">
        <v>1857471.2</v>
      </c>
      <c r="C6620" s="100">
        <v>30.967199999999998</v>
      </c>
      <c r="D6620">
        <v>5.314E-2</v>
      </c>
      <c r="E6620" s="108">
        <v>3.5209800000000002</v>
      </c>
      <c r="F6620" s="102">
        <v>0</v>
      </c>
      <c r="G6620" s="98">
        <v>0.53900000000000003</v>
      </c>
      <c r="H6620" s="115">
        <v>1260</v>
      </c>
    </row>
    <row r="6621" spans="1:8" x14ac:dyDescent="0.2">
      <c r="A6621" s="106">
        <v>41677.118368055555</v>
      </c>
      <c r="B6621" s="110">
        <v>1857771.2</v>
      </c>
      <c r="C6621" s="100">
        <v>30.960599999999999</v>
      </c>
      <c r="D6621">
        <v>-9.2840000000000006E-2</v>
      </c>
      <c r="E6621" s="108">
        <v>3.52088</v>
      </c>
      <c r="F6621" s="102">
        <v>0</v>
      </c>
      <c r="G6621" s="98">
        <v>0.53900000000000003</v>
      </c>
      <c r="H6621" s="115">
        <v>1260</v>
      </c>
    </row>
    <row r="6622" spans="1:8" x14ac:dyDescent="0.2">
      <c r="A6622" s="106">
        <v>41677.121840277781</v>
      </c>
      <c r="B6622" s="110">
        <v>1858071.2</v>
      </c>
      <c r="C6622" s="100">
        <v>30.9573</v>
      </c>
      <c r="D6622">
        <v>-1.5389999999999999E-2</v>
      </c>
      <c r="E6622" s="108">
        <v>3.52068</v>
      </c>
      <c r="F6622" s="102">
        <v>0</v>
      </c>
      <c r="G6622" s="98">
        <v>0.53900000000000003</v>
      </c>
      <c r="H6622" s="115">
        <v>1260</v>
      </c>
    </row>
    <row r="6623" spans="1:8" x14ac:dyDescent="0.2">
      <c r="A6623" s="106">
        <v>41677.1253125</v>
      </c>
      <c r="B6623" s="110">
        <v>1858371.2</v>
      </c>
      <c r="C6623" s="100">
        <v>30.950900000000001</v>
      </c>
      <c r="D6623">
        <v>-2.7879999999999999E-2</v>
      </c>
      <c r="E6623" s="108">
        <v>3.5205199999999999</v>
      </c>
      <c r="F6623" s="102">
        <v>0</v>
      </c>
      <c r="G6623" s="98">
        <v>0.53900000000000003</v>
      </c>
      <c r="H6623" s="115">
        <v>1260</v>
      </c>
    </row>
    <row r="6624" spans="1:8" x14ac:dyDescent="0.2">
      <c r="A6624" s="106">
        <v>41677.128784722219</v>
      </c>
      <c r="B6624" s="110">
        <v>1858671.2</v>
      </c>
      <c r="C6624" s="100">
        <v>30.946000000000002</v>
      </c>
      <c r="D6624">
        <v>-9.3460000000000001E-2</v>
      </c>
      <c r="E6624" s="108">
        <v>3.5204200000000001</v>
      </c>
      <c r="F6624" s="102">
        <v>0</v>
      </c>
      <c r="G6624" s="98">
        <v>0.53900000000000003</v>
      </c>
      <c r="H6624" s="115">
        <v>1260</v>
      </c>
    </row>
    <row r="6625" spans="1:8" x14ac:dyDescent="0.2">
      <c r="A6625" s="106">
        <v>41677.132256944446</v>
      </c>
      <c r="B6625" s="110">
        <v>1858971.2</v>
      </c>
      <c r="C6625" s="100">
        <v>30.9405</v>
      </c>
      <c r="D6625">
        <v>5.5059999999999998E-2</v>
      </c>
      <c r="E6625" s="108">
        <v>3.5200200000000001</v>
      </c>
      <c r="F6625" s="102">
        <v>0</v>
      </c>
      <c r="G6625" s="98">
        <v>0.53900000000000003</v>
      </c>
      <c r="H6625" s="115">
        <v>1260</v>
      </c>
    </row>
    <row r="6626" spans="1:8" x14ac:dyDescent="0.2">
      <c r="A6626" s="106">
        <v>41677.135729166665</v>
      </c>
      <c r="B6626" s="110">
        <v>1859271.2</v>
      </c>
      <c r="C6626" s="100">
        <v>30.933700000000002</v>
      </c>
      <c r="D6626">
        <v>3.5970000000000002E-2</v>
      </c>
      <c r="E6626" s="108">
        <v>3.5199600000000002</v>
      </c>
      <c r="F6626" s="102">
        <v>0</v>
      </c>
      <c r="G6626" s="98">
        <v>0.53900000000000003</v>
      </c>
      <c r="H6626" s="115">
        <v>1260</v>
      </c>
    </row>
    <row r="6627" spans="1:8" x14ac:dyDescent="0.2">
      <c r="A6627" s="106">
        <v>41677.139201388891</v>
      </c>
      <c r="B6627" s="110">
        <v>1859571.2</v>
      </c>
      <c r="C6627" s="100">
        <v>30.9314</v>
      </c>
      <c r="D6627">
        <v>-5.7709999999999997E-2</v>
      </c>
      <c r="E6627" s="108">
        <v>3.52033</v>
      </c>
      <c r="F6627" s="102">
        <v>0</v>
      </c>
      <c r="G6627" s="98">
        <v>0.53900000000000003</v>
      </c>
      <c r="H6627" s="115">
        <v>1260</v>
      </c>
    </row>
    <row r="6628" spans="1:8" x14ac:dyDescent="0.2">
      <c r="A6628" s="106">
        <v>41677.14267361111</v>
      </c>
      <c r="B6628" s="110">
        <v>1859871.2</v>
      </c>
      <c r="C6628" s="100">
        <v>30.932400000000001</v>
      </c>
      <c r="D6628">
        <v>-3.4369999999999998E-2</v>
      </c>
      <c r="E6628" s="108">
        <v>3.52034</v>
      </c>
      <c r="F6628" s="102">
        <v>0</v>
      </c>
      <c r="G6628" s="98">
        <v>0.53900000000000003</v>
      </c>
      <c r="H6628" s="115">
        <v>1260</v>
      </c>
    </row>
    <row r="6629" spans="1:8" x14ac:dyDescent="0.2">
      <c r="A6629" s="106">
        <v>41677.146145833336</v>
      </c>
      <c r="B6629" s="110">
        <v>1860171.2</v>
      </c>
      <c r="C6629" s="100">
        <v>30.941099999999999</v>
      </c>
      <c r="D6629">
        <v>-4.4699999999999997E-2</v>
      </c>
      <c r="E6629" s="108">
        <v>3.5206499999999998</v>
      </c>
      <c r="F6629" s="102">
        <v>0</v>
      </c>
      <c r="G6629" s="98">
        <v>0.53900000000000003</v>
      </c>
      <c r="H6629" s="115">
        <v>1260</v>
      </c>
    </row>
    <row r="6630" spans="1:8" x14ac:dyDescent="0.2">
      <c r="A6630" s="106">
        <v>41677.149618055555</v>
      </c>
      <c r="B6630" s="110">
        <v>1860471.2</v>
      </c>
      <c r="C6630" s="100">
        <v>30.9495</v>
      </c>
      <c r="D6630">
        <v>1.106E-2</v>
      </c>
      <c r="E6630" s="108">
        <v>3.5205600000000001</v>
      </c>
      <c r="F6630" s="102">
        <v>0</v>
      </c>
      <c r="G6630" s="98">
        <v>0.53900000000000003</v>
      </c>
      <c r="H6630" s="115">
        <v>1260</v>
      </c>
    </row>
    <row r="6631" spans="1:8" x14ac:dyDescent="0.2">
      <c r="A6631" s="106">
        <v>41677.153090277781</v>
      </c>
      <c r="B6631" s="110">
        <v>1860771.2</v>
      </c>
      <c r="C6631" s="100">
        <v>30.960999999999999</v>
      </c>
      <c r="D6631">
        <v>-9.3549999999999994E-2</v>
      </c>
      <c r="E6631" s="108">
        <v>3.5206300000000001</v>
      </c>
      <c r="F6631" s="102">
        <v>0</v>
      </c>
      <c r="G6631" s="98">
        <v>0.53900000000000003</v>
      </c>
      <c r="H6631" s="115">
        <v>1260</v>
      </c>
    </row>
    <row r="6632" spans="1:8" x14ac:dyDescent="0.2">
      <c r="A6632" s="106">
        <v>41677.1565625</v>
      </c>
      <c r="B6632" s="110">
        <v>1861071.2</v>
      </c>
      <c r="C6632" s="100">
        <v>30.97</v>
      </c>
      <c r="D6632">
        <v>-8.8929999999999995E-2</v>
      </c>
      <c r="E6632" s="108">
        <v>3.5206599999999999</v>
      </c>
      <c r="F6632" s="102">
        <v>0</v>
      </c>
      <c r="G6632" s="98">
        <v>0.53900000000000003</v>
      </c>
      <c r="H6632" s="115">
        <v>1260</v>
      </c>
    </row>
    <row r="6633" spans="1:8" x14ac:dyDescent="0.2">
      <c r="A6633" s="106">
        <v>41677.160034722219</v>
      </c>
      <c r="B6633" s="110">
        <v>1861371.2</v>
      </c>
      <c r="C6633" s="100">
        <v>30.9817</v>
      </c>
      <c r="D6633">
        <v>-5.987E-2</v>
      </c>
      <c r="E6633" s="108">
        <v>3.5206599999999999</v>
      </c>
      <c r="F6633" s="102">
        <v>0</v>
      </c>
      <c r="G6633" s="98">
        <v>0.53900000000000003</v>
      </c>
      <c r="H6633" s="115">
        <v>1260</v>
      </c>
    </row>
    <row r="6634" spans="1:8" x14ac:dyDescent="0.2">
      <c r="A6634" s="106">
        <v>41677.163506944446</v>
      </c>
      <c r="B6634" s="110">
        <v>1861671.2</v>
      </c>
      <c r="C6634" s="100">
        <v>30.986799999999999</v>
      </c>
      <c r="D6634">
        <v>4.4639999999999999E-2</v>
      </c>
      <c r="E6634" s="108">
        <v>3.5206300000000001</v>
      </c>
      <c r="F6634" s="102">
        <v>0</v>
      </c>
      <c r="G6634" s="98">
        <v>0.53900000000000003</v>
      </c>
      <c r="H6634" s="115">
        <v>1260</v>
      </c>
    </row>
    <row r="6635" spans="1:8" x14ac:dyDescent="0.2">
      <c r="A6635" s="106">
        <v>41677.166979166665</v>
      </c>
      <c r="B6635" s="110">
        <v>1861971.2</v>
      </c>
      <c r="C6635" s="100">
        <v>30.9971</v>
      </c>
      <c r="D6635">
        <v>-6.2269999999999999E-2</v>
      </c>
      <c r="E6635" s="108">
        <v>3.5205600000000001</v>
      </c>
      <c r="F6635" s="102">
        <v>0</v>
      </c>
      <c r="G6635" s="98">
        <v>0.53900000000000003</v>
      </c>
      <c r="H6635" s="115">
        <v>1260</v>
      </c>
    </row>
    <row r="6636" spans="1:8" x14ac:dyDescent="0.2">
      <c r="A6636" s="106">
        <v>41677.170451388891</v>
      </c>
      <c r="B6636" s="110">
        <v>1862271.2</v>
      </c>
      <c r="C6636" s="100">
        <v>30.997699999999998</v>
      </c>
      <c r="D6636">
        <v>5.0770000000000003E-2</v>
      </c>
      <c r="E6636" s="108">
        <v>3.5204900000000001</v>
      </c>
      <c r="F6636" s="102">
        <v>0</v>
      </c>
      <c r="G6636" s="98">
        <v>0.53900000000000003</v>
      </c>
      <c r="H6636" s="115">
        <v>1260</v>
      </c>
    </row>
    <row r="6637" spans="1:8" x14ac:dyDescent="0.2">
      <c r="A6637" s="106">
        <v>41677.17392361111</v>
      </c>
      <c r="B6637" s="110">
        <v>1862571.2</v>
      </c>
      <c r="C6637" s="100">
        <v>31.004100000000001</v>
      </c>
      <c r="D6637">
        <v>-2.98E-2</v>
      </c>
      <c r="E6637" s="108">
        <v>3.5205299999999999</v>
      </c>
      <c r="F6637" s="102">
        <v>0</v>
      </c>
      <c r="G6637" s="98">
        <v>0.53900000000000003</v>
      </c>
      <c r="H6637" s="115">
        <v>1260</v>
      </c>
    </row>
    <row r="6638" spans="1:8" x14ac:dyDescent="0.2">
      <c r="A6638" s="106">
        <v>41677.177395833336</v>
      </c>
      <c r="B6638" s="110">
        <v>1862871.2</v>
      </c>
      <c r="C6638" s="100">
        <v>31.004799999999999</v>
      </c>
      <c r="D6638">
        <v>-6.615E-2</v>
      </c>
      <c r="E6638" s="108">
        <v>3.5204900000000001</v>
      </c>
      <c r="F6638" s="102">
        <v>0</v>
      </c>
      <c r="G6638" s="98">
        <v>0.53900000000000003</v>
      </c>
      <c r="H6638" s="115">
        <v>1260</v>
      </c>
    </row>
    <row r="6639" spans="1:8" x14ac:dyDescent="0.2">
      <c r="A6639" s="106">
        <v>41677.180868055555</v>
      </c>
      <c r="B6639" s="110">
        <v>1863171.2</v>
      </c>
      <c r="C6639" s="100">
        <v>31.002400000000002</v>
      </c>
      <c r="D6639">
        <v>-9.171E-2</v>
      </c>
      <c r="E6639" s="108">
        <v>3.5204300000000002</v>
      </c>
      <c r="F6639" s="102">
        <v>0</v>
      </c>
      <c r="G6639" s="98">
        <v>0.53900000000000003</v>
      </c>
      <c r="H6639" s="115">
        <v>1260</v>
      </c>
    </row>
    <row r="6640" spans="1:8" x14ac:dyDescent="0.2">
      <c r="A6640" s="106">
        <v>41677.184340277781</v>
      </c>
      <c r="B6640" s="110">
        <v>1863471.2</v>
      </c>
      <c r="C6640" s="100">
        <v>30.9985</v>
      </c>
      <c r="D6640">
        <v>2.49E-3</v>
      </c>
      <c r="E6640" s="108">
        <v>3.52034</v>
      </c>
      <c r="F6640" s="102">
        <v>0</v>
      </c>
      <c r="G6640" s="98">
        <v>0.53900000000000003</v>
      </c>
      <c r="H6640" s="115">
        <v>1260</v>
      </c>
    </row>
    <row r="6641" spans="1:8" x14ac:dyDescent="0.2">
      <c r="A6641" s="106">
        <v>41677.1878125</v>
      </c>
      <c r="B6641" s="110">
        <v>1863771.2</v>
      </c>
      <c r="C6641" s="100">
        <v>30.9937</v>
      </c>
      <c r="D6641">
        <v>-1.004E-2</v>
      </c>
      <c r="E6641" s="108">
        <v>3.52033</v>
      </c>
      <c r="F6641" s="102">
        <v>0</v>
      </c>
      <c r="G6641" s="98">
        <v>0.53900000000000003</v>
      </c>
      <c r="H6641" s="115">
        <v>1260</v>
      </c>
    </row>
    <row r="6642" spans="1:8" x14ac:dyDescent="0.2">
      <c r="A6642" s="106">
        <v>41677.191284722219</v>
      </c>
      <c r="B6642" s="110">
        <v>1864071.2</v>
      </c>
      <c r="C6642" s="100">
        <v>30.989100000000001</v>
      </c>
      <c r="D6642">
        <v>4.8189999999999997E-2</v>
      </c>
      <c r="E6642" s="108">
        <v>3.52027</v>
      </c>
      <c r="F6642" s="102">
        <v>0</v>
      </c>
      <c r="G6642" s="98">
        <v>0.53900000000000003</v>
      </c>
      <c r="H6642" s="115">
        <v>1260</v>
      </c>
    </row>
    <row r="6643" spans="1:8" x14ac:dyDescent="0.2">
      <c r="A6643" s="106">
        <v>41677.194756944446</v>
      </c>
      <c r="B6643" s="110">
        <v>1864371.2</v>
      </c>
      <c r="C6643" s="100">
        <v>30.988600000000002</v>
      </c>
      <c r="D6643">
        <v>5.8160000000000003E-2</v>
      </c>
      <c r="E6643" s="108">
        <v>3.5202499999999999</v>
      </c>
      <c r="F6643" s="102">
        <v>0</v>
      </c>
      <c r="G6643" s="98">
        <v>0.53900000000000003</v>
      </c>
      <c r="H6643" s="115">
        <v>1260</v>
      </c>
    </row>
    <row r="6644" spans="1:8" x14ac:dyDescent="0.2">
      <c r="A6644" s="106">
        <v>41677.198229166665</v>
      </c>
      <c r="B6644" s="110">
        <v>1864671.2</v>
      </c>
      <c r="C6644" s="100">
        <v>30.981200000000001</v>
      </c>
      <c r="D6644">
        <v>4.3749999999999997E-2</v>
      </c>
      <c r="E6644" s="108">
        <v>3.5202300000000002</v>
      </c>
      <c r="F6644" s="102">
        <v>0</v>
      </c>
      <c r="G6644" s="98">
        <v>0.53900000000000003</v>
      </c>
      <c r="H6644" s="115">
        <v>1260</v>
      </c>
    </row>
    <row r="6645" spans="1:8" x14ac:dyDescent="0.2">
      <c r="A6645" s="106">
        <v>41677.201701388891</v>
      </c>
      <c r="B6645" s="110">
        <v>1864971.2</v>
      </c>
      <c r="C6645" s="100">
        <v>30.9756</v>
      </c>
      <c r="D6645">
        <v>-6.5540000000000001E-2</v>
      </c>
      <c r="E6645" s="108">
        <v>3.5200900000000002</v>
      </c>
      <c r="F6645" s="102">
        <v>0</v>
      </c>
      <c r="G6645" s="98">
        <v>0.53900000000000003</v>
      </c>
      <c r="H6645" s="115">
        <v>1260</v>
      </c>
    </row>
    <row r="6646" spans="1:8" x14ac:dyDescent="0.2">
      <c r="A6646" s="106">
        <v>41677.20517361111</v>
      </c>
      <c r="B6646" s="110">
        <v>1865271.2</v>
      </c>
      <c r="C6646" s="100">
        <v>30.967099999999999</v>
      </c>
      <c r="D6646">
        <v>-1.3390000000000001E-2</v>
      </c>
      <c r="E6646" s="108">
        <v>3.52007</v>
      </c>
      <c r="F6646" s="102">
        <v>0</v>
      </c>
      <c r="G6646" s="98">
        <v>0.53900000000000003</v>
      </c>
      <c r="H6646" s="115">
        <v>1260</v>
      </c>
    </row>
    <row r="6647" spans="1:8" x14ac:dyDescent="0.2">
      <c r="A6647" s="106">
        <v>41677.208645833336</v>
      </c>
      <c r="B6647" s="110">
        <v>1865571.2</v>
      </c>
      <c r="C6647" s="100">
        <v>30.961500000000001</v>
      </c>
      <c r="D6647">
        <v>-4.2810000000000001E-2</v>
      </c>
      <c r="E6647" s="108">
        <v>3.5199799999999999</v>
      </c>
      <c r="F6647" s="102">
        <v>0</v>
      </c>
      <c r="G6647" s="98">
        <v>0.53900000000000003</v>
      </c>
      <c r="H6647" s="115">
        <v>1260</v>
      </c>
    </row>
    <row r="6648" spans="1:8" x14ac:dyDescent="0.2">
      <c r="A6648" s="106">
        <v>41677.212118055555</v>
      </c>
      <c r="B6648" s="110">
        <v>1865871.2</v>
      </c>
      <c r="C6648" s="100">
        <v>30.954499999999999</v>
      </c>
      <c r="D6648">
        <v>-8.7779999999999997E-2</v>
      </c>
      <c r="E6648" s="108">
        <v>3.5199400000000001</v>
      </c>
      <c r="F6648" s="102">
        <v>0</v>
      </c>
      <c r="G6648" s="98">
        <v>0.53900000000000003</v>
      </c>
      <c r="H6648" s="115">
        <v>1260</v>
      </c>
    </row>
    <row r="6649" spans="1:8" x14ac:dyDescent="0.2">
      <c r="A6649" s="106">
        <v>41677.215590277781</v>
      </c>
      <c r="B6649" s="110">
        <v>1866171.2</v>
      </c>
      <c r="C6649" s="100">
        <v>30.95</v>
      </c>
      <c r="D6649">
        <v>3.3700000000000001E-2</v>
      </c>
      <c r="E6649" s="108">
        <v>3.5195099999999999</v>
      </c>
      <c r="F6649" s="102">
        <v>0</v>
      </c>
      <c r="G6649" s="98">
        <v>0.53900000000000003</v>
      </c>
      <c r="H6649" s="115">
        <v>1260</v>
      </c>
    </row>
    <row r="6650" spans="1:8" x14ac:dyDescent="0.2">
      <c r="A6650" s="106">
        <v>41677.2190625</v>
      </c>
      <c r="B6650" s="110">
        <v>1866471.2</v>
      </c>
      <c r="C6650" s="100">
        <v>30.9497</v>
      </c>
      <c r="D6650">
        <v>4.2199999999999998E-3</v>
      </c>
      <c r="E6650" s="108">
        <v>3.5196299999999998</v>
      </c>
      <c r="F6650" s="102">
        <v>0</v>
      </c>
      <c r="G6650" s="98">
        <v>0.53900000000000003</v>
      </c>
      <c r="H6650" s="115">
        <v>1260</v>
      </c>
    </row>
    <row r="6651" spans="1:8" x14ac:dyDescent="0.2">
      <c r="A6651" s="106">
        <v>41677.222534722219</v>
      </c>
      <c r="B6651" s="110">
        <v>1866771.2</v>
      </c>
      <c r="C6651" s="100">
        <v>30.947600000000001</v>
      </c>
      <c r="D6651">
        <v>-4.6399999999999997E-2</v>
      </c>
      <c r="E6651" s="108">
        <v>3.5198299999999998</v>
      </c>
      <c r="F6651" s="102">
        <v>0</v>
      </c>
      <c r="G6651" s="98">
        <v>0.53900000000000003</v>
      </c>
      <c r="H6651" s="115">
        <v>1260</v>
      </c>
    </row>
    <row r="6652" spans="1:8" x14ac:dyDescent="0.2">
      <c r="A6652" s="106">
        <v>41677.226006944446</v>
      </c>
      <c r="B6652" s="110">
        <v>1867071.2</v>
      </c>
      <c r="C6652" s="100">
        <v>30.9483</v>
      </c>
      <c r="D6652">
        <v>-2.4240000000000001E-2</v>
      </c>
      <c r="E6652" s="108">
        <v>3.5198399999999999</v>
      </c>
      <c r="F6652" s="102">
        <v>0</v>
      </c>
      <c r="G6652" s="98">
        <v>0.53900000000000003</v>
      </c>
      <c r="H6652" s="115">
        <v>1260</v>
      </c>
    </row>
    <row r="6653" spans="1:8" x14ac:dyDescent="0.2">
      <c r="A6653" s="106">
        <v>41677.229479166665</v>
      </c>
      <c r="B6653" s="110">
        <v>1867371.2</v>
      </c>
      <c r="C6653" s="100">
        <v>30.956600000000002</v>
      </c>
      <c r="D6653">
        <v>4.2300000000000003E-3</v>
      </c>
      <c r="E6653" s="108">
        <v>3.51993</v>
      </c>
      <c r="F6653" s="102">
        <v>0</v>
      </c>
      <c r="G6653" s="98">
        <v>0.53900000000000003</v>
      </c>
      <c r="H6653" s="115">
        <v>1260</v>
      </c>
    </row>
    <row r="6654" spans="1:8" x14ac:dyDescent="0.2">
      <c r="A6654" s="106">
        <v>41677.232951388891</v>
      </c>
      <c r="B6654" s="110">
        <v>1867671.2</v>
      </c>
      <c r="C6654" s="100">
        <v>30.969100000000001</v>
      </c>
      <c r="D6654">
        <v>-1.7049999999999999E-2</v>
      </c>
      <c r="E6654" s="108">
        <v>3.5203600000000002</v>
      </c>
      <c r="F6654" s="102">
        <v>0</v>
      </c>
      <c r="G6654" s="98">
        <v>0.53900000000000003</v>
      </c>
      <c r="H6654" s="115">
        <v>1260</v>
      </c>
    </row>
    <row r="6655" spans="1:8" x14ac:dyDescent="0.2">
      <c r="A6655" s="106">
        <v>41677.23642361111</v>
      </c>
      <c r="B6655" s="110">
        <v>1867971.2</v>
      </c>
      <c r="C6655" s="100">
        <v>30.976800000000001</v>
      </c>
      <c r="D6655">
        <v>-2.9340000000000001E-2</v>
      </c>
      <c r="E6655" s="108">
        <v>3.5201699999999998</v>
      </c>
      <c r="F6655" s="102">
        <v>0</v>
      </c>
      <c r="G6655" s="98">
        <v>0.53900000000000003</v>
      </c>
      <c r="H6655" s="115">
        <v>1260</v>
      </c>
    </row>
    <row r="6656" spans="1:8" x14ac:dyDescent="0.2">
      <c r="A6656" s="106">
        <v>41677.239895833336</v>
      </c>
      <c r="B6656" s="110">
        <v>1868271.2</v>
      </c>
      <c r="C6656" s="100">
        <v>30.988600000000002</v>
      </c>
      <c r="D6656">
        <v>5.144E-2</v>
      </c>
      <c r="E6656" s="108">
        <v>3.5201500000000001</v>
      </c>
      <c r="F6656" s="102">
        <v>0</v>
      </c>
      <c r="G6656" s="98">
        <v>0.53900000000000003</v>
      </c>
      <c r="H6656" s="115">
        <v>1260</v>
      </c>
    </row>
    <row r="6657" spans="1:8" x14ac:dyDescent="0.2">
      <c r="A6657" s="106">
        <v>41677.243368055555</v>
      </c>
      <c r="B6657" s="110">
        <v>1868571.2</v>
      </c>
      <c r="C6657" s="100">
        <v>30.9968</v>
      </c>
      <c r="D6657">
        <v>-8.294E-2</v>
      </c>
      <c r="E6657" s="108">
        <v>3.5201699999999998</v>
      </c>
      <c r="F6657" s="102">
        <v>0</v>
      </c>
      <c r="G6657" s="98">
        <v>0.53900000000000003</v>
      </c>
      <c r="H6657" s="115">
        <v>1260</v>
      </c>
    </row>
    <row r="6658" spans="1:8" x14ac:dyDescent="0.2">
      <c r="A6658" s="106">
        <v>41677.246840277781</v>
      </c>
      <c r="B6658" s="110">
        <v>1868871.2</v>
      </c>
      <c r="C6658" s="100">
        <v>31.000800000000002</v>
      </c>
      <c r="D6658">
        <v>-2.7400000000000001E-2</v>
      </c>
      <c r="E6658" s="108">
        <v>3.5201500000000001</v>
      </c>
      <c r="F6658" s="102">
        <v>0</v>
      </c>
      <c r="G6658" s="98">
        <v>0.53900000000000003</v>
      </c>
      <c r="H6658" s="115">
        <v>1260</v>
      </c>
    </row>
    <row r="6659" spans="1:8" x14ac:dyDescent="0.2">
      <c r="A6659" s="106">
        <v>41677.2503125</v>
      </c>
      <c r="B6659" s="110">
        <v>1869171.2</v>
      </c>
      <c r="C6659" s="100">
        <v>31.004999999999999</v>
      </c>
      <c r="D6659">
        <v>-3.7510000000000002E-2</v>
      </c>
      <c r="E6659" s="108">
        <v>3.5200900000000002</v>
      </c>
      <c r="F6659" s="102">
        <v>0</v>
      </c>
      <c r="G6659" s="98">
        <v>0.53900000000000003</v>
      </c>
      <c r="H6659" s="115">
        <v>1260</v>
      </c>
    </row>
    <row r="6660" spans="1:8" x14ac:dyDescent="0.2">
      <c r="A6660" s="106">
        <v>41677.253784722219</v>
      </c>
      <c r="B6660" s="110">
        <v>1869471.2</v>
      </c>
      <c r="C6660" s="100">
        <v>31.000499999999999</v>
      </c>
      <c r="D6660">
        <v>-8.8169999999999998E-2</v>
      </c>
      <c r="E6660" s="108">
        <v>3.5199500000000001</v>
      </c>
      <c r="F6660" s="102">
        <v>0</v>
      </c>
      <c r="G6660" s="98">
        <v>0.53900000000000003</v>
      </c>
      <c r="H6660" s="115">
        <v>1260</v>
      </c>
    </row>
    <row r="6661" spans="1:8" x14ac:dyDescent="0.2">
      <c r="A6661" s="106">
        <v>41677.257256944446</v>
      </c>
      <c r="B6661" s="110">
        <v>1869771.2</v>
      </c>
      <c r="C6661" s="100">
        <v>31.003599999999999</v>
      </c>
      <c r="D6661">
        <v>-1.635E-2</v>
      </c>
      <c r="E6661" s="108">
        <v>3.5198999999999998</v>
      </c>
      <c r="F6661" s="102">
        <v>0</v>
      </c>
      <c r="G6661" s="98">
        <v>0.53900000000000003</v>
      </c>
      <c r="H6661" s="115">
        <v>1260</v>
      </c>
    </row>
    <row r="6662" spans="1:8" x14ac:dyDescent="0.2">
      <c r="A6662" s="106">
        <v>41677.260729166665</v>
      </c>
      <c r="B6662" s="110">
        <v>1870071.2</v>
      </c>
      <c r="C6662" s="100">
        <v>30.9971</v>
      </c>
      <c r="D6662">
        <v>-8.7749999999999995E-2</v>
      </c>
      <c r="E6662" s="108">
        <v>3.5198299999999998</v>
      </c>
      <c r="F6662" s="102">
        <v>0</v>
      </c>
      <c r="G6662" s="98">
        <v>0.53900000000000003</v>
      </c>
      <c r="H6662" s="115">
        <v>1260</v>
      </c>
    </row>
    <row r="6663" spans="1:8" x14ac:dyDescent="0.2">
      <c r="A6663" s="106">
        <v>41677.264201388891</v>
      </c>
      <c r="B6663" s="110">
        <v>1870371.2</v>
      </c>
      <c r="C6663" s="100">
        <v>30.996099999999998</v>
      </c>
      <c r="D6663">
        <v>-7.6939999999999995E-2</v>
      </c>
      <c r="E6663" s="108">
        <v>3.5196900000000002</v>
      </c>
      <c r="F6663" s="102">
        <v>0</v>
      </c>
      <c r="G6663" s="98">
        <v>0.53900000000000003</v>
      </c>
      <c r="H6663" s="115">
        <v>1260</v>
      </c>
    </row>
    <row r="6664" spans="1:8" x14ac:dyDescent="0.2">
      <c r="A6664" s="106">
        <v>41677.26767361111</v>
      </c>
      <c r="B6664" s="110">
        <v>1870671.2</v>
      </c>
      <c r="C6664" s="100">
        <v>30.990600000000001</v>
      </c>
      <c r="D6664">
        <v>4.5789999999999997E-2</v>
      </c>
      <c r="E6664" s="108">
        <v>3.5197500000000002</v>
      </c>
      <c r="F6664" s="102">
        <v>0</v>
      </c>
      <c r="G6664" s="98">
        <v>0.53900000000000003</v>
      </c>
      <c r="H6664" s="115">
        <v>1260</v>
      </c>
    </row>
    <row r="6665" spans="1:8" x14ac:dyDescent="0.2">
      <c r="A6665" s="106">
        <v>41677.271145833336</v>
      </c>
      <c r="B6665" s="110">
        <v>1870971.2</v>
      </c>
      <c r="C6665" s="100">
        <v>30.989100000000001</v>
      </c>
      <c r="D6665">
        <v>-3.5060000000000001E-2</v>
      </c>
      <c r="E6665" s="108">
        <v>3.5198</v>
      </c>
      <c r="F6665" s="102">
        <v>0</v>
      </c>
      <c r="G6665" s="98">
        <v>0.53900000000000003</v>
      </c>
      <c r="H6665" s="115">
        <v>1260</v>
      </c>
    </row>
    <row r="6666" spans="1:8" x14ac:dyDescent="0.2">
      <c r="A6666" s="106">
        <v>41677.274618055555</v>
      </c>
      <c r="B6666" s="110">
        <v>1871271.2</v>
      </c>
      <c r="C6666" s="100">
        <v>30.983599999999999</v>
      </c>
      <c r="D6666">
        <v>4.1480000000000003E-2</v>
      </c>
      <c r="E6666" s="108">
        <v>3.51973</v>
      </c>
      <c r="F6666" s="102">
        <v>0</v>
      </c>
      <c r="G6666" s="98">
        <v>0.53900000000000003</v>
      </c>
      <c r="H6666" s="115">
        <v>1260</v>
      </c>
    </row>
    <row r="6667" spans="1:8" x14ac:dyDescent="0.2">
      <c r="A6667" s="106">
        <v>41677.278090277781</v>
      </c>
      <c r="B6667" s="110">
        <v>1871571.2</v>
      </c>
      <c r="C6667" s="100">
        <v>30.976400000000002</v>
      </c>
      <c r="D6667">
        <v>-2.647E-2</v>
      </c>
      <c r="E6667" s="108">
        <v>3.5196399999999999</v>
      </c>
      <c r="F6667" s="102">
        <v>0</v>
      </c>
      <c r="G6667" s="98">
        <v>0.53900000000000003</v>
      </c>
      <c r="H6667" s="115">
        <v>1260</v>
      </c>
    </row>
    <row r="6668" spans="1:8" x14ac:dyDescent="0.2">
      <c r="A6668" s="106">
        <v>41677.2815625</v>
      </c>
      <c r="B6668" s="110">
        <v>1871871.2</v>
      </c>
      <c r="C6668" s="100">
        <v>30.973299999999998</v>
      </c>
      <c r="D6668">
        <v>-1.7330000000000002E-2</v>
      </c>
      <c r="E6668" s="108">
        <v>3.5196200000000002</v>
      </c>
      <c r="F6668" s="102">
        <v>0</v>
      </c>
      <c r="G6668" s="98">
        <v>0.53900000000000003</v>
      </c>
      <c r="H6668" s="115">
        <v>1260</v>
      </c>
    </row>
    <row r="6669" spans="1:8" x14ac:dyDescent="0.2">
      <c r="A6669" s="106">
        <v>41677.285034722219</v>
      </c>
      <c r="B6669" s="110">
        <v>1872171.2</v>
      </c>
      <c r="C6669" s="100">
        <v>30.9664</v>
      </c>
      <c r="D6669">
        <v>-7.1900000000000002E-3</v>
      </c>
      <c r="E6669" s="108">
        <v>3.51953</v>
      </c>
      <c r="F6669" s="102">
        <v>0</v>
      </c>
      <c r="G6669" s="98">
        <v>0.53900000000000003</v>
      </c>
      <c r="H6669" s="115">
        <v>1260</v>
      </c>
    </row>
    <row r="6670" spans="1:8" x14ac:dyDescent="0.2">
      <c r="A6670" s="106">
        <v>41677.288506944446</v>
      </c>
      <c r="B6670" s="110">
        <v>1872471.2</v>
      </c>
      <c r="C6670" s="100">
        <v>30.966000000000001</v>
      </c>
      <c r="D6670">
        <v>-5.602E-2</v>
      </c>
      <c r="E6670" s="108">
        <v>3.5192899999999998</v>
      </c>
      <c r="F6670" s="102">
        <v>0</v>
      </c>
      <c r="G6670" s="98">
        <v>0.53900000000000003</v>
      </c>
      <c r="H6670" s="115">
        <v>1260</v>
      </c>
    </row>
    <row r="6671" spans="1:8" x14ac:dyDescent="0.2">
      <c r="A6671" s="106">
        <v>41677.291979166665</v>
      </c>
      <c r="B6671" s="110">
        <v>1872771.2</v>
      </c>
      <c r="C6671" s="100">
        <v>30.957000000000001</v>
      </c>
      <c r="D6671">
        <v>5.3199999999999997E-2</v>
      </c>
      <c r="E6671" s="108">
        <v>3.51918</v>
      </c>
      <c r="F6671" s="102">
        <v>0</v>
      </c>
      <c r="G6671" s="98">
        <v>0.53900000000000003</v>
      </c>
      <c r="H6671" s="115">
        <v>1260</v>
      </c>
    </row>
    <row r="6672" spans="1:8" x14ac:dyDescent="0.2">
      <c r="A6672" s="106">
        <v>41677.295451388891</v>
      </c>
      <c r="B6672" s="110">
        <v>1873071.2</v>
      </c>
      <c r="C6672" s="100">
        <v>30.955100000000002</v>
      </c>
      <c r="D6672">
        <v>-1.4019999999999999E-2</v>
      </c>
      <c r="E6672" s="108">
        <v>3.5194299999999998</v>
      </c>
      <c r="F6672" s="102">
        <v>0</v>
      </c>
      <c r="G6672" s="98">
        <v>0.53900000000000003</v>
      </c>
      <c r="H6672" s="115">
        <v>1260</v>
      </c>
    </row>
    <row r="6673" spans="1:8" x14ac:dyDescent="0.2">
      <c r="A6673" s="106">
        <v>41677.29892361111</v>
      </c>
      <c r="B6673" s="110">
        <v>1873371.2</v>
      </c>
      <c r="C6673" s="100">
        <v>30.9528</v>
      </c>
      <c r="D6673">
        <v>-2.8819999999999998E-2</v>
      </c>
      <c r="E6673" s="108">
        <v>3.5192899999999998</v>
      </c>
      <c r="F6673" s="102">
        <v>0</v>
      </c>
      <c r="G6673" s="98">
        <v>0.53900000000000003</v>
      </c>
      <c r="H6673" s="115">
        <v>1260</v>
      </c>
    </row>
    <row r="6674" spans="1:8" x14ac:dyDescent="0.2">
      <c r="A6674" s="106">
        <v>41677.302395833336</v>
      </c>
      <c r="B6674" s="110">
        <v>1873671.2</v>
      </c>
      <c r="C6674" s="100">
        <v>30.958600000000001</v>
      </c>
      <c r="D6674">
        <v>-9.6280000000000004E-2</v>
      </c>
      <c r="E6674" s="108">
        <v>3.51959</v>
      </c>
      <c r="F6674" s="102">
        <v>0</v>
      </c>
      <c r="G6674" s="98">
        <v>0.53900000000000003</v>
      </c>
      <c r="H6674" s="115">
        <v>1260</v>
      </c>
    </row>
    <row r="6675" spans="1:8" x14ac:dyDescent="0.2">
      <c r="A6675" s="106">
        <v>41677.305868055555</v>
      </c>
      <c r="B6675" s="110">
        <v>1873971.2</v>
      </c>
      <c r="C6675" s="100">
        <v>30.963100000000001</v>
      </c>
      <c r="D6675">
        <v>-4.7899999999999998E-2</v>
      </c>
      <c r="E6675" s="108">
        <v>3.5198800000000001</v>
      </c>
      <c r="F6675" s="102">
        <v>0</v>
      </c>
      <c r="G6675" s="98">
        <v>0.53900000000000003</v>
      </c>
      <c r="H6675" s="115">
        <v>1260</v>
      </c>
    </row>
    <row r="6676" spans="1:8" x14ac:dyDescent="0.2">
      <c r="A6676" s="106">
        <v>41677.309340277781</v>
      </c>
      <c r="B6676" s="110">
        <v>1874271.2</v>
      </c>
      <c r="C6676" s="100">
        <v>30.975300000000001</v>
      </c>
      <c r="D6676">
        <v>-9.1410000000000005E-2</v>
      </c>
      <c r="E6676" s="108">
        <v>3.5196200000000002</v>
      </c>
      <c r="F6676" s="102">
        <v>0</v>
      </c>
      <c r="G6676" s="98">
        <v>0.53900000000000003</v>
      </c>
      <c r="H6676" s="115">
        <v>1260</v>
      </c>
    </row>
    <row r="6677" spans="1:8" x14ac:dyDescent="0.2">
      <c r="A6677" s="106">
        <v>41677.3128125</v>
      </c>
      <c r="B6677" s="110">
        <v>1874571.2</v>
      </c>
      <c r="C6677" s="100">
        <v>30.983499999999999</v>
      </c>
      <c r="D6677">
        <v>-3.0810000000000001E-2</v>
      </c>
      <c r="E6677" s="108">
        <v>3.5198100000000001</v>
      </c>
      <c r="F6677" s="102">
        <v>0</v>
      </c>
      <c r="G6677" s="98">
        <v>0.53900000000000003</v>
      </c>
      <c r="H6677" s="115">
        <v>1260</v>
      </c>
    </row>
    <row r="6678" spans="1:8" x14ac:dyDescent="0.2">
      <c r="A6678" s="106">
        <v>41677.316284722219</v>
      </c>
      <c r="B6678" s="110">
        <v>1874871.2</v>
      </c>
      <c r="C6678" s="100">
        <v>30.994299999999999</v>
      </c>
      <c r="D6678">
        <v>-6.0789999999999997E-2</v>
      </c>
      <c r="E6678" s="108">
        <v>3.5196800000000001</v>
      </c>
      <c r="F6678" s="102">
        <v>0</v>
      </c>
      <c r="G6678" s="98">
        <v>0.53900000000000003</v>
      </c>
      <c r="H6678" s="115">
        <v>1260</v>
      </c>
    </row>
  </sheetData>
  <mergeCells count="8">
    <mergeCell ref="J42:P42"/>
    <mergeCell ref="J43:J44"/>
    <mergeCell ref="K43:K44"/>
    <mergeCell ref="L43:L44"/>
    <mergeCell ref="M43:M44"/>
    <mergeCell ref="N43:N44"/>
    <mergeCell ref="O43:O44"/>
    <mergeCell ref="P43:P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8"/>
  <sheetViews>
    <sheetView showGridLines="0" zoomScale="75" zoomScaleNormal="75" workbookViewId="0">
      <selection activeCell="A30" sqref="A30"/>
    </sheetView>
  </sheetViews>
  <sheetFormatPr defaultColWidth="9.140625" defaultRowHeight="12.75" x14ac:dyDescent="0.2"/>
  <cols>
    <col min="1" max="1" width="15.140625" style="94" customWidth="1"/>
    <col min="2" max="3" width="12.140625" style="94" customWidth="1"/>
    <col min="4" max="4" width="10.140625" style="94" bestFit="1" customWidth="1"/>
    <col min="5" max="5" width="11.7109375" style="94" customWidth="1"/>
    <col min="6" max="6" width="10" style="94" customWidth="1"/>
    <col min="7" max="7" width="12.140625" style="94" customWidth="1"/>
    <col min="8" max="8" width="9" style="94" customWidth="1"/>
    <col min="9" max="9" width="9.28515625" style="94" customWidth="1"/>
    <col min="10" max="10" width="13.42578125" style="94" customWidth="1"/>
    <col min="11" max="11" width="7.7109375" style="94" customWidth="1"/>
    <col min="12" max="12" width="10.140625" style="94" customWidth="1"/>
    <col min="13" max="13" width="12.42578125" style="94" customWidth="1"/>
    <col min="14" max="14" width="9.140625" style="94"/>
    <col min="15" max="15" width="10.28515625" style="94" customWidth="1"/>
    <col min="16" max="16" width="11.28515625" style="94" customWidth="1"/>
    <col min="17" max="17" width="11.5703125" style="94" customWidth="1"/>
    <col min="18" max="18" width="12.5703125" style="94" customWidth="1"/>
    <col min="19" max="19" width="10.7109375" style="94" customWidth="1"/>
    <col min="20" max="20" width="11.85546875" style="94" customWidth="1"/>
    <col min="21" max="21" width="7.7109375" style="94" customWidth="1"/>
    <col min="22" max="22" width="14.42578125" style="94" customWidth="1"/>
    <col min="23" max="23" width="11.5703125" style="94" customWidth="1"/>
    <col min="24" max="24" width="11.28515625" style="94" customWidth="1"/>
    <col min="25" max="25" width="4.42578125" style="94" customWidth="1"/>
    <col min="26" max="26" width="17" style="94" customWidth="1"/>
    <col min="27" max="27" width="13.85546875" style="94" customWidth="1"/>
    <col min="28" max="28" width="11.5703125" style="94" customWidth="1"/>
    <col min="29" max="29" width="12.42578125" style="94" customWidth="1"/>
    <col min="30" max="16384" width="9.140625" style="94"/>
  </cols>
  <sheetData>
    <row r="1" spans="1:29" x14ac:dyDescent="0.2">
      <c r="AC1" s="84" t="s">
        <v>58</v>
      </c>
    </row>
    <row r="2" spans="1:29" ht="12.75" customHeight="1" x14ac:dyDescent="0.2">
      <c r="F2" s="194" t="s">
        <v>64</v>
      </c>
      <c r="G2" s="195"/>
      <c r="H2" s="195"/>
      <c r="I2" s="195"/>
    </row>
    <row r="3" spans="1:29" ht="27" customHeight="1" x14ac:dyDescent="0.25">
      <c r="F3" s="195"/>
      <c r="G3" s="195"/>
      <c r="H3" s="195"/>
      <c r="I3" s="195"/>
      <c r="L3" s="49" t="s">
        <v>73</v>
      </c>
      <c r="M3" s="50"/>
      <c r="N3" s="50"/>
      <c r="O3" s="50"/>
      <c r="P3" s="50"/>
      <c r="Q3" s="50"/>
      <c r="R3" s="50"/>
      <c r="S3" s="50"/>
      <c r="T3" s="50"/>
      <c r="U3" s="50"/>
    </row>
    <row r="4" spans="1:29" ht="15" customHeight="1" x14ac:dyDescent="0.2"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8" x14ac:dyDescent="0.25">
      <c r="K5" s="36"/>
      <c r="L5" s="69" t="s">
        <v>67</v>
      </c>
      <c r="M5" s="50"/>
      <c r="N5" s="50"/>
      <c r="O5" s="42"/>
      <c r="P5" s="50"/>
      <c r="Q5" s="50"/>
      <c r="R5" s="50"/>
      <c r="S5" s="50"/>
      <c r="T5" s="50"/>
      <c r="U5" s="50"/>
    </row>
    <row r="6" spans="1:29" ht="18" x14ac:dyDescent="0.25">
      <c r="A6" s="196" t="s">
        <v>58</v>
      </c>
      <c r="B6" s="197"/>
      <c r="C6" s="197"/>
      <c r="D6" s="197"/>
      <c r="G6" s="84" t="s">
        <v>58</v>
      </c>
      <c r="L6" s="42"/>
      <c r="M6" s="50"/>
      <c r="N6" s="50"/>
      <c r="O6" s="50"/>
      <c r="P6" s="50"/>
      <c r="Q6" s="50"/>
      <c r="R6" s="50"/>
      <c r="S6" s="50"/>
      <c r="T6" s="50"/>
      <c r="U6" s="50"/>
    </row>
    <row r="7" spans="1:29" ht="13.5" thickBot="1" x14ac:dyDescent="0.25"/>
    <row r="8" spans="1:29" ht="13.5" thickBot="1" x14ac:dyDescent="0.25">
      <c r="A8" s="198" t="s">
        <v>0</v>
      </c>
      <c r="B8" s="199"/>
      <c r="C8" s="199"/>
      <c r="D8" s="200"/>
      <c r="F8" s="201" t="s">
        <v>27</v>
      </c>
      <c r="G8" s="202"/>
      <c r="H8" s="202"/>
      <c r="I8" s="203"/>
      <c r="L8" s="50" t="s">
        <v>68</v>
      </c>
      <c r="M8" s="50"/>
      <c r="N8" s="50"/>
      <c r="O8" s="50"/>
      <c r="P8" s="61">
        <v>5.15</v>
      </c>
    </row>
    <row r="9" spans="1:29" ht="18.75" thickBot="1" x14ac:dyDescent="0.3">
      <c r="A9" s="204" t="s">
        <v>7</v>
      </c>
      <c r="B9" s="205"/>
      <c r="C9" s="206" t="s">
        <v>168</v>
      </c>
      <c r="D9" s="207"/>
      <c r="F9" s="208" t="s">
        <v>2</v>
      </c>
      <c r="G9" s="209"/>
      <c r="H9" s="206" t="s">
        <v>176</v>
      </c>
      <c r="I9" s="210"/>
      <c r="K9" s="36"/>
      <c r="L9" s="50" t="s">
        <v>69</v>
      </c>
      <c r="M9" s="50"/>
      <c r="N9" s="62"/>
      <c r="O9" s="96" t="s">
        <v>163</v>
      </c>
      <c r="P9" s="63">
        <v>-0.1</v>
      </c>
    </row>
    <row r="10" spans="1:29" x14ac:dyDescent="0.2">
      <c r="A10" s="251" t="s">
        <v>158</v>
      </c>
      <c r="B10" s="252"/>
      <c r="C10" s="213">
        <v>5944</v>
      </c>
      <c r="D10" s="214"/>
      <c r="F10" s="215" t="s">
        <v>1</v>
      </c>
      <c r="G10" s="216"/>
      <c r="H10" s="217" t="s">
        <v>177</v>
      </c>
      <c r="I10" s="218"/>
      <c r="K10" s="94" t="s">
        <v>58</v>
      </c>
      <c r="L10" s="50"/>
      <c r="M10" s="50"/>
      <c r="N10" s="50"/>
      <c r="O10" s="50"/>
      <c r="P10" s="50"/>
    </row>
    <row r="11" spans="1:29" x14ac:dyDescent="0.2">
      <c r="A11" s="251" t="s">
        <v>43</v>
      </c>
      <c r="B11" s="252"/>
      <c r="C11" s="220">
        <v>3.17</v>
      </c>
      <c r="D11" s="221"/>
      <c r="F11" s="215" t="s">
        <v>49</v>
      </c>
      <c r="G11" s="216"/>
      <c r="H11" s="222">
        <v>3.585</v>
      </c>
      <c r="I11" s="218"/>
      <c r="N11" s="50"/>
      <c r="O11" s="50"/>
      <c r="P11" s="50"/>
      <c r="Q11" s="50"/>
    </row>
    <row r="12" spans="1:29" x14ac:dyDescent="0.2">
      <c r="A12" s="253" t="s">
        <v>44</v>
      </c>
      <c r="B12" s="254"/>
      <c r="C12" s="222">
        <v>0.33400000000000002</v>
      </c>
      <c r="D12" s="218"/>
      <c r="F12" s="224" t="s">
        <v>50</v>
      </c>
      <c r="G12" s="216"/>
      <c r="H12" s="255">
        <v>1.6</v>
      </c>
      <c r="I12" s="256"/>
    </row>
    <row r="13" spans="1:29" ht="13.5" thickBot="1" x14ac:dyDescent="0.25">
      <c r="A13" s="251" t="s">
        <v>45</v>
      </c>
      <c r="B13" s="252"/>
      <c r="C13" s="225">
        <f>C11-C12</f>
        <v>2.8359999999999999</v>
      </c>
      <c r="D13" s="226"/>
      <c r="F13" s="215" t="s">
        <v>51</v>
      </c>
      <c r="G13" s="216"/>
      <c r="H13" s="222">
        <v>0.66200000000000003</v>
      </c>
      <c r="I13" s="218"/>
    </row>
    <row r="14" spans="1:29" ht="15" x14ac:dyDescent="0.2">
      <c r="A14" s="251" t="s">
        <v>47</v>
      </c>
      <c r="B14" s="252"/>
      <c r="C14" s="222">
        <v>2.5539999999999998</v>
      </c>
      <c r="D14" s="218"/>
      <c r="F14" s="204" t="s">
        <v>26</v>
      </c>
      <c r="G14" s="205"/>
      <c r="H14" s="230">
        <v>30000</v>
      </c>
      <c r="I14" s="231"/>
      <c r="K14" s="35"/>
      <c r="M14" s="34"/>
      <c r="N14" s="34"/>
      <c r="O14" s="39"/>
      <c r="P14" s="34"/>
    </row>
    <row r="15" spans="1:29" ht="15.75" x14ac:dyDescent="0.25">
      <c r="A15" s="253" t="s">
        <v>46</v>
      </c>
      <c r="B15" s="254"/>
      <c r="C15" s="222">
        <v>0.16</v>
      </c>
      <c r="D15" s="218"/>
      <c r="F15" s="223" t="s">
        <v>28</v>
      </c>
      <c r="G15" s="212"/>
      <c r="H15" s="232">
        <v>0.189</v>
      </c>
      <c r="I15" s="233"/>
      <c r="J15" s="95" t="s">
        <v>58</v>
      </c>
      <c r="K15" s="35"/>
      <c r="M15" s="34"/>
      <c r="N15" s="34"/>
      <c r="O15" s="40"/>
      <c r="P15" s="34"/>
    </row>
    <row r="16" spans="1:29" ht="13.5" thickBot="1" x14ac:dyDescent="0.25">
      <c r="A16" s="257" t="s">
        <v>48</v>
      </c>
      <c r="B16" s="258"/>
      <c r="C16" s="236">
        <f>C14-C15</f>
        <v>2.3939999999999997</v>
      </c>
      <c r="D16" s="237"/>
      <c r="F16" s="238" t="s">
        <v>30</v>
      </c>
      <c r="G16" s="239"/>
      <c r="H16" s="240">
        <v>0.87170000000000003</v>
      </c>
      <c r="I16" s="241"/>
      <c r="J16" s="95" t="s">
        <v>58</v>
      </c>
    </row>
    <row r="18" spans="1:29" ht="13.5" thickBot="1" x14ac:dyDescent="0.25"/>
    <row r="19" spans="1:29" ht="13.5" thickBot="1" x14ac:dyDescent="0.25">
      <c r="A19" s="2" t="s">
        <v>9</v>
      </c>
      <c r="B19" s="3" t="s">
        <v>11</v>
      </c>
      <c r="C19" s="3" t="s">
        <v>13</v>
      </c>
      <c r="D19" s="2" t="s">
        <v>15</v>
      </c>
      <c r="E19" s="2" t="s">
        <v>16</v>
      </c>
      <c r="F19" s="2" t="s">
        <v>3</v>
      </c>
      <c r="G19" s="2" t="s">
        <v>4</v>
      </c>
      <c r="H19" s="2" t="s">
        <v>21</v>
      </c>
      <c r="I19" s="4" t="s">
        <v>29</v>
      </c>
      <c r="J19" s="242" t="s">
        <v>42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27" t="s">
        <v>72</v>
      </c>
      <c r="W19" s="228"/>
      <c r="X19" s="229"/>
      <c r="AB19" s="94" t="s">
        <v>58</v>
      </c>
    </row>
    <row r="20" spans="1:29" s="1" customFormat="1" ht="14.25" x14ac:dyDescent="0.25">
      <c r="A20" s="5" t="s">
        <v>8</v>
      </c>
      <c r="B20" s="6" t="s">
        <v>12</v>
      </c>
      <c r="C20" s="6" t="s">
        <v>14</v>
      </c>
      <c r="D20" s="5"/>
      <c r="E20" s="5" t="s">
        <v>17</v>
      </c>
      <c r="F20" s="5"/>
      <c r="G20" s="5"/>
      <c r="H20" s="5" t="s">
        <v>22</v>
      </c>
      <c r="I20" s="7" t="s">
        <v>25</v>
      </c>
      <c r="J20" s="20" t="s">
        <v>11</v>
      </c>
      <c r="K20" s="20" t="s">
        <v>31</v>
      </c>
      <c r="L20" s="20" t="s">
        <v>54</v>
      </c>
      <c r="M20" s="20" t="s">
        <v>13</v>
      </c>
      <c r="N20" s="20" t="s">
        <v>33</v>
      </c>
      <c r="O20" s="20" t="s">
        <v>61</v>
      </c>
      <c r="P20" s="21" t="s">
        <v>36</v>
      </c>
      <c r="Q20" s="22" t="s">
        <v>38</v>
      </c>
      <c r="R20" s="22" t="s">
        <v>40</v>
      </c>
      <c r="S20" s="20" t="s">
        <v>55</v>
      </c>
      <c r="T20" s="20" t="s">
        <v>6</v>
      </c>
      <c r="U20" s="20" t="s">
        <v>41</v>
      </c>
      <c r="V20" s="24" t="s">
        <v>52</v>
      </c>
      <c r="W20" s="24" t="s">
        <v>52</v>
      </c>
      <c r="X20" s="24" t="s">
        <v>52</v>
      </c>
      <c r="AB20" s="1" t="s">
        <v>58</v>
      </c>
      <c r="AC20" s="1" t="s">
        <v>58</v>
      </c>
    </row>
    <row r="21" spans="1:29" ht="13.5" thickBot="1" x14ac:dyDescent="0.25">
      <c r="A21" s="8" t="s">
        <v>10</v>
      </c>
      <c r="B21" s="8" t="s">
        <v>20</v>
      </c>
      <c r="C21" s="8" t="s">
        <v>24</v>
      </c>
      <c r="D21" s="8" t="s">
        <v>19</v>
      </c>
      <c r="E21" s="8" t="s">
        <v>18</v>
      </c>
      <c r="F21" s="9"/>
      <c r="G21" s="9"/>
      <c r="H21" s="8" t="s">
        <v>23</v>
      </c>
      <c r="I21" s="8" t="s">
        <v>10</v>
      </c>
      <c r="J21" s="23" t="s">
        <v>20</v>
      </c>
      <c r="K21" s="23" t="s">
        <v>32</v>
      </c>
      <c r="L21" s="23" t="s">
        <v>20</v>
      </c>
      <c r="M21" s="23" t="s">
        <v>34</v>
      </c>
      <c r="N21" s="23" t="s">
        <v>34</v>
      </c>
      <c r="O21" s="23" t="s">
        <v>35</v>
      </c>
      <c r="P21" s="23" t="s">
        <v>10</v>
      </c>
      <c r="Q21" s="23" t="s">
        <v>37</v>
      </c>
      <c r="R21" s="23" t="s">
        <v>39</v>
      </c>
      <c r="S21" s="23"/>
      <c r="T21" s="23"/>
      <c r="U21" s="23"/>
      <c r="V21" s="25" t="s">
        <v>11</v>
      </c>
      <c r="W21" s="25" t="s">
        <v>53</v>
      </c>
      <c r="X21" s="25" t="s">
        <v>33</v>
      </c>
      <c r="Z21" s="38" t="s">
        <v>65</v>
      </c>
      <c r="AA21" s="38" t="s">
        <v>59</v>
      </c>
      <c r="AB21" s="38" t="s">
        <v>60</v>
      </c>
      <c r="AC21" s="94" t="s">
        <v>58</v>
      </c>
    </row>
    <row r="22" spans="1:29" x14ac:dyDescent="0.2">
      <c r="A22" s="10" t="s">
        <v>5</v>
      </c>
      <c r="B22" s="11"/>
      <c r="C22" s="11"/>
      <c r="D22" s="11"/>
      <c r="E22" s="11"/>
      <c r="F22" s="12"/>
      <c r="G22" s="131">
        <v>42439</v>
      </c>
      <c r="H22" s="12"/>
      <c r="I22" s="12"/>
      <c r="J22" s="17">
        <f>C13</f>
        <v>2.8359999999999999</v>
      </c>
      <c r="K22" s="17">
        <f>C16^2*PI()/4</f>
        <v>4.5013022283973365</v>
      </c>
      <c r="L22" s="17">
        <f>SQRT(K22/PI())*2</f>
        <v>2.3939999999999997</v>
      </c>
      <c r="M22" s="17">
        <f>(N22-N23)+M23</f>
        <v>2.8909443732592259</v>
      </c>
      <c r="N22" s="17">
        <f>J22*K22</f>
        <v>12.765693119734845</v>
      </c>
      <c r="O22" s="65">
        <f>M22/N22</f>
        <v>0.22646199827489458</v>
      </c>
      <c r="P22" s="17"/>
      <c r="Q22" s="12"/>
      <c r="R22" s="12"/>
      <c r="S22" s="12"/>
      <c r="T22" s="12"/>
      <c r="U22" s="12"/>
      <c r="V22" s="27">
        <f>(J22-$J$22)/$J$22</f>
        <v>0</v>
      </c>
      <c r="W22" s="27">
        <f>(L22-$L$22)/$L$22</f>
        <v>0</v>
      </c>
      <c r="X22" s="27">
        <f>(N22-$N$22)/$N$22</f>
        <v>0</v>
      </c>
      <c r="Y22" s="94" t="s">
        <v>58</v>
      </c>
      <c r="Z22" s="41"/>
      <c r="AA22" s="41" t="s">
        <v>58</v>
      </c>
      <c r="AB22" s="38"/>
      <c r="AC22" s="94" t="s">
        <v>58</v>
      </c>
    </row>
    <row r="23" spans="1:29" x14ac:dyDescent="0.2">
      <c r="A23" s="10">
        <v>500</v>
      </c>
      <c r="B23" s="52">
        <v>6.7670000000000003</v>
      </c>
      <c r="C23" s="13">
        <f>P8</f>
        <v>5.15</v>
      </c>
      <c r="D23" s="29">
        <v>212</v>
      </c>
      <c r="E23" s="14">
        <v>28</v>
      </c>
      <c r="F23" s="15">
        <v>0.3354166666666667</v>
      </c>
      <c r="G23" s="16">
        <v>42465</v>
      </c>
      <c r="H23" s="29"/>
      <c r="I23" s="29"/>
      <c r="J23" s="18">
        <f>B23-$C$12-$H$11</f>
        <v>2.8480000000000008</v>
      </c>
      <c r="K23" s="18">
        <f>K22-0.02</f>
        <v>4.4813022283973369</v>
      </c>
      <c r="L23" s="31">
        <f>SQRT(K23/PI())*2</f>
        <v>2.3886756182255673</v>
      </c>
      <c r="M23" s="18">
        <f>C23-$H$12-$H$13</f>
        <v>2.8880000000000003</v>
      </c>
      <c r="N23" s="18">
        <f>J23*K23</f>
        <v>12.762748746475619</v>
      </c>
      <c r="O23" s="66">
        <f>M23/N23</f>
        <v>0.2262835426261533</v>
      </c>
      <c r="P23" s="18">
        <f>I23-((0.002*H23+0.001)*viscosity)</f>
        <v>-8.717000000000001E-4</v>
      </c>
      <c r="Q23" s="30">
        <f>((H23/60)*viscosity*J23)/(K23*(P23/14.7))*1000</f>
        <v>0</v>
      </c>
      <c r="R23" s="18">
        <f>(D23*K23/J23)/100</f>
        <v>3.3358008160822861</v>
      </c>
      <c r="S23" s="18">
        <f>R23/$H$15</f>
        <v>17.649739767631143</v>
      </c>
      <c r="T23" s="13">
        <f>-LOG(S23)/LOG(O23)</f>
        <v>1.9318881890174642</v>
      </c>
      <c r="U23" s="19">
        <f>Q23/O23</f>
        <v>0</v>
      </c>
      <c r="V23" s="26">
        <f>(J23-$J$22)/$J$22</f>
        <v>4.231311706629372E-3</v>
      </c>
      <c r="W23" s="26">
        <f>(L23-$L$22)/$L$22</f>
        <v>-2.224052537356891E-3</v>
      </c>
      <c r="X23" s="26">
        <f>(N23-$N$22)/$N$22</f>
        <v>-2.3064734766918343E-4</v>
      </c>
      <c r="Y23" s="94" t="s">
        <v>58</v>
      </c>
      <c r="Z23" s="38">
        <f>244.9324496*viscosity*H23/K23</f>
        <v>0</v>
      </c>
      <c r="AA23" s="38">
        <v>0</v>
      </c>
      <c r="AB23" s="38">
        <v>0</v>
      </c>
      <c r="AC23" s="94" t="s">
        <v>58</v>
      </c>
    </row>
    <row r="24" spans="1:29" x14ac:dyDescent="0.2">
      <c r="A24" s="10">
        <v>2000</v>
      </c>
      <c r="B24" s="57">
        <f>B23-0.011</f>
        <v>6.7560000000000002</v>
      </c>
      <c r="C24" s="13">
        <f>P8+P9</f>
        <v>5.0500000000000007</v>
      </c>
      <c r="D24" s="29">
        <v>245.6</v>
      </c>
      <c r="E24" s="14">
        <v>28</v>
      </c>
      <c r="F24" s="15">
        <v>0.59444444444444444</v>
      </c>
      <c r="G24" s="16">
        <v>16903</v>
      </c>
      <c r="H24" s="29">
        <v>0.5</v>
      </c>
      <c r="I24" s="71">
        <v>4.6500000000000004</v>
      </c>
      <c r="J24" s="18">
        <f>B24-$C$12-$H$11</f>
        <v>2.8370000000000006</v>
      </c>
      <c r="K24" s="18">
        <f>N24/J24</f>
        <v>4.4634292373900655</v>
      </c>
      <c r="L24" s="18">
        <f>SQRT(K24/PI())*2</f>
        <v>2.3839074248326297</v>
      </c>
      <c r="M24" s="18">
        <f>C24-$H$12-$H$13</f>
        <v>2.7880000000000007</v>
      </c>
      <c r="N24" s="18">
        <f>N23-(M23-M24)</f>
        <v>12.66274874647562</v>
      </c>
      <c r="O24" s="66">
        <f>M24/N24</f>
        <v>0.22017336486882244</v>
      </c>
      <c r="P24" s="18">
        <f>I24-((0.002*H24+0.001)*viscosity)</f>
        <v>4.6482566000000007</v>
      </c>
      <c r="Q24" s="56">
        <f>((H24/60)*viscosity*J24)/(K24*(P24/14.7))*1000</f>
        <v>14.601710105721391</v>
      </c>
      <c r="R24" s="18">
        <f>(D24*K24/J24)/100</f>
        <v>3.8640050077652446</v>
      </c>
      <c r="S24" s="18">
        <f>R24/$H$15</f>
        <v>20.444470940556851</v>
      </c>
      <c r="T24" s="13">
        <f>-LOG(S24)/LOG(O24)</f>
        <v>1.994074322194918</v>
      </c>
      <c r="U24" s="19">
        <f>Q24/O24</f>
        <v>66.319148614642714</v>
      </c>
      <c r="V24" s="26">
        <f>(J24-$J$22)/$J$22</f>
        <v>3.5260930888602894E-4</v>
      </c>
      <c r="W24" s="26">
        <f>(L24-$L$22)/$L$22</f>
        <v>-4.2157791008228676E-3</v>
      </c>
      <c r="X24" s="26">
        <f>(N24-$N$22)/$N$22</f>
        <v>-8.0641428783902545E-3</v>
      </c>
      <c r="Y24" s="94" t="s">
        <v>58</v>
      </c>
      <c r="Z24" s="38">
        <f>244.9324496*viscosity*H24/K24</f>
        <v>23.91744160832333</v>
      </c>
      <c r="AA24" s="38">
        <f>P24/J24</f>
        <v>1.638440817765245</v>
      </c>
      <c r="AB24" s="38">
        <f>IF(H24&gt;0,P24/H24,"")</f>
        <v>9.2965132000000015</v>
      </c>
      <c r="AC24" s="94" t="s">
        <v>58</v>
      </c>
    </row>
    <row r="25" spans="1:29" x14ac:dyDescent="0.2">
      <c r="A25" s="10">
        <f t="shared" ref="A25:D26" si="0">A24</f>
        <v>2000</v>
      </c>
      <c r="B25" s="57">
        <f t="shared" si="0"/>
        <v>6.7560000000000002</v>
      </c>
      <c r="C25" s="13">
        <f t="shared" si="0"/>
        <v>5.0500000000000007</v>
      </c>
      <c r="D25" s="29">
        <f t="shared" si="0"/>
        <v>245.6</v>
      </c>
      <c r="E25" s="14">
        <v>28</v>
      </c>
      <c r="F25" s="15">
        <f>F24</f>
        <v>0.59444444444444444</v>
      </c>
      <c r="G25" s="16">
        <f>G24</f>
        <v>16903</v>
      </c>
      <c r="H25" s="28">
        <v>1</v>
      </c>
      <c r="I25" s="71">
        <v>9.34</v>
      </c>
      <c r="J25" s="11">
        <f>B25-$C$12-$H$11</f>
        <v>2.8370000000000006</v>
      </c>
      <c r="K25" s="18">
        <f>N25/J25</f>
        <v>4.4634292373900655</v>
      </c>
      <c r="L25" s="18">
        <f>SQRT(K25/PI())*2</f>
        <v>2.3839074248326297</v>
      </c>
      <c r="M25" s="18">
        <f>C25-$H$12-$H$13</f>
        <v>2.7880000000000007</v>
      </c>
      <c r="N25" s="18">
        <f>N24-(M24-M25)</f>
        <v>12.66274874647562</v>
      </c>
      <c r="O25" s="66">
        <f>M25/N25</f>
        <v>0.22017336486882244</v>
      </c>
      <c r="P25" s="18">
        <f>I25-((0.002*H25+0.001)*viscosity)</f>
        <v>9.3373849</v>
      </c>
      <c r="Q25" s="56">
        <f>((H25/60)*viscosity*J25)/(K25*(P25/14.7))*1000</f>
        <v>14.537795345719585</v>
      </c>
      <c r="R25" s="18">
        <f>(D25*K25/J25)/100</f>
        <v>3.8640050077652446</v>
      </c>
      <c r="S25" s="18">
        <f>R25/$H$15</f>
        <v>20.444470940556851</v>
      </c>
      <c r="T25" s="13">
        <f>-LOG(S25)/LOG(O25)</f>
        <v>1.994074322194918</v>
      </c>
      <c r="U25" s="19">
        <f>Q25/O25</f>
        <v>66.028855735484129</v>
      </c>
      <c r="V25" s="26">
        <f>(J25-$J$22)/$J$22</f>
        <v>3.5260930888602894E-4</v>
      </c>
      <c r="W25" s="26">
        <f>(L25-$L$22)/$L$22</f>
        <v>-4.2157791008228676E-3</v>
      </c>
      <c r="X25" s="26">
        <f>(N25-$N$22)/$N$22</f>
        <v>-8.0641428783902545E-3</v>
      </c>
      <c r="Y25" s="94" t="s">
        <v>58</v>
      </c>
      <c r="Z25" s="38">
        <f>244.9324496*viscosity*H25/K25</f>
        <v>47.834883216646659</v>
      </c>
      <c r="AA25" s="38">
        <f>P25/J25</f>
        <v>3.2912882974973554</v>
      </c>
      <c r="AB25" s="38">
        <f>IF(H25&gt;0,P25/H25,"")</f>
        <v>9.3373849</v>
      </c>
      <c r="AC25" s="94" t="s">
        <v>58</v>
      </c>
    </row>
    <row r="26" spans="1:29" s="28" customFormat="1" x14ac:dyDescent="0.2">
      <c r="A26" s="32">
        <f t="shared" si="0"/>
        <v>2000</v>
      </c>
      <c r="B26" s="57">
        <f t="shared" si="0"/>
        <v>6.7560000000000002</v>
      </c>
      <c r="C26" s="13">
        <f t="shared" si="0"/>
        <v>5.0500000000000007</v>
      </c>
      <c r="D26" s="29">
        <f t="shared" si="0"/>
        <v>245.6</v>
      </c>
      <c r="E26" s="14">
        <v>28</v>
      </c>
      <c r="F26" s="15">
        <f>F25</f>
        <v>0.59444444444444444</v>
      </c>
      <c r="G26" s="16">
        <f>G25</f>
        <v>16903</v>
      </c>
      <c r="H26" s="28">
        <v>1.5</v>
      </c>
      <c r="I26" s="71">
        <v>14.05</v>
      </c>
      <c r="J26" s="11">
        <f>B26-$C$12-$H$11</f>
        <v>2.8370000000000006</v>
      </c>
      <c r="K26" s="18">
        <f>N26/J26</f>
        <v>4.4634292373900655</v>
      </c>
      <c r="L26" s="18">
        <f>SQRT(K26/PI())*2</f>
        <v>2.3839074248326297</v>
      </c>
      <c r="M26" s="18">
        <f>C26-$H$12-$H$13</f>
        <v>2.7880000000000007</v>
      </c>
      <c r="N26" s="18">
        <f>N25-(M25-M26)</f>
        <v>12.66274874647562</v>
      </c>
      <c r="O26" s="66">
        <f>M26/N26</f>
        <v>0.22017336486882244</v>
      </c>
      <c r="P26" s="18">
        <f>I26-((0.002*H26+0.001)*viscosity)</f>
        <v>14.046513200000001</v>
      </c>
      <c r="Q26" s="56">
        <f>((H26/60)*viscosity*J26)/(K26*(P26/14.7))*1000</f>
        <v>14.495945236474666</v>
      </c>
      <c r="R26" s="18">
        <f>(D26*K26/J26)/100</f>
        <v>3.8640050077652446</v>
      </c>
      <c r="S26" s="18">
        <f>R26/$H$15</f>
        <v>20.444470940556851</v>
      </c>
      <c r="T26" s="13">
        <f>-LOG(S26)/LOG(O26)</f>
        <v>1.994074322194918</v>
      </c>
      <c r="U26" s="19">
        <f>Q26/O26</f>
        <v>65.838777751846763</v>
      </c>
      <c r="V26" s="26">
        <f>(J26-$J$22)/$J$22</f>
        <v>3.5260930888602894E-4</v>
      </c>
      <c r="W26" s="26">
        <f>(L26-$L$22)/$L$22</f>
        <v>-4.2157791008228676E-3</v>
      </c>
      <c r="X26" s="26">
        <f>(N26-$N$22)/$N$22</f>
        <v>-8.0641428783902545E-3</v>
      </c>
      <c r="Y26" s="28" t="s">
        <v>58</v>
      </c>
      <c r="Z26" s="38">
        <f>244.9324496*viscosity*H26/K26</f>
        <v>71.752324824969975</v>
      </c>
      <c r="AA26" s="38">
        <f>P26/J26</f>
        <v>4.9511854776172006</v>
      </c>
      <c r="AB26" s="38">
        <f>IF(H26&gt;0,P26/H26,"")</f>
        <v>9.3643421333333343</v>
      </c>
      <c r="AC26" s="28" t="s">
        <v>58</v>
      </c>
    </row>
    <row r="27" spans="1:29" s="28" customFormat="1" x14ac:dyDescent="0.2">
      <c r="A27" s="85"/>
      <c r="B27" s="86"/>
      <c r="C27" s="87"/>
      <c r="D27" s="88"/>
      <c r="E27" s="89"/>
      <c r="F27" s="90"/>
      <c r="G27" s="91"/>
      <c r="I27" s="92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3"/>
      <c r="X27" s="93"/>
      <c r="Z27" s="38"/>
      <c r="AA27" s="38"/>
      <c r="AB27" s="38"/>
    </row>
    <row r="28" spans="1:29" s="28" customFormat="1" ht="19.5" customHeight="1" thickBot="1" x14ac:dyDescent="0.25">
      <c r="A28" s="161" t="s">
        <v>139</v>
      </c>
      <c r="B28" s="162"/>
      <c r="C28" s="157"/>
      <c r="D28" s="88"/>
      <c r="E28" s="89"/>
      <c r="F28" s="90"/>
      <c r="G28" s="91"/>
      <c r="I28" s="92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3"/>
      <c r="X28" s="93"/>
      <c r="Z28" s="38"/>
      <c r="AA28" s="38"/>
      <c r="AB28" s="38"/>
    </row>
    <row r="29" spans="1:29" x14ac:dyDescent="0.2">
      <c r="I29" s="53"/>
      <c r="Z29" s="43" t="s">
        <v>56</v>
      </c>
      <c r="AA29" s="44">
        <f t="array" ref="AA29:AA31">LINEST(Z24:Z26,AA24:AA26,0,1)</f>
        <v>14.511328978352443</v>
      </c>
    </row>
    <row r="30" spans="1:29" x14ac:dyDescent="0.2">
      <c r="I30" s="33"/>
      <c r="J30" s="33"/>
      <c r="K30" s="33"/>
      <c r="Z30" s="45"/>
      <c r="AA30" s="46">
        <v>2.1355846004497765E-2</v>
      </c>
    </row>
    <row r="31" spans="1:29" ht="13.5" thickBot="1" x14ac:dyDescent="0.25">
      <c r="A31" s="94" t="s">
        <v>58</v>
      </c>
      <c r="B31" s="33"/>
      <c r="I31" s="33" t="s">
        <v>58</v>
      </c>
      <c r="J31" s="33"/>
      <c r="K31" s="33"/>
      <c r="Z31" s="47" t="s">
        <v>57</v>
      </c>
      <c r="AA31" s="48">
        <v>0.99999566841042509</v>
      </c>
    </row>
    <row r="32" spans="1:29" ht="13.5" customHeight="1" thickBot="1" x14ac:dyDescent="0.25">
      <c r="A32" s="247" t="s">
        <v>157</v>
      </c>
      <c r="B32" s="248"/>
      <c r="C32" s="248"/>
      <c r="D32" s="248"/>
      <c r="E32" s="248"/>
      <c r="F32" s="248"/>
      <c r="G32" s="248"/>
      <c r="H32" s="249"/>
      <c r="I32" s="33" t="s">
        <v>58</v>
      </c>
      <c r="J32" s="33"/>
      <c r="K32" s="33"/>
      <c r="T32" s="94" t="s">
        <v>58</v>
      </c>
    </row>
    <row r="33" spans="1:10" ht="12.75" customHeight="1" x14ac:dyDescent="0.2">
      <c r="A33" s="250" t="s">
        <v>75</v>
      </c>
      <c r="B33" s="245" t="s">
        <v>76</v>
      </c>
      <c r="C33" s="245" t="s">
        <v>77</v>
      </c>
      <c r="D33" s="245" t="s">
        <v>78</v>
      </c>
      <c r="E33" s="245" t="s">
        <v>155</v>
      </c>
      <c r="F33" s="245" t="s">
        <v>80</v>
      </c>
      <c r="G33" s="245" t="s">
        <v>81</v>
      </c>
      <c r="H33" s="245" t="s">
        <v>156</v>
      </c>
      <c r="I33" s="59"/>
      <c r="J33" s="59"/>
    </row>
    <row r="34" spans="1:10" x14ac:dyDescent="0.2">
      <c r="A34" s="246"/>
      <c r="B34" s="246"/>
      <c r="C34" s="246"/>
      <c r="D34" s="246"/>
      <c r="E34" s="246"/>
      <c r="F34" s="246"/>
      <c r="G34" s="246"/>
      <c r="H34" s="246"/>
      <c r="I34" s="59"/>
      <c r="J34" s="59"/>
    </row>
    <row r="35" spans="1:10" x14ac:dyDescent="0.2">
      <c r="A35" s="116">
        <v>42471.580648148149</v>
      </c>
      <c r="B35" s="99">
        <v>1813410.58</v>
      </c>
      <c r="C35" s="37"/>
      <c r="D35" s="126">
        <f t="shared" ref="D35:D98" si="1">B35/3600/24</f>
        <v>20.988548379629631</v>
      </c>
      <c r="E35" s="100">
        <v>227.708</v>
      </c>
      <c r="F35" s="102">
        <v>-0.53</v>
      </c>
      <c r="G35" s="98">
        <v>0</v>
      </c>
      <c r="H35" s="112">
        <v>3.7879700000000001</v>
      </c>
      <c r="I35" s="59"/>
      <c r="J35" s="59"/>
    </row>
    <row r="36" spans="1:10" x14ac:dyDescent="0.2">
      <c r="A36" s="116">
        <v>42471.580706018518</v>
      </c>
      <c r="B36" s="99">
        <v>1813415.58</v>
      </c>
      <c r="C36" s="37"/>
      <c r="D36" s="126">
        <f t="shared" si="1"/>
        <v>20.98860625</v>
      </c>
      <c r="E36" s="100">
        <v>227.68799999999999</v>
      </c>
      <c r="F36" s="102">
        <v>-0.53</v>
      </c>
      <c r="G36" s="98">
        <v>0</v>
      </c>
      <c r="H36" s="112">
        <v>3.7880199999999999</v>
      </c>
      <c r="I36" s="59"/>
      <c r="J36" s="59"/>
    </row>
    <row r="37" spans="1:10" x14ac:dyDescent="0.2">
      <c r="A37" s="116">
        <v>42471.580763888887</v>
      </c>
      <c r="B37" s="99">
        <v>1813420.58</v>
      </c>
      <c r="C37" s="37"/>
      <c r="D37" s="126">
        <f t="shared" si="1"/>
        <v>20.98866412037037</v>
      </c>
      <c r="E37" s="100">
        <v>227.66900000000001</v>
      </c>
      <c r="F37" s="102">
        <v>-0.17</v>
      </c>
      <c r="G37" s="98">
        <v>0.36</v>
      </c>
      <c r="H37" s="112">
        <v>3.7880400000000001</v>
      </c>
      <c r="I37" s="59"/>
      <c r="J37" s="59"/>
    </row>
    <row r="38" spans="1:10" x14ac:dyDescent="0.2">
      <c r="A38" s="116">
        <v>42471.580821759257</v>
      </c>
      <c r="B38" s="99">
        <v>1813425.58</v>
      </c>
      <c r="C38" s="37"/>
      <c r="D38" s="126">
        <f t="shared" si="1"/>
        <v>20.988721990740743</v>
      </c>
      <c r="E38" s="100">
        <v>227.69399999999999</v>
      </c>
      <c r="F38" s="102">
        <v>1.86</v>
      </c>
      <c r="G38" s="98">
        <v>2.39</v>
      </c>
      <c r="H38" s="112">
        <v>3.7880699999999998</v>
      </c>
      <c r="I38" s="59"/>
      <c r="J38" s="59"/>
    </row>
    <row r="39" spans="1:10" x14ac:dyDescent="0.2">
      <c r="A39" s="116">
        <v>42471.580879629626</v>
      </c>
      <c r="B39" s="99">
        <v>1813430.58</v>
      </c>
      <c r="C39" s="37"/>
      <c r="D39" s="126">
        <f t="shared" si="1"/>
        <v>20.988779861111112</v>
      </c>
      <c r="E39" s="100">
        <v>227.739</v>
      </c>
      <c r="F39" s="102">
        <v>3.04</v>
      </c>
      <c r="G39" s="98">
        <v>3.57</v>
      </c>
      <c r="H39" s="112">
        <v>3.7880799999999999</v>
      </c>
      <c r="I39" s="59"/>
      <c r="J39" s="59"/>
    </row>
    <row r="40" spans="1:10" x14ac:dyDescent="0.2">
      <c r="A40" s="116">
        <v>42471.580937500003</v>
      </c>
      <c r="B40" s="99">
        <v>1813435.58</v>
      </c>
      <c r="C40" s="130">
        <v>42471.580937500003</v>
      </c>
      <c r="D40" s="126">
        <f t="shared" si="1"/>
        <v>20.988837731481482</v>
      </c>
      <c r="E40" s="100">
        <v>227.791</v>
      </c>
      <c r="F40" s="102">
        <v>3.52</v>
      </c>
      <c r="G40" s="98">
        <v>4.05</v>
      </c>
      <c r="H40" s="112">
        <v>3.7881</v>
      </c>
      <c r="I40" s="59"/>
      <c r="J40" s="59"/>
    </row>
    <row r="41" spans="1:10" x14ac:dyDescent="0.2">
      <c r="A41" s="116">
        <v>42471.580995370372</v>
      </c>
      <c r="B41" s="99">
        <v>1813440.58</v>
      </c>
      <c r="C41" s="130">
        <v>42471.580995370372</v>
      </c>
      <c r="D41" s="126">
        <f t="shared" si="1"/>
        <v>20.988895601851855</v>
      </c>
      <c r="E41" s="100">
        <v>227.89099999999999</v>
      </c>
      <c r="F41" s="102">
        <v>3.76</v>
      </c>
      <c r="G41" s="98">
        <v>4.29</v>
      </c>
      <c r="H41" s="112">
        <v>3.7881499999999999</v>
      </c>
      <c r="I41" s="59"/>
      <c r="J41" s="59"/>
    </row>
    <row r="42" spans="1:10" x14ac:dyDescent="0.2">
      <c r="A42" s="116">
        <v>42471.581053240741</v>
      </c>
      <c r="B42" s="99">
        <v>1813445.58</v>
      </c>
      <c r="C42" s="130">
        <v>42471.581053240741</v>
      </c>
      <c r="D42" s="126">
        <f t="shared" si="1"/>
        <v>20.988953472222224</v>
      </c>
      <c r="E42" s="100">
        <v>227.976</v>
      </c>
      <c r="F42" s="102">
        <v>3.9</v>
      </c>
      <c r="G42" s="98">
        <v>4.43</v>
      </c>
      <c r="H42" s="112">
        <v>3.7880500000000001</v>
      </c>
      <c r="I42" s="59"/>
      <c r="J42" s="59"/>
    </row>
    <row r="43" spans="1:10" x14ac:dyDescent="0.2">
      <c r="A43" s="116">
        <v>42471.581111111111</v>
      </c>
      <c r="B43" s="99">
        <v>1813450.58</v>
      </c>
      <c r="C43" s="130">
        <v>42471.581111111111</v>
      </c>
      <c r="D43" s="126">
        <f t="shared" si="1"/>
        <v>20.989011342592594</v>
      </c>
      <c r="E43" s="100">
        <v>228.077</v>
      </c>
      <c r="F43" s="102">
        <v>4.03</v>
      </c>
      <c r="G43" s="98">
        <v>4.5599999999999996</v>
      </c>
      <c r="H43" s="112">
        <v>3.7879900000000002</v>
      </c>
      <c r="I43" s="59"/>
      <c r="J43" s="59"/>
    </row>
    <row r="44" spans="1:10" x14ac:dyDescent="0.2">
      <c r="A44" s="116">
        <v>42471.58116898148</v>
      </c>
      <c r="B44" s="99">
        <v>1813455.58</v>
      </c>
      <c r="C44" s="130">
        <v>42471.58116898148</v>
      </c>
      <c r="D44" s="126">
        <f t="shared" si="1"/>
        <v>20.989069212962963</v>
      </c>
      <c r="E44" s="100">
        <v>228.203</v>
      </c>
      <c r="F44" s="102">
        <v>4.1399999999999997</v>
      </c>
      <c r="G44" s="98">
        <v>4.67</v>
      </c>
      <c r="H44" s="112">
        <v>3.7879800000000001</v>
      </c>
      <c r="I44" s="59"/>
      <c r="J44" s="59"/>
    </row>
    <row r="45" spans="1:10" x14ac:dyDescent="0.2">
      <c r="A45" s="116">
        <v>42471.581226851849</v>
      </c>
      <c r="B45" s="99">
        <v>1813460.58</v>
      </c>
      <c r="C45" s="130">
        <v>42471.581226851849</v>
      </c>
      <c r="D45" s="126">
        <f t="shared" si="1"/>
        <v>20.989127083333333</v>
      </c>
      <c r="E45" s="100">
        <v>228.309</v>
      </c>
      <c r="F45" s="102">
        <v>4.1399999999999997</v>
      </c>
      <c r="G45" s="98">
        <v>4.67</v>
      </c>
      <c r="H45" s="112">
        <v>3.7879200000000002</v>
      </c>
    </row>
    <row r="46" spans="1:10" x14ac:dyDescent="0.2">
      <c r="A46" s="116">
        <v>42471.581284722219</v>
      </c>
      <c r="B46" s="99">
        <v>1813465.58</v>
      </c>
      <c r="C46" s="130">
        <v>42471.581284722219</v>
      </c>
      <c r="D46" s="126">
        <f t="shared" si="1"/>
        <v>20.989184953703703</v>
      </c>
      <c r="E46" s="100">
        <v>228.43199999999999</v>
      </c>
      <c r="F46" s="102">
        <v>4.09</v>
      </c>
      <c r="G46" s="98">
        <v>4.62</v>
      </c>
      <c r="H46" s="112">
        <v>3.78789</v>
      </c>
    </row>
    <row r="47" spans="1:10" x14ac:dyDescent="0.2">
      <c r="A47" s="116">
        <v>42471.581342592595</v>
      </c>
      <c r="B47" s="99">
        <v>1813470.58</v>
      </c>
      <c r="C47" s="130">
        <v>42471.581342592595</v>
      </c>
      <c r="D47" s="126">
        <f t="shared" si="1"/>
        <v>20.989242824074076</v>
      </c>
      <c r="E47" s="100">
        <v>228.56200000000001</v>
      </c>
      <c r="F47" s="102">
        <v>4.05</v>
      </c>
      <c r="G47" s="98">
        <v>4.58</v>
      </c>
      <c r="H47" s="112">
        <v>3.7878400000000001</v>
      </c>
    </row>
    <row r="48" spans="1:10" x14ac:dyDescent="0.2">
      <c r="A48" s="116">
        <v>42471.581400462965</v>
      </c>
      <c r="B48" s="99">
        <v>1813475.58</v>
      </c>
      <c r="C48" s="130">
        <v>42471.581400462965</v>
      </c>
      <c r="D48" s="126">
        <f t="shared" si="1"/>
        <v>20.989300694444445</v>
      </c>
      <c r="E48" s="100">
        <v>228.679</v>
      </c>
      <c r="F48" s="102">
        <v>3.93</v>
      </c>
      <c r="G48" s="98">
        <v>4.46</v>
      </c>
      <c r="H48" s="112">
        <v>3.7878099999999999</v>
      </c>
    </row>
    <row r="49" spans="1:8" x14ac:dyDescent="0.2">
      <c r="A49" s="116">
        <v>42471.581458333334</v>
      </c>
      <c r="B49" s="99">
        <v>1813480.58</v>
      </c>
      <c r="C49" s="130">
        <v>42471.581458333334</v>
      </c>
      <c r="D49" s="126">
        <f t="shared" si="1"/>
        <v>20.989358564814815</v>
      </c>
      <c r="E49" s="100">
        <v>228.83699999999999</v>
      </c>
      <c r="F49" s="102">
        <v>3.98</v>
      </c>
      <c r="G49" s="98">
        <v>4.51</v>
      </c>
      <c r="H49" s="112">
        <v>3.7877900000000002</v>
      </c>
    </row>
    <row r="50" spans="1:8" x14ac:dyDescent="0.2">
      <c r="A50" s="116">
        <v>42471.581516203703</v>
      </c>
      <c r="B50" s="99">
        <v>1813485.58</v>
      </c>
      <c r="C50" s="130">
        <v>42471.581516203703</v>
      </c>
      <c r="D50" s="126">
        <f t="shared" si="1"/>
        <v>20.989416435185188</v>
      </c>
      <c r="E50" s="100">
        <v>228.98099999999999</v>
      </c>
      <c r="F50" s="102">
        <v>3.98</v>
      </c>
      <c r="G50" s="98">
        <v>4.51</v>
      </c>
      <c r="H50" s="112">
        <v>3.7876799999999999</v>
      </c>
    </row>
    <row r="51" spans="1:8" x14ac:dyDescent="0.2">
      <c r="A51" s="116">
        <v>42471.581574074073</v>
      </c>
      <c r="B51" s="99">
        <v>1813490.58</v>
      </c>
      <c r="C51" s="130">
        <v>42471.581574074073</v>
      </c>
      <c r="D51" s="126">
        <f t="shared" si="1"/>
        <v>20.989474305555557</v>
      </c>
      <c r="E51" s="100">
        <v>229.15199999999999</v>
      </c>
      <c r="F51" s="102">
        <v>4.04</v>
      </c>
      <c r="G51" s="98">
        <v>4.57</v>
      </c>
      <c r="H51" s="112">
        <v>3.7876099999999999</v>
      </c>
    </row>
    <row r="52" spans="1:8" x14ac:dyDescent="0.2">
      <c r="A52" s="116">
        <v>42471.581631944442</v>
      </c>
      <c r="B52" s="99">
        <v>1813495.58</v>
      </c>
      <c r="C52" s="130">
        <v>42471.581631944442</v>
      </c>
      <c r="D52" s="126">
        <f t="shared" si="1"/>
        <v>20.989532175925927</v>
      </c>
      <c r="E52" s="100">
        <v>229.33</v>
      </c>
      <c r="F52" s="102">
        <v>4.1100000000000003</v>
      </c>
      <c r="G52" s="98">
        <v>4.6399999999999997</v>
      </c>
      <c r="H52" s="112">
        <v>3.78755</v>
      </c>
    </row>
    <row r="53" spans="1:8" x14ac:dyDescent="0.2">
      <c r="A53" s="116">
        <v>42471.581689814811</v>
      </c>
      <c r="B53" s="99">
        <v>1813500.58</v>
      </c>
      <c r="C53" s="130">
        <v>42471.581689814811</v>
      </c>
      <c r="D53" s="126">
        <f t="shared" si="1"/>
        <v>20.989590046296296</v>
      </c>
      <c r="E53" s="100">
        <v>229.49</v>
      </c>
      <c r="F53" s="102">
        <v>4.16</v>
      </c>
      <c r="G53" s="98">
        <v>4.6900000000000004</v>
      </c>
      <c r="H53" s="112">
        <v>3.7875000000000001</v>
      </c>
    </row>
    <row r="54" spans="1:8" x14ac:dyDescent="0.2">
      <c r="A54" s="116">
        <v>42471.581747685188</v>
      </c>
      <c r="B54" s="99">
        <v>1813505.58</v>
      </c>
      <c r="C54" s="130">
        <v>42471.581747685188</v>
      </c>
      <c r="D54" s="126">
        <f t="shared" si="1"/>
        <v>20.989647916666666</v>
      </c>
      <c r="E54" s="100">
        <v>229.66900000000001</v>
      </c>
      <c r="F54" s="102">
        <v>4.1100000000000003</v>
      </c>
      <c r="G54" s="98">
        <v>4.6399999999999997</v>
      </c>
      <c r="H54" s="112">
        <v>3.78749</v>
      </c>
    </row>
    <row r="55" spans="1:8" x14ac:dyDescent="0.2">
      <c r="A55" s="116">
        <v>42471.581805555557</v>
      </c>
      <c r="B55" s="99">
        <v>1813510.58</v>
      </c>
      <c r="C55" s="130">
        <v>42471.581805555557</v>
      </c>
      <c r="D55" s="126">
        <f t="shared" si="1"/>
        <v>20.989705787037039</v>
      </c>
      <c r="E55" s="100">
        <v>229.869</v>
      </c>
      <c r="F55" s="102">
        <v>4.0599999999999996</v>
      </c>
      <c r="G55" s="98">
        <v>4.59</v>
      </c>
      <c r="H55" s="112">
        <v>3.7874599999999998</v>
      </c>
    </row>
    <row r="56" spans="1:8" x14ac:dyDescent="0.2">
      <c r="A56" s="116">
        <v>42471.581863425927</v>
      </c>
      <c r="B56" s="99">
        <v>1813515.58</v>
      </c>
      <c r="C56" s="130">
        <v>42471.581863425927</v>
      </c>
      <c r="D56" s="126">
        <f t="shared" si="1"/>
        <v>20.989763657407408</v>
      </c>
      <c r="E56" s="100">
        <v>230.04499999999999</v>
      </c>
      <c r="F56" s="102">
        <v>3.91</v>
      </c>
      <c r="G56" s="98">
        <v>4.4400000000000004</v>
      </c>
      <c r="H56" s="112">
        <v>3.78742</v>
      </c>
    </row>
    <row r="57" spans="1:8" x14ac:dyDescent="0.2">
      <c r="A57" s="116">
        <v>42471.581921296296</v>
      </c>
      <c r="B57" s="99">
        <v>1813520.58</v>
      </c>
      <c r="C57" s="130">
        <v>42471.581921296296</v>
      </c>
      <c r="D57" s="126">
        <f t="shared" si="1"/>
        <v>20.989821527777778</v>
      </c>
      <c r="E57" s="100">
        <v>230.23699999999999</v>
      </c>
      <c r="F57" s="102">
        <v>3.95</v>
      </c>
      <c r="G57" s="98">
        <v>4.4800000000000004</v>
      </c>
      <c r="H57" s="112">
        <v>3.7873299999999999</v>
      </c>
    </row>
    <row r="58" spans="1:8" x14ac:dyDescent="0.2">
      <c r="A58" s="116">
        <v>42471.581979166665</v>
      </c>
      <c r="B58" s="99">
        <v>1813525.58</v>
      </c>
      <c r="C58" s="130">
        <v>42471.581979166665</v>
      </c>
      <c r="D58" s="126">
        <f t="shared" si="1"/>
        <v>20.989879398148151</v>
      </c>
      <c r="E58" s="100">
        <v>230.43199999999999</v>
      </c>
      <c r="F58" s="102">
        <v>3.95</v>
      </c>
      <c r="G58" s="98">
        <v>4.4800000000000004</v>
      </c>
      <c r="H58" s="112">
        <v>3.7872699999999999</v>
      </c>
    </row>
    <row r="59" spans="1:8" x14ac:dyDescent="0.2">
      <c r="A59" s="116">
        <v>42471.582037037035</v>
      </c>
      <c r="B59" s="99">
        <v>1813530.58</v>
      </c>
      <c r="C59" s="130">
        <v>42471.582037037035</v>
      </c>
      <c r="D59" s="126">
        <f t="shared" si="1"/>
        <v>20.989937268518521</v>
      </c>
      <c r="E59" s="100">
        <v>230.63399999999999</v>
      </c>
      <c r="F59" s="102">
        <v>4.08</v>
      </c>
      <c r="G59" s="98">
        <v>4.6100000000000003</v>
      </c>
      <c r="H59" s="112">
        <v>3.78721</v>
      </c>
    </row>
    <row r="60" spans="1:8" x14ac:dyDescent="0.2">
      <c r="A60" s="116">
        <v>42471.582094907404</v>
      </c>
      <c r="B60" s="99">
        <v>1813535.58</v>
      </c>
      <c r="C60" s="130">
        <v>42471.582094907404</v>
      </c>
      <c r="D60" s="126">
        <f t="shared" si="1"/>
        <v>20.98999513888889</v>
      </c>
      <c r="E60" s="100">
        <v>230.85400000000001</v>
      </c>
      <c r="F60" s="102">
        <v>4.09</v>
      </c>
      <c r="G60" s="98">
        <v>4.62</v>
      </c>
      <c r="H60" s="112">
        <v>3.7871000000000001</v>
      </c>
    </row>
    <row r="61" spans="1:8" x14ac:dyDescent="0.2">
      <c r="A61" s="116">
        <v>42471.582152777781</v>
      </c>
      <c r="B61" s="99">
        <v>1813540.58</v>
      </c>
      <c r="C61" s="130">
        <v>42471.582152777781</v>
      </c>
      <c r="D61" s="126">
        <f t="shared" si="1"/>
        <v>20.99005300925926</v>
      </c>
      <c r="E61" s="100">
        <v>231.05799999999999</v>
      </c>
      <c r="F61" s="102">
        <v>4.13</v>
      </c>
      <c r="G61" s="98">
        <v>4.66</v>
      </c>
      <c r="H61" s="112">
        <v>3.7870499999999998</v>
      </c>
    </row>
    <row r="62" spans="1:8" x14ac:dyDescent="0.2">
      <c r="A62" s="116">
        <v>42471.58221064815</v>
      </c>
      <c r="B62" s="99">
        <v>1813545.58</v>
      </c>
      <c r="C62" s="130">
        <v>42471.58221064815</v>
      </c>
      <c r="D62" s="126">
        <f t="shared" si="1"/>
        <v>20.990110879629629</v>
      </c>
      <c r="E62" s="100">
        <v>231.25899999999999</v>
      </c>
      <c r="F62" s="102">
        <v>4.08</v>
      </c>
      <c r="G62" s="98">
        <v>4.6100000000000003</v>
      </c>
      <c r="H62" s="112">
        <v>3.7869799999999998</v>
      </c>
    </row>
    <row r="63" spans="1:8" x14ac:dyDescent="0.2">
      <c r="A63" s="116">
        <v>42471.582268518519</v>
      </c>
      <c r="B63" s="99">
        <v>1813550.58</v>
      </c>
      <c r="C63" s="130">
        <v>42471.582268518519</v>
      </c>
      <c r="D63" s="126">
        <f t="shared" si="1"/>
        <v>20.990168749999999</v>
      </c>
      <c r="E63" s="100">
        <v>231.47200000000001</v>
      </c>
      <c r="F63" s="102">
        <v>4.01</v>
      </c>
      <c r="G63" s="98">
        <v>4.54</v>
      </c>
      <c r="H63" s="112">
        <v>3.78694</v>
      </c>
    </row>
    <row r="64" spans="1:8" x14ac:dyDescent="0.2">
      <c r="A64" s="116">
        <v>42471.582326388889</v>
      </c>
      <c r="B64" s="99">
        <v>1813555.58</v>
      </c>
      <c r="C64" s="130">
        <v>42471.582326388889</v>
      </c>
      <c r="D64" s="126">
        <f t="shared" si="1"/>
        <v>20.990226620370372</v>
      </c>
      <c r="E64" s="100">
        <v>231.679</v>
      </c>
      <c r="F64" s="102">
        <v>3.96</v>
      </c>
      <c r="G64" s="98">
        <v>4.49</v>
      </c>
      <c r="H64" s="112">
        <v>3.7869199999999998</v>
      </c>
    </row>
    <row r="65" spans="1:12" x14ac:dyDescent="0.2">
      <c r="A65" s="116">
        <v>42471.582384259258</v>
      </c>
      <c r="B65" s="99">
        <v>1813560.58</v>
      </c>
      <c r="C65" s="130">
        <v>42471.582384259258</v>
      </c>
      <c r="D65" s="126">
        <f t="shared" si="1"/>
        <v>20.990284490740741</v>
      </c>
      <c r="E65" s="100">
        <v>231.90600000000001</v>
      </c>
      <c r="F65" s="102">
        <v>3.96</v>
      </c>
      <c r="G65" s="98">
        <v>4.49</v>
      </c>
      <c r="H65" s="112">
        <v>3.7869899999999999</v>
      </c>
    </row>
    <row r="66" spans="1:12" x14ac:dyDescent="0.2">
      <c r="A66" s="116">
        <v>42471.582442129627</v>
      </c>
      <c r="B66" s="99">
        <v>1813565.58</v>
      </c>
      <c r="C66" s="130">
        <v>42471.582442129627</v>
      </c>
      <c r="D66" s="126">
        <f t="shared" si="1"/>
        <v>20.990342361111111</v>
      </c>
      <c r="E66" s="100">
        <v>232.09800000000001</v>
      </c>
      <c r="F66" s="102">
        <v>4</v>
      </c>
      <c r="G66" s="98">
        <v>4.53</v>
      </c>
      <c r="H66" s="112">
        <v>3.7870300000000001</v>
      </c>
    </row>
    <row r="67" spans="1:12" x14ac:dyDescent="0.2">
      <c r="A67" s="116">
        <v>42471.582499999997</v>
      </c>
      <c r="B67" s="99">
        <v>1813570.58</v>
      </c>
      <c r="C67" s="130">
        <v>42471.582499999997</v>
      </c>
      <c r="D67" s="126">
        <f t="shared" si="1"/>
        <v>20.990400231481484</v>
      </c>
      <c r="E67" s="100">
        <v>232.30600000000001</v>
      </c>
      <c r="F67" s="102">
        <v>4.04</v>
      </c>
      <c r="G67" s="98">
        <v>4.57</v>
      </c>
      <c r="H67" s="112">
        <v>3.7870300000000001</v>
      </c>
    </row>
    <row r="68" spans="1:12" x14ac:dyDescent="0.2">
      <c r="A68" s="116">
        <v>42471.582557870373</v>
      </c>
      <c r="B68" s="99">
        <v>1813575.58</v>
      </c>
      <c r="C68" s="130">
        <v>42471.582557870373</v>
      </c>
      <c r="D68" s="126">
        <f t="shared" si="1"/>
        <v>20.990458101851853</v>
      </c>
      <c r="E68" s="100">
        <v>232.52699999999999</v>
      </c>
      <c r="F68" s="102">
        <v>4.0999999999999996</v>
      </c>
      <c r="G68" s="98">
        <v>4.63</v>
      </c>
      <c r="H68" s="112">
        <v>3.7869600000000001</v>
      </c>
    </row>
    <row r="69" spans="1:12" x14ac:dyDescent="0.2">
      <c r="A69" s="116">
        <v>42471.582615740743</v>
      </c>
      <c r="B69" s="99">
        <v>1813580.58</v>
      </c>
      <c r="C69" s="130">
        <v>42471.582615740743</v>
      </c>
      <c r="D69" s="126">
        <f t="shared" si="1"/>
        <v>20.990515972222223</v>
      </c>
      <c r="E69" s="100">
        <v>232.756</v>
      </c>
      <c r="F69" s="102">
        <v>4.1399999999999997</v>
      </c>
      <c r="G69" s="98">
        <v>4.67</v>
      </c>
      <c r="H69" s="112">
        <v>3.78688</v>
      </c>
    </row>
    <row r="70" spans="1:12" x14ac:dyDescent="0.2">
      <c r="A70" s="116">
        <v>42471.582673611112</v>
      </c>
      <c r="B70" s="99">
        <v>1813585.58</v>
      </c>
      <c r="C70" s="130">
        <v>42471.582673611112</v>
      </c>
      <c r="D70" s="126">
        <f t="shared" si="1"/>
        <v>20.990573842592593</v>
      </c>
      <c r="E70" s="100">
        <v>232.98599999999999</v>
      </c>
      <c r="F70" s="102">
        <v>4.0999999999999996</v>
      </c>
      <c r="G70" s="98">
        <v>4.63</v>
      </c>
      <c r="H70" s="112">
        <v>3.7868200000000001</v>
      </c>
    </row>
    <row r="71" spans="1:12" x14ac:dyDescent="0.2">
      <c r="A71" s="116">
        <v>42471.582731481481</v>
      </c>
      <c r="B71" s="99">
        <v>1813590.58</v>
      </c>
      <c r="C71" s="130">
        <v>42471.582731481481</v>
      </c>
      <c r="D71" s="126">
        <f t="shared" si="1"/>
        <v>20.990631712962962</v>
      </c>
      <c r="E71" s="100">
        <v>233.20599999999999</v>
      </c>
      <c r="F71" s="102">
        <v>4.0199999999999996</v>
      </c>
      <c r="G71" s="98">
        <v>4.55</v>
      </c>
      <c r="H71" s="112">
        <v>3.7867700000000002</v>
      </c>
    </row>
    <row r="72" spans="1:12" x14ac:dyDescent="0.2">
      <c r="A72" s="116">
        <v>42471.582789351851</v>
      </c>
      <c r="B72" s="99">
        <v>1813595.58</v>
      </c>
      <c r="C72" s="130">
        <v>42471.582789351851</v>
      </c>
      <c r="D72" s="126">
        <f t="shared" si="1"/>
        <v>20.990689583333335</v>
      </c>
      <c r="E72" s="100">
        <v>233.428</v>
      </c>
      <c r="F72" s="102">
        <v>3.92</v>
      </c>
      <c r="G72" s="98">
        <v>4.45</v>
      </c>
      <c r="H72" s="112">
        <v>3.7867199999999999</v>
      </c>
    </row>
    <row r="73" spans="1:12" x14ac:dyDescent="0.2">
      <c r="A73" s="116">
        <v>42471.58284722222</v>
      </c>
      <c r="B73" s="99">
        <v>1813600.58</v>
      </c>
      <c r="C73" s="130">
        <v>42471.58284722222</v>
      </c>
      <c r="D73" s="126">
        <f t="shared" si="1"/>
        <v>20.990747453703705</v>
      </c>
      <c r="E73" s="100">
        <v>233.624</v>
      </c>
      <c r="F73" s="102">
        <v>3.92</v>
      </c>
      <c r="G73" s="98">
        <v>4.45</v>
      </c>
      <c r="H73" s="112">
        <v>3.7867000000000002</v>
      </c>
    </row>
    <row r="74" spans="1:12" x14ac:dyDescent="0.2">
      <c r="A74" s="116">
        <v>42471.582916666666</v>
      </c>
      <c r="B74" s="99">
        <v>1813606.78</v>
      </c>
      <c r="C74" s="130">
        <v>42471.582916666666</v>
      </c>
      <c r="D74" s="126">
        <f t="shared" si="1"/>
        <v>20.990819212962965</v>
      </c>
      <c r="E74" s="100">
        <v>233.76</v>
      </c>
      <c r="F74" s="102">
        <v>4</v>
      </c>
      <c r="G74" s="98">
        <v>4.53</v>
      </c>
      <c r="H74" s="112">
        <v>3.7867000000000002</v>
      </c>
    </row>
    <row r="75" spans="1:12" x14ac:dyDescent="0.2">
      <c r="A75" s="116">
        <v>42471.582962962966</v>
      </c>
      <c r="B75" s="99">
        <v>1813610.58</v>
      </c>
      <c r="C75" s="130">
        <v>42471.582962962966</v>
      </c>
      <c r="D75" s="126">
        <f t="shared" si="1"/>
        <v>20.990863194444447</v>
      </c>
      <c r="E75" s="100">
        <v>233.97200000000001</v>
      </c>
      <c r="F75" s="102">
        <v>4.09</v>
      </c>
      <c r="G75" s="98">
        <v>4.62</v>
      </c>
      <c r="H75" s="112">
        <v>3.78674</v>
      </c>
    </row>
    <row r="76" spans="1:12" x14ac:dyDescent="0.2">
      <c r="A76" s="116">
        <v>42471.583020833335</v>
      </c>
      <c r="B76" s="99">
        <v>1813615.58</v>
      </c>
      <c r="C76" s="130">
        <v>42471.583020833335</v>
      </c>
      <c r="D76" s="126">
        <f t="shared" si="1"/>
        <v>20.990921064814817</v>
      </c>
      <c r="E76" s="100">
        <v>234.19300000000001</v>
      </c>
      <c r="F76" s="102">
        <v>4.09</v>
      </c>
      <c r="G76" s="98">
        <v>4.62</v>
      </c>
      <c r="H76" s="112">
        <v>3.7867299999999999</v>
      </c>
    </row>
    <row r="77" spans="1:12" x14ac:dyDescent="0.2">
      <c r="A77" s="116">
        <v>42471.583078703705</v>
      </c>
      <c r="B77" s="99">
        <v>1813620.58</v>
      </c>
      <c r="C77" s="130">
        <v>42471.583078703705</v>
      </c>
      <c r="D77" s="126">
        <f t="shared" si="1"/>
        <v>20.990978935185186</v>
      </c>
      <c r="E77" s="100">
        <v>234.422</v>
      </c>
      <c r="F77" s="102">
        <v>4.16</v>
      </c>
      <c r="G77" s="98">
        <v>4.6900000000000004</v>
      </c>
      <c r="H77" s="112">
        <v>3.7867199999999999</v>
      </c>
    </row>
    <row r="78" spans="1:12" x14ac:dyDescent="0.2">
      <c r="A78" s="116">
        <v>42471.583136574074</v>
      </c>
      <c r="B78" s="99">
        <v>1813625.58</v>
      </c>
      <c r="C78" s="130">
        <v>42471.583136574074</v>
      </c>
      <c r="D78" s="126">
        <f t="shared" si="1"/>
        <v>20.991036805555556</v>
      </c>
      <c r="E78" s="100">
        <v>234.65100000000001</v>
      </c>
      <c r="F78" s="102">
        <v>4.05</v>
      </c>
      <c r="G78" s="98">
        <v>4.58</v>
      </c>
      <c r="H78" s="112">
        <v>3.7867500000000001</v>
      </c>
    </row>
    <row r="79" spans="1:12" x14ac:dyDescent="0.2">
      <c r="A79" s="116">
        <v>42471.583194444444</v>
      </c>
      <c r="B79" s="99">
        <v>1813630.58</v>
      </c>
      <c r="C79" s="130">
        <v>42471.583194444444</v>
      </c>
      <c r="D79" s="126">
        <f t="shared" si="1"/>
        <v>20.991094675925925</v>
      </c>
      <c r="E79" s="100">
        <v>234.88200000000001</v>
      </c>
      <c r="F79" s="102">
        <v>4</v>
      </c>
      <c r="G79" s="98">
        <v>4.53</v>
      </c>
      <c r="H79" s="112">
        <v>3.7867299999999999</v>
      </c>
    </row>
    <row r="80" spans="1:12" x14ac:dyDescent="0.2">
      <c r="A80" s="116">
        <v>42471.583252314813</v>
      </c>
      <c r="B80" s="99">
        <v>1813635.58</v>
      </c>
      <c r="C80" s="130">
        <v>42471.583252314813</v>
      </c>
      <c r="D80" s="126">
        <f t="shared" si="1"/>
        <v>20.991152546296295</v>
      </c>
      <c r="E80" s="100">
        <v>235.07499999999999</v>
      </c>
      <c r="F80" s="102">
        <v>3.95</v>
      </c>
      <c r="G80" s="98">
        <v>4.4800000000000004</v>
      </c>
      <c r="H80" s="112">
        <v>3.7866599999999999</v>
      </c>
      <c r="J80" s="118"/>
      <c r="K80" s="118"/>
      <c r="L80" s="118"/>
    </row>
    <row r="81" spans="1:12" x14ac:dyDescent="0.2">
      <c r="A81" s="116">
        <v>42471.583310185182</v>
      </c>
      <c r="B81" s="99">
        <v>1813640.58</v>
      </c>
      <c r="C81" s="130">
        <v>42471.583310185182</v>
      </c>
      <c r="D81" s="126">
        <f t="shared" si="1"/>
        <v>20.991210416666668</v>
      </c>
      <c r="E81" s="100">
        <v>235.27</v>
      </c>
      <c r="F81" s="102">
        <v>3.92</v>
      </c>
      <c r="G81" s="98">
        <v>4.45</v>
      </c>
      <c r="H81" s="112">
        <v>3.78661</v>
      </c>
      <c r="J81" s="118"/>
      <c r="K81" s="118"/>
      <c r="L81" s="118"/>
    </row>
    <row r="82" spans="1:12" x14ac:dyDescent="0.2">
      <c r="A82" s="116">
        <v>42471.583368055559</v>
      </c>
      <c r="B82" s="99">
        <v>1813645.58</v>
      </c>
      <c r="C82" s="130">
        <v>42471.583368055559</v>
      </c>
      <c r="D82" s="126">
        <f t="shared" si="1"/>
        <v>20.991268287037038</v>
      </c>
      <c r="E82" s="100">
        <v>235.43100000000001</v>
      </c>
      <c r="F82" s="102">
        <v>3.97</v>
      </c>
      <c r="G82" s="98">
        <v>4.5</v>
      </c>
      <c r="H82" s="112">
        <v>3.7865000000000002</v>
      </c>
      <c r="J82" s="118"/>
      <c r="K82" s="118"/>
      <c r="L82" s="118"/>
    </row>
    <row r="83" spans="1:12" x14ac:dyDescent="0.2">
      <c r="A83" s="116">
        <v>42471.583425925928</v>
      </c>
      <c r="B83" s="99">
        <v>1813650.58</v>
      </c>
      <c r="C83" s="130">
        <v>42471.583425925928</v>
      </c>
      <c r="D83" s="126">
        <f t="shared" si="1"/>
        <v>20.991326157407411</v>
      </c>
      <c r="E83" s="100">
        <v>235.61</v>
      </c>
      <c r="F83" s="102">
        <v>4.0199999999999996</v>
      </c>
      <c r="G83" s="98">
        <v>4.55</v>
      </c>
      <c r="H83" s="112">
        <v>3.7864</v>
      </c>
      <c r="J83" s="118"/>
      <c r="K83" s="118"/>
      <c r="L83" s="118"/>
    </row>
    <row r="84" spans="1:12" x14ac:dyDescent="0.2">
      <c r="A84" s="116">
        <v>42471.583483796298</v>
      </c>
      <c r="B84" s="99">
        <v>1813655.58</v>
      </c>
      <c r="C84" s="130">
        <v>42471.583483796298</v>
      </c>
      <c r="D84" s="126">
        <f t="shared" si="1"/>
        <v>20.99138402777778</v>
      </c>
      <c r="E84" s="100">
        <v>235.828</v>
      </c>
      <c r="F84" s="102">
        <v>4.1100000000000003</v>
      </c>
      <c r="G84" s="98">
        <v>4.6399999999999997</v>
      </c>
      <c r="H84" s="112">
        <v>3.7864</v>
      </c>
      <c r="J84" s="118"/>
      <c r="K84" s="118"/>
      <c r="L84" s="118"/>
    </row>
    <row r="85" spans="1:12" x14ac:dyDescent="0.2">
      <c r="A85" s="116">
        <v>42471.583541666667</v>
      </c>
      <c r="B85" s="99">
        <v>1813660.58</v>
      </c>
      <c r="C85" s="130">
        <v>42471.583541666667</v>
      </c>
      <c r="D85" s="126">
        <f t="shared" si="1"/>
        <v>20.99144189814815</v>
      </c>
      <c r="E85" s="100">
        <v>236.11799999999999</v>
      </c>
      <c r="F85" s="102">
        <v>7.01</v>
      </c>
      <c r="G85" s="98">
        <v>7.54</v>
      </c>
      <c r="H85" s="112">
        <v>3.7863899999999999</v>
      </c>
      <c r="J85" s="118"/>
      <c r="K85" s="118"/>
      <c r="L85" s="118"/>
    </row>
    <row r="86" spans="1:12" x14ac:dyDescent="0.2">
      <c r="A86" s="116">
        <v>42471.583599537036</v>
      </c>
      <c r="B86" s="99">
        <v>1813665.58</v>
      </c>
      <c r="C86" s="130">
        <v>42471.583599537036</v>
      </c>
      <c r="D86" s="126">
        <f t="shared" si="1"/>
        <v>20.991499768518519</v>
      </c>
      <c r="E86" s="100">
        <v>236.428</v>
      </c>
      <c r="F86" s="102">
        <v>7.98</v>
      </c>
      <c r="G86" s="98">
        <v>8.51</v>
      </c>
      <c r="H86" s="112">
        <v>3.7864</v>
      </c>
      <c r="J86" s="118"/>
      <c r="K86" s="118"/>
      <c r="L86" s="118"/>
    </row>
    <row r="87" spans="1:12" x14ac:dyDescent="0.2">
      <c r="A87" s="116">
        <v>42471.583657407406</v>
      </c>
      <c r="B87" s="99">
        <v>1813670.58</v>
      </c>
      <c r="C87" s="130">
        <v>42471.583657407406</v>
      </c>
      <c r="D87" s="126">
        <f t="shared" si="1"/>
        <v>20.991557638888889</v>
      </c>
      <c r="E87" s="100">
        <v>236.75299999999999</v>
      </c>
      <c r="F87" s="102">
        <v>8.3800000000000008</v>
      </c>
      <c r="G87" s="98">
        <v>8.91</v>
      </c>
      <c r="H87" s="112">
        <v>3.7864</v>
      </c>
      <c r="J87" s="118"/>
      <c r="K87" s="118"/>
      <c r="L87" s="118"/>
    </row>
    <row r="88" spans="1:12" x14ac:dyDescent="0.2">
      <c r="A88" s="116">
        <v>42471.583715277775</v>
      </c>
      <c r="B88" s="99">
        <v>1813675.58</v>
      </c>
      <c r="C88" s="130">
        <v>42471.583715277775</v>
      </c>
      <c r="D88" s="126">
        <f t="shared" si="1"/>
        <v>20.991615509259258</v>
      </c>
      <c r="E88" s="100">
        <v>237.06899999999999</v>
      </c>
      <c r="F88" s="102">
        <v>8.67</v>
      </c>
      <c r="G88" s="98">
        <v>9.1999999999999993</v>
      </c>
      <c r="H88" s="112">
        <v>3.7862800000000001</v>
      </c>
      <c r="J88" s="118"/>
      <c r="K88" s="118"/>
      <c r="L88" s="118"/>
    </row>
    <row r="89" spans="1:12" x14ac:dyDescent="0.2">
      <c r="A89" s="116">
        <v>42471.583773148152</v>
      </c>
      <c r="B89" s="99">
        <v>1813680.58</v>
      </c>
      <c r="C89" s="130">
        <v>42471.583773148152</v>
      </c>
      <c r="D89" s="126">
        <f t="shared" si="1"/>
        <v>20.991673379629631</v>
      </c>
      <c r="E89" s="100">
        <v>237.36099999999999</v>
      </c>
      <c r="F89" s="102">
        <v>8.68</v>
      </c>
      <c r="G89" s="98">
        <v>9.2100000000000009</v>
      </c>
      <c r="H89" s="112">
        <v>3.7861199999999999</v>
      </c>
      <c r="J89" s="118"/>
      <c r="K89" s="118"/>
      <c r="L89" s="118"/>
    </row>
    <row r="90" spans="1:12" x14ac:dyDescent="0.2">
      <c r="A90" s="116">
        <v>42471.583831018521</v>
      </c>
      <c r="B90" s="99">
        <v>1813685.58</v>
      </c>
      <c r="C90" s="130">
        <v>42471.583831018521</v>
      </c>
      <c r="D90" s="126">
        <f t="shared" si="1"/>
        <v>20.991731250000001</v>
      </c>
      <c r="E90" s="100">
        <v>237.67699999999999</v>
      </c>
      <c r="F90" s="102">
        <v>8.49</v>
      </c>
      <c r="G90" s="98">
        <v>9.02</v>
      </c>
      <c r="H90" s="112">
        <v>3.7859600000000002</v>
      </c>
      <c r="J90" s="118"/>
      <c r="K90" s="118"/>
      <c r="L90" s="118"/>
    </row>
    <row r="91" spans="1:12" x14ac:dyDescent="0.2">
      <c r="A91" s="116">
        <v>42471.58388888889</v>
      </c>
      <c r="B91" s="99">
        <v>1813690.58</v>
      </c>
      <c r="C91" s="130">
        <v>42471.58388888889</v>
      </c>
      <c r="D91" s="126">
        <f t="shared" si="1"/>
        <v>20.99178912037037</v>
      </c>
      <c r="E91" s="100">
        <v>237.94200000000001</v>
      </c>
      <c r="F91" s="102">
        <v>8.5</v>
      </c>
      <c r="G91" s="98">
        <v>9.0299999999999994</v>
      </c>
      <c r="H91" s="112">
        <v>3.7858700000000001</v>
      </c>
      <c r="J91" s="118"/>
      <c r="K91" s="118"/>
      <c r="L91" s="118"/>
    </row>
    <row r="92" spans="1:12" x14ac:dyDescent="0.2">
      <c r="A92" s="116">
        <v>42471.58394675926</v>
      </c>
      <c r="B92" s="99">
        <v>1813695.58</v>
      </c>
      <c r="C92" s="130">
        <v>42471.58394675926</v>
      </c>
      <c r="D92" s="126">
        <f t="shared" si="1"/>
        <v>20.991846990740743</v>
      </c>
      <c r="E92" s="100">
        <v>238.22200000000001</v>
      </c>
      <c r="F92" s="102">
        <v>8.7200000000000006</v>
      </c>
      <c r="G92" s="98">
        <v>9.25</v>
      </c>
      <c r="H92" s="112">
        <v>3.7858299999999998</v>
      </c>
      <c r="J92" s="118"/>
      <c r="K92" s="118"/>
      <c r="L92" s="118"/>
    </row>
    <row r="93" spans="1:12" x14ac:dyDescent="0.2">
      <c r="A93" s="116">
        <v>42471.584004629629</v>
      </c>
      <c r="B93" s="99">
        <v>1813700.58</v>
      </c>
      <c r="C93" s="130">
        <v>42471.584004629629</v>
      </c>
      <c r="D93" s="126">
        <f t="shared" si="1"/>
        <v>20.991904861111113</v>
      </c>
      <c r="E93" s="100">
        <v>238.471</v>
      </c>
      <c r="F93" s="102">
        <v>8.7100000000000009</v>
      </c>
      <c r="G93" s="98">
        <v>9.24</v>
      </c>
      <c r="H93" s="112">
        <v>3.7856700000000001</v>
      </c>
      <c r="J93" s="118"/>
      <c r="K93" s="118"/>
      <c r="L93" s="118"/>
    </row>
    <row r="94" spans="1:12" x14ac:dyDescent="0.2">
      <c r="A94" s="116">
        <v>42471.584062499998</v>
      </c>
      <c r="B94" s="99">
        <v>1813705.58</v>
      </c>
      <c r="C94" s="130">
        <v>42471.584062499998</v>
      </c>
      <c r="D94" s="126">
        <f t="shared" si="1"/>
        <v>20.991962731481483</v>
      </c>
      <c r="E94" s="100">
        <v>238.7</v>
      </c>
      <c r="F94" s="102">
        <v>8.4600000000000009</v>
      </c>
      <c r="G94" s="98">
        <v>8.99</v>
      </c>
      <c r="H94" s="112">
        <v>3.7856399999999999</v>
      </c>
      <c r="J94" s="118"/>
      <c r="K94" s="118"/>
      <c r="L94" s="118"/>
    </row>
    <row r="95" spans="1:12" x14ac:dyDescent="0.2">
      <c r="A95" s="116">
        <v>42471.584120370368</v>
      </c>
      <c r="B95" s="99">
        <v>1813710.58</v>
      </c>
      <c r="C95" s="130">
        <v>42471.584120370368</v>
      </c>
      <c r="D95" s="126">
        <f t="shared" si="1"/>
        <v>20.992020601851852</v>
      </c>
      <c r="E95" s="100">
        <v>238.94</v>
      </c>
      <c r="F95" s="102">
        <v>8.51</v>
      </c>
      <c r="G95" s="98">
        <v>9.0399999999999991</v>
      </c>
      <c r="H95" s="112">
        <v>3.7856299999999998</v>
      </c>
      <c r="J95" s="118"/>
      <c r="K95" s="118"/>
      <c r="L95" s="118"/>
    </row>
    <row r="96" spans="1:12" x14ac:dyDescent="0.2">
      <c r="A96" s="116">
        <v>42471.584178240744</v>
      </c>
      <c r="B96" s="99">
        <v>1813715.58</v>
      </c>
      <c r="C96" s="130">
        <v>42471.584178240744</v>
      </c>
      <c r="D96" s="126">
        <f t="shared" si="1"/>
        <v>20.992078472222222</v>
      </c>
      <c r="E96" s="100">
        <v>239.167</v>
      </c>
      <c r="F96" s="102">
        <v>8.75</v>
      </c>
      <c r="G96" s="98">
        <v>9.2799999999999994</v>
      </c>
      <c r="H96" s="112">
        <v>3.7855799999999999</v>
      </c>
      <c r="J96" s="118"/>
      <c r="K96" s="118"/>
      <c r="L96" s="118"/>
    </row>
    <row r="97" spans="1:12" x14ac:dyDescent="0.2">
      <c r="A97" s="116">
        <v>42471.584236111114</v>
      </c>
      <c r="B97" s="99">
        <v>1813720.58</v>
      </c>
      <c r="C97" s="130">
        <v>42471.584236111114</v>
      </c>
      <c r="D97" s="126">
        <f t="shared" si="1"/>
        <v>20.992136342592591</v>
      </c>
      <c r="E97" s="100">
        <v>239.40600000000001</v>
      </c>
      <c r="F97" s="102">
        <v>8.6999999999999993</v>
      </c>
      <c r="G97" s="98">
        <v>9.23</v>
      </c>
      <c r="H97" s="112">
        <v>3.78545</v>
      </c>
      <c r="J97" s="118"/>
      <c r="K97" s="118"/>
      <c r="L97" s="118"/>
    </row>
    <row r="98" spans="1:12" x14ac:dyDescent="0.2">
      <c r="A98" s="116">
        <v>42471.584293981483</v>
      </c>
      <c r="B98" s="99">
        <v>1813725.58</v>
      </c>
      <c r="C98" s="130">
        <v>42471.584293981483</v>
      </c>
      <c r="D98" s="126">
        <f t="shared" si="1"/>
        <v>20.992194212962964</v>
      </c>
      <c r="E98" s="100">
        <v>239.61600000000001</v>
      </c>
      <c r="F98" s="102">
        <v>8.52</v>
      </c>
      <c r="G98" s="98">
        <v>9.0500000000000007</v>
      </c>
      <c r="H98" s="112">
        <v>3.7854299999999999</v>
      </c>
      <c r="J98" s="118"/>
      <c r="K98" s="118"/>
      <c r="L98" s="118"/>
    </row>
    <row r="99" spans="1:12" x14ac:dyDescent="0.2">
      <c r="A99" s="116">
        <v>42471.584351851852</v>
      </c>
      <c r="B99" s="99">
        <v>1813730.58</v>
      </c>
      <c r="C99" s="130">
        <v>42471.584351851852</v>
      </c>
      <c r="D99" s="126">
        <f t="shared" ref="D99:D162" si="2">B99/3600/24</f>
        <v>20.992252083333334</v>
      </c>
      <c r="E99" s="100">
        <v>239.79</v>
      </c>
      <c r="F99" s="102">
        <v>8.48</v>
      </c>
      <c r="G99" s="98">
        <v>9.01</v>
      </c>
      <c r="H99" s="112">
        <v>3.7854299999999999</v>
      </c>
      <c r="J99" s="118"/>
      <c r="K99" s="118"/>
      <c r="L99" s="118"/>
    </row>
    <row r="100" spans="1:12" x14ac:dyDescent="0.2">
      <c r="A100" s="116">
        <v>42471.584409722222</v>
      </c>
      <c r="B100" s="99">
        <v>1813735.58</v>
      </c>
      <c r="C100" s="130">
        <v>42471.584409722222</v>
      </c>
      <c r="D100" s="126">
        <f t="shared" si="2"/>
        <v>20.992309953703707</v>
      </c>
      <c r="E100" s="100">
        <v>239.983</v>
      </c>
      <c r="F100" s="102">
        <v>8.77</v>
      </c>
      <c r="G100" s="98">
        <v>9.3000000000000007</v>
      </c>
      <c r="H100" s="112">
        <v>3.7854700000000001</v>
      </c>
      <c r="J100" s="118"/>
      <c r="K100" s="118"/>
      <c r="L100" s="118"/>
    </row>
    <row r="101" spans="1:12" x14ac:dyDescent="0.2">
      <c r="A101" s="116">
        <v>42471.584467592591</v>
      </c>
      <c r="B101" s="99">
        <v>1813740.58</v>
      </c>
      <c r="C101" s="130">
        <v>42471.584467592591</v>
      </c>
      <c r="D101" s="126">
        <f t="shared" si="2"/>
        <v>20.992367824074076</v>
      </c>
      <c r="E101" s="100">
        <v>240.191</v>
      </c>
      <c r="F101" s="102">
        <v>8.7100000000000009</v>
      </c>
      <c r="G101" s="98">
        <v>9.24</v>
      </c>
      <c r="H101" s="112">
        <v>3.78552</v>
      </c>
      <c r="J101" s="118"/>
      <c r="K101" s="118"/>
      <c r="L101" s="118"/>
    </row>
    <row r="102" spans="1:12" x14ac:dyDescent="0.2">
      <c r="A102" s="116">
        <v>42471.58452546296</v>
      </c>
      <c r="B102" s="99">
        <v>1813745.58</v>
      </c>
      <c r="C102" s="130">
        <v>42471.58452546296</v>
      </c>
      <c r="D102" s="126">
        <f t="shared" si="2"/>
        <v>20.992425694444446</v>
      </c>
      <c r="E102" s="100">
        <v>240.364</v>
      </c>
      <c r="F102" s="102">
        <v>8.52</v>
      </c>
      <c r="G102" s="98">
        <v>9.0500000000000007</v>
      </c>
      <c r="H102" s="112">
        <v>3.7855300000000001</v>
      </c>
      <c r="J102" s="118"/>
      <c r="K102" s="118"/>
      <c r="L102" s="118"/>
    </row>
    <row r="103" spans="1:12" x14ac:dyDescent="0.2">
      <c r="A103" s="116">
        <v>42471.584583333337</v>
      </c>
      <c r="B103" s="99">
        <v>1813750.58</v>
      </c>
      <c r="C103" s="130">
        <v>42471.584583333337</v>
      </c>
      <c r="D103" s="126">
        <f t="shared" si="2"/>
        <v>20.992483564814815</v>
      </c>
      <c r="E103" s="100">
        <v>240.57300000000001</v>
      </c>
      <c r="F103" s="102">
        <v>8.5</v>
      </c>
      <c r="G103" s="98">
        <v>9.0299999999999994</v>
      </c>
      <c r="H103" s="112">
        <v>3.78559</v>
      </c>
      <c r="J103" s="118"/>
      <c r="K103" s="118"/>
      <c r="L103" s="118"/>
    </row>
    <row r="104" spans="1:12" x14ac:dyDescent="0.2">
      <c r="A104" s="116">
        <v>42471.584641203706</v>
      </c>
      <c r="B104" s="99">
        <v>1813755.58</v>
      </c>
      <c r="C104" s="130">
        <v>42471.584641203706</v>
      </c>
      <c r="D104" s="126">
        <f t="shared" si="2"/>
        <v>20.992541435185185</v>
      </c>
      <c r="E104" s="100">
        <v>240.70699999999999</v>
      </c>
      <c r="F104" s="102">
        <v>8.7899999999999991</v>
      </c>
      <c r="G104" s="98">
        <v>9.32</v>
      </c>
      <c r="H104" s="112">
        <v>3.7855699999999999</v>
      </c>
      <c r="J104" s="118"/>
      <c r="K104" s="118"/>
      <c r="L104" s="118"/>
    </row>
    <row r="105" spans="1:12" x14ac:dyDescent="0.2">
      <c r="A105" s="116">
        <v>42471.584699074076</v>
      </c>
      <c r="B105" s="99">
        <v>1813760.58</v>
      </c>
      <c r="C105" s="130">
        <v>42471.584699074076</v>
      </c>
      <c r="D105" s="126">
        <f t="shared" si="2"/>
        <v>20.992599305555554</v>
      </c>
      <c r="E105" s="100">
        <v>240.88800000000001</v>
      </c>
      <c r="F105" s="102">
        <v>8.6999999999999993</v>
      </c>
      <c r="G105" s="98">
        <v>9.23</v>
      </c>
      <c r="H105" s="112">
        <v>3.7855799999999999</v>
      </c>
      <c r="J105" s="118"/>
      <c r="K105" s="118"/>
      <c r="L105" s="118"/>
    </row>
    <row r="106" spans="1:12" x14ac:dyDescent="0.2">
      <c r="A106" s="116">
        <v>42471.584756944445</v>
      </c>
      <c r="B106" s="99">
        <v>1813765.58</v>
      </c>
      <c r="C106" s="130">
        <v>42471.584756944445</v>
      </c>
      <c r="D106" s="126">
        <f t="shared" si="2"/>
        <v>20.992657175925928</v>
      </c>
      <c r="E106" s="100">
        <v>241.05099999999999</v>
      </c>
      <c r="F106" s="102">
        <v>8.51</v>
      </c>
      <c r="G106" s="98">
        <v>9.0399999999999991</v>
      </c>
      <c r="H106" s="112">
        <v>3.7856000000000001</v>
      </c>
      <c r="J106" s="118"/>
      <c r="K106" s="118"/>
      <c r="L106" s="118"/>
    </row>
    <row r="107" spans="1:12" x14ac:dyDescent="0.2">
      <c r="A107" s="116">
        <v>42471.584814814814</v>
      </c>
      <c r="B107" s="99">
        <v>1813770.58</v>
      </c>
      <c r="C107" s="130">
        <v>42471.584814814814</v>
      </c>
      <c r="D107" s="126">
        <f t="shared" si="2"/>
        <v>20.992715046296297</v>
      </c>
      <c r="E107" s="100">
        <v>241.15799999999999</v>
      </c>
      <c r="F107" s="102">
        <v>8.5299999999999994</v>
      </c>
      <c r="G107" s="98">
        <v>9.06</v>
      </c>
      <c r="H107" s="112">
        <v>3.7855500000000002</v>
      </c>
      <c r="J107" s="118"/>
      <c r="K107" s="118"/>
      <c r="L107" s="118"/>
    </row>
    <row r="108" spans="1:12" x14ac:dyDescent="0.2">
      <c r="A108" s="116">
        <v>42471.584872685184</v>
      </c>
      <c r="B108" s="99">
        <v>1813775.58</v>
      </c>
      <c r="C108" s="130">
        <v>42471.584872685184</v>
      </c>
      <c r="D108" s="126">
        <f t="shared" si="2"/>
        <v>20.992772916666667</v>
      </c>
      <c r="E108" s="100">
        <v>241.31800000000001</v>
      </c>
      <c r="F108" s="102">
        <v>8.8000000000000007</v>
      </c>
      <c r="G108" s="98">
        <v>9.33</v>
      </c>
      <c r="H108" s="112">
        <v>3.7854899999999998</v>
      </c>
      <c r="J108" s="118"/>
      <c r="K108" s="118"/>
      <c r="L108" s="118"/>
    </row>
    <row r="109" spans="1:12" x14ac:dyDescent="0.2">
      <c r="A109" s="116">
        <v>42471.584930555553</v>
      </c>
      <c r="B109" s="99">
        <v>1813780.58</v>
      </c>
      <c r="C109" s="130">
        <v>42471.584930555553</v>
      </c>
      <c r="D109" s="126">
        <f t="shared" si="2"/>
        <v>20.99283078703704</v>
      </c>
      <c r="E109" s="100">
        <v>241.46</v>
      </c>
      <c r="F109" s="102">
        <v>8.75</v>
      </c>
      <c r="G109" s="98">
        <v>9.2799999999999994</v>
      </c>
      <c r="H109" s="112">
        <v>3.7854199999999998</v>
      </c>
      <c r="J109" s="118"/>
      <c r="K109" s="118"/>
      <c r="L109" s="118"/>
    </row>
    <row r="110" spans="1:12" x14ac:dyDescent="0.2">
      <c r="A110" s="116">
        <v>42471.584988425922</v>
      </c>
      <c r="B110" s="99">
        <v>1813785.58</v>
      </c>
      <c r="C110" s="130">
        <v>42471.584988425922</v>
      </c>
      <c r="D110" s="126">
        <f t="shared" si="2"/>
        <v>20.992888657407409</v>
      </c>
      <c r="E110" s="100">
        <v>241.59200000000001</v>
      </c>
      <c r="F110" s="102">
        <v>8.5399999999999991</v>
      </c>
      <c r="G110" s="98">
        <v>9.07</v>
      </c>
      <c r="H110" s="112">
        <v>3.7853599999999998</v>
      </c>
      <c r="J110" s="118"/>
      <c r="K110" s="118"/>
      <c r="L110" s="118"/>
    </row>
    <row r="111" spans="1:12" x14ac:dyDescent="0.2">
      <c r="A111" s="116">
        <v>42471.585046296299</v>
      </c>
      <c r="B111" s="99">
        <v>1813790.58</v>
      </c>
      <c r="C111" s="130">
        <v>42471.585046296299</v>
      </c>
      <c r="D111" s="126">
        <f t="shared" si="2"/>
        <v>20.992946527777779</v>
      </c>
      <c r="E111" s="100">
        <v>241.75</v>
      </c>
      <c r="F111" s="102">
        <v>8.56</v>
      </c>
      <c r="G111" s="98">
        <v>9.09</v>
      </c>
      <c r="H111" s="112">
        <v>3.7853599999999998</v>
      </c>
      <c r="J111" s="118"/>
      <c r="K111" s="118"/>
      <c r="L111" s="118"/>
    </row>
    <row r="112" spans="1:12" x14ac:dyDescent="0.2">
      <c r="A112" s="116">
        <v>42471.585104166668</v>
      </c>
      <c r="B112" s="99">
        <v>1813795.58</v>
      </c>
      <c r="C112" s="130">
        <v>42471.585104166668</v>
      </c>
      <c r="D112" s="126">
        <f t="shared" si="2"/>
        <v>20.993004398148148</v>
      </c>
      <c r="E112" s="100">
        <v>241.821</v>
      </c>
      <c r="F112" s="102">
        <v>8.83</v>
      </c>
      <c r="G112" s="98">
        <v>9.36</v>
      </c>
      <c r="H112" s="112">
        <v>3.78538</v>
      </c>
      <c r="J112" s="118"/>
      <c r="K112" s="118"/>
      <c r="L112" s="118"/>
    </row>
    <row r="113" spans="1:12" x14ac:dyDescent="0.2">
      <c r="A113" s="116">
        <v>42471.585162037038</v>
      </c>
      <c r="B113" s="99">
        <v>1813800.58</v>
      </c>
      <c r="C113" s="130">
        <v>42471.585162037038</v>
      </c>
      <c r="D113" s="126">
        <f t="shared" si="2"/>
        <v>20.993062268518518</v>
      </c>
      <c r="E113" s="100">
        <v>241.96799999999999</v>
      </c>
      <c r="F113" s="102">
        <v>8.75</v>
      </c>
      <c r="G113" s="98">
        <v>9.2799999999999994</v>
      </c>
      <c r="H113" s="112">
        <v>3.7853599999999998</v>
      </c>
      <c r="J113" s="118"/>
      <c r="K113" s="118"/>
      <c r="L113" s="118"/>
    </row>
    <row r="114" spans="1:12" x14ac:dyDescent="0.2">
      <c r="A114" s="116">
        <v>42471.585219907407</v>
      </c>
      <c r="B114" s="99">
        <v>1813805.58</v>
      </c>
      <c r="C114" s="130">
        <v>42471.585219907407</v>
      </c>
      <c r="D114" s="126">
        <f t="shared" si="2"/>
        <v>20.993120138888891</v>
      </c>
      <c r="E114" s="100">
        <v>242.078</v>
      </c>
      <c r="F114" s="102">
        <v>8.56</v>
      </c>
      <c r="G114" s="98">
        <v>9.09</v>
      </c>
      <c r="H114" s="112">
        <v>3.7852899999999998</v>
      </c>
      <c r="J114" s="118"/>
      <c r="K114" s="118"/>
      <c r="L114" s="118"/>
    </row>
    <row r="115" spans="1:12" x14ac:dyDescent="0.2">
      <c r="A115" s="116">
        <v>42471.585277777776</v>
      </c>
      <c r="B115" s="99">
        <v>1813810.58</v>
      </c>
      <c r="C115" s="130">
        <v>42471.585277777776</v>
      </c>
      <c r="D115" s="126">
        <f t="shared" si="2"/>
        <v>20.99317800925926</v>
      </c>
      <c r="E115" s="100">
        <v>241.953</v>
      </c>
      <c r="F115" s="102">
        <v>8.56</v>
      </c>
      <c r="G115" s="98">
        <v>9.09</v>
      </c>
      <c r="H115" s="112">
        <v>3.7852800000000002</v>
      </c>
      <c r="J115" s="118"/>
      <c r="K115" s="118"/>
      <c r="L115" s="118"/>
    </row>
    <row r="116" spans="1:12" x14ac:dyDescent="0.2">
      <c r="A116" s="116">
        <v>42471.585335648146</v>
      </c>
      <c r="B116" s="99">
        <v>1813815.58</v>
      </c>
      <c r="C116" s="130">
        <v>42471.585335648146</v>
      </c>
      <c r="D116" s="126">
        <f t="shared" si="2"/>
        <v>20.99323587962963</v>
      </c>
      <c r="E116" s="100">
        <v>242.166</v>
      </c>
      <c r="F116" s="102">
        <v>8.84</v>
      </c>
      <c r="G116" s="98">
        <v>9.3699999999999992</v>
      </c>
      <c r="H116" s="112">
        <v>3.7852299999999999</v>
      </c>
      <c r="J116" s="118"/>
      <c r="K116" s="118"/>
      <c r="L116" s="118"/>
    </row>
    <row r="117" spans="1:12" x14ac:dyDescent="0.2">
      <c r="A117" s="116">
        <v>42471.585393518515</v>
      </c>
      <c r="B117" s="99">
        <v>1813820.58</v>
      </c>
      <c r="C117" s="130">
        <v>42471.585393518515</v>
      </c>
      <c r="D117" s="126">
        <f t="shared" si="2"/>
        <v>20.993293750000003</v>
      </c>
      <c r="E117" s="100">
        <v>242.31299999999999</v>
      </c>
      <c r="F117" s="102">
        <v>8.73</v>
      </c>
      <c r="G117" s="98">
        <v>9.26</v>
      </c>
      <c r="H117" s="112">
        <v>3.7852000000000001</v>
      </c>
      <c r="J117" s="118"/>
      <c r="K117" s="118"/>
      <c r="L117" s="118"/>
    </row>
    <row r="118" spans="1:12" x14ac:dyDescent="0.2">
      <c r="A118" s="116">
        <v>42471.585451388892</v>
      </c>
      <c r="B118" s="99">
        <v>1813825.58</v>
      </c>
      <c r="C118" s="130">
        <v>42471.585451388892</v>
      </c>
      <c r="D118" s="126">
        <f t="shared" si="2"/>
        <v>20.993351620370373</v>
      </c>
      <c r="E118" s="100">
        <v>242.41800000000001</v>
      </c>
      <c r="F118" s="102">
        <v>8.51</v>
      </c>
      <c r="G118" s="98">
        <v>9.0399999999999991</v>
      </c>
      <c r="H118" s="112">
        <v>3.7852100000000002</v>
      </c>
      <c r="J118" s="118"/>
      <c r="K118" s="118"/>
      <c r="L118" s="118"/>
    </row>
    <row r="119" spans="1:12" x14ac:dyDescent="0.2">
      <c r="A119" s="116">
        <v>42471.585509259261</v>
      </c>
      <c r="B119" s="99">
        <v>1813830.58</v>
      </c>
      <c r="C119" s="130">
        <v>42471.585509259261</v>
      </c>
      <c r="D119" s="126">
        <f t="shared" si="2"/>
        <v>20.993409490740742</v>
      </c>
      <c r="E119" s="100">
        <v>242.511</v>
      </c>
      <c r="F119" s="102">
        <v>8.59</v>
      </c>
      <c r="G119" s="98">
        <v>9.1199999999999992</v>
      </c>
      <c r="H119" s="112">
        <v>3.7852399999999999</v>
      </c>
      <c r="J119" s="118"/>
      <c r="K119" s="118"/>
      <c r="L119" s="118"/>
    </row>
    <row r="120" spans="1:12" x14ac:dyDescent="0.2">
      <c r="A120" s="116">
        <v>42471.58556712963</v>
      </c>
      <c r="B120" s="99">
        <v>1813835.58</v>
      </c>
      <c r="C120" s="130">
        <v>42471.58556712963</v>
      </c>
      <c r="D120" s="126">
        <f t="shared" si="2"/>
        <v>20.993467361111112</v>
      </c>
      <c r="E120" s="100">
        <v>242.61600000000001</v>
      </c>
      <c r="F120" s="102">
        <v>8.83</v>
      </c>
      <c r="G120" s="98">
        <v>9.36</v>
      </c>
      <c r="H120" s="112">
        <v>3.7852800000000002</v>
      </c>
      <c r="J120" s="118"/>
      <c r="K120" s="118"/>
      <c r="L120" s="118"/>
    </row>
    <row r="121" spans="1:12" x14ac:dyDescent="0.2">
      <c r="A121" s="116">
        <v>42471.585625</v>
      </c>
      <c r="B121" s="99">
        <v>1813840.58</v>
      </c>
      <c r="C121" s="130">
        <v>42471.585625</v>
      </c>
      <c r="D121" s="126">
        <f t="shared" si="2"/>
        <v>20.993525231481481</v>
      </c>
      <c r="E121" s="100">
        <v>242.74700000000001</v>
      </c>
      <c r="F121" s="102">
        <v>12.4</v>
      </c>
      <c r="G121" s="98">
        <v>12.93</v>
      </c>
      <c r="H121" s="112">
        <v>3.7852600000000001</v>
      </c>
      <c r="J121" s="118"/>
      <c r="K121" s="118"/>
      <c r="L121" s="118"/>
    </row>
    <row r="122" spans="1:12" x14ac:dyDescent="0.2">
      <c r="A122" s="116">
        <v>42471.585682870369</v>
      </c>
      <c r="B122" s="99">
        <v>1813845.58</v>
      </c>
      <c r="C122" s="130">
        <v>42471.585682870369</v>
      </c>
      <c r="D122" s="126">
        <f t="shared" si="2"/>
        <v>20.993583101851851</v>
      </c>
      <c r="E122" s="100">
        <v>242.86600000000001</v>
      </c>
      <c r="F122" s="102">
        <v>12.93</v>
      </c>
      <c r="G122" s="98">
        <v>13.46</v>
      </c>
      <c r="H122" s="112">
        <v>3.7852000000000001</v>
      </c>
      <c r="J122" s="118"/>
      <c r="K122" s="118"/>
      <c r="L122" s="118"/>
    </row>
    <row r="123" spans="1:12" x14ac:dyDescent="0.2">
      <c r="A123" s="116">
        <v>42471.585740740738</v>
      </c>
      <c r="B123" s="99">
        <v>1813850.58</v>
      </c>
      <c r="C123" s="130">
        <v>42471.585740740738</v>
      </c>
      <c r="D123" s="126">
        <f t="shared" si="2"/>
        <v>20.993640972222224</v>
      </c>
      <c r="E123" s="100">
        <v>243.024</v>
      </c>
      <c r="F123" s="102">
        <v>13.45</v>
      </c>
      <c r="G123" s="98">
        <v>13.98</v>
      </c>
      <c r="H123" s="112">
        <v>3.78512</v>
      </c>
      <c r="J123" s="118"/>
      <c r="K123" s="118"/>
      <c r="L123" s="118"/>
    </row>
    <row r="124" spans="1:12" x14ac:dyDescent="0.2">
      <c r="A124" s="116">
        <v>42471.585798611108</v>
      </c>
      <c r="B124" s="99">
        <v>1813855.58</v>
      </c>
      <c r="C124" s="130">
        <v>42471.585798611108</v>
      </c>
      <c r="D124" s="126">
        <f t="shared" si="2"/>
        <v>20.993698842592593</v>
      </c>
      <c r="E124" s="100">
        <v>243.11799999999999</v>
      </c>
      <c r="F124" s="102">
        <v>13.06</v>
      </c>
      <c r="G124" s="98">
        <v>13.59</v>
      </c>
      <c r="H124" s="112">
        <v>3.7850100000000002</v>
      </c>
      <c r="J124" s="118"/>
      <c r="K124" s="118"/>
      <c r="L124" s="118"/>
    </row>
    <row r="125" spans="1:12" x14ac:dyDescent="0.2">
      <c r="A125" s="116">
        <v>42471.585856481484</v>
      </c>
      <c r="B125" s="99">
        <v>1813860.58</v>
      </c>
      <c r="C125" s="130">
        <v>42471.585856481484</v>
      </c>
      <c r="D125" s="126">
        <f t="shared" si="2"/>
        <v>20.993756712962963</v>
      </c>
      <c r="E125" s="100">
        <v>243.25200000000001</v>
      </c>
      <c r="F125" s="102">
        <v>13.25</v>
      </c>
      <c r="G125" s="98">
        <v>13.78</v>
      </c>
      <c r="H125" s="112">
        <v>3.7848799999999998</v>
      </c>
      <c r="J125" s="118"/>
      <c r="K125" s="118"/>
      <c r="L125" s="118"/>
    </row>
    <row r="126" spans="1:12" x14ac:dyDescent="0.2">
      <c r="A126" s="116">
        <v>42471.585914351854</v>
      </c>
      <c r="B126" s="99">
        <v>1813865.58</v>
      </c>
      <c r="C126" s="130">
        <v>42471.585914351854</v>
      </c>
      <c r="D126" s="126">
        <f t="shared" si="2"/>
        <v>20.993814583333336</v>
      </c>
      <c r="E126" s="100">
        <v>243.351</v>
      </c>
      <c r="F126" s="102">
        <v>13.31</v>
      </c>
      <c r="G126" s="98">
        <v>13.84</v>
      </c>
      <c r="H126" s="112">
        <v>3.7848099999999998</v>
      </c>
      <c r="J126" s="118"/>
      <c r="K126" s="118"/>
      <c r="L126" s="118"/>
    </row>
    <row r="127" spans="1:12" x14ac:dyDescent="0.2">
      <c r="A127" s="116">
        <v>42471.585972222223</v>
      </c>
      <c r="B127" s="99">
        <v>1813870.58</v>
      </c>
      <c r="C127" s="130">
        <v>42471.585972222223</v>
      </c>
      <c r="D127" s="126">
        <f t="shared" si="2"/>
        <v>20.993872453703705</v>
      </c>
      <c r="E127" s="100">
        <v>243.428</v>
      </c>
      <c r="F127" s="102">
        <v>13.07</v>
      </c>
      <c r="G127" s="98">
        <v>13.6</v>
      </c>
      <c r="H127" s="112">
        <v>3.78477</v>
      </c>
      <c r="J127" s="118"/>
      <c r="K127" s="118"/>
      <c r="L127" s="118"/>
    </row>
    <row r="128" spans="1:12" x14ac:dyDescent="0.2">
      <c r="A128" s="116">
        <v>42471.586030092592</v>
      </c>
      <c r="B128" s="99">
        <v>1813875.58</v>
      </c>
      <c r="C128" s="130">
        <v>42471.586030092592</v>
      </c>
      <c r="D128" s="126">
        <f t="shared" si="2"/>
        <v>20.993930324074075</v>
      </c>
      <c r="E128" s="100">
        <v>243.536</v>
      </c>
      <c r="F128" s="102">
        <v>13.6</v>
      </c>
      <c r="G128" s="98">
        <v>14.13</v>
      </c>
      <c r="H128" s="112">
        <v>3.7847900000000001</v>
      </c>
      <c r="J128" s="118"/>
      <c r="K128" s="118"/>
      <c r="L128" s="118"/>
    </row>
    <row r="129" spans="1:12" x14ac:dyDescent="0.2">
      <c r="A129" s="116">
        <v>42471.586087962962</v>
      </c>
      <c r="B129" s="99">
        <v>1813880.58</v>
      </c>
      <c r="C129" s="130">
        <v>42471.586087962962</v>
      </c>
      <c r="D129" s="126">
        <f t="shared" si="2"/>
        <v>20.993988194444444</v>
      </c>
      <c r="E129" s="100">
        <v>243.65100000000001</v>
      </c>
      <c r="F129" s="102">
        <v>13.34</v>
      </c>
      <c r="G129" s="98">
        <v>13.87</v>
      </c>
      <c r="H129" s="112">
        <v>3.7847900000000001</v>
      </c>
      <c r="J129" s="118"/>
      <c r="K129" s="118"/>
      <c r="L129" s="118"/>
    </row>
    <row r="130" spans="1:12" x14ac:dyDescent="0.2">
      <c r="A130" s="116">
        <v>42471.586145833331</v>
      </c>
      <c r="B130" s="99">
        <v>1813885.58</v>
      </c>
      <c r="C130" s="130">
        <v>42471.586145833331</v>
      </c>
      <c r="D130" s="126">
        <f t="shared" si="2"/>
        <v>20.994046064814814</v>
      </c>
      <c r="E130" s="100">
        <v>243.71100000000001</v>
      </c>
      <c r="F130" s="102">
        <v>13.07</v>
      </c>
      <c r="G130" s="98">
        <v>13.6</v>
      </c>
      <c r="H130" s="112">
        <v>3.78477</v>
      </c>
      <c r="J130" s="118"/>
      <c r="K130" s="118"/>
      <c r="L130" s="118"/>
    </row>
    <row r="131" spans="1:12" x14ac:dyDescent="0.2">
      <c r="A131" s="116">
        <v>42471.5862037037</v>
      </c>
      <c r="B131" s="99">
        <v>1813890.58</v>
      </c>
      <c r="C131" s="130">
        <v>42471.5862037037</v>
      </c>
      <c r="D131" s="126">
        <f t="shared" si="2"/>
        <v>20.994103935185187</v>
      </c>
      <c r="E131" s="100">
        <v>243.76900000000001</v>
      </c>
      <c r="F131" s="102">
        <v>13.39</v>
      </c>
      <c r="G131" s="98">
        <v>13.92</v>
      </c>
      <c r="H131" s="112">
        <v>3.7847200000000001</v>
      </c>
      <c r="J131" s="118"/>
      <c r="K131" s="118"/>
      <c r="L131" s="118"/>
    </row>
    <row r="132" spans="1:12" x14ac:dyDescent="0.2">
      <c r="A132" s="116">
        <v>42471.586261574077</v>
      </c>
      <c r="B132" s="99">
        <v>1813895.58</v>
      </c>
      <c r="C132" s="130">
        <v>42471.586261574077</v>
      </c>
      <c r="D132" s="126">
        <f t="shared" si="2"/>
        <v>20.994161805555557</v>
      </c>
      <c r="E132" s="100">
        <v>243.87899999999999</v>
      </c>
      <c r="F132" s="102">
        <v>13.15</v>
      </c>
      <c r="G132" s="98">
        <v>13.68</v>
      </c>
      <c r="H132" s="112">
        <v>3.7846199999999999</v>
      </c>
      <c r="J132" s="118"/>
      <c r="K132" s="118"/>
      <c r="L132" s="118"/>
    </row>
    <row r="133" spans="1:12" x14ac:dyDescent="0.2">
      <c r="A133" s="116">
        <v>42471.586319444446</v>
      </c>
      <c r="B133" s="99">
        <v>1813900.58</v>
      </c>
      <c r="C133" s="130">
        <v>42471.586319444446</v>
      </c>
      <c r="D133" s="126">
        <f t="shared" si="2"/>
        <v>20.994219675925926</v>
      </c>
      <c r="E133" s="100">
        <v>243.95</v>
      </c>
      <c r="F133" s="102">
        <v>13.36</v>
      </c>
      <c r="G133" s="98">
        <v>13.89</v>
      </c>
      <c r="H133" s="112">
        <v>3.7845599999999999</v>
      </c>
      <c r="J133" s="118"/>
      <c r="K133" s="118"/>
      <c r="L133" s="118"/>
    </row>
    <row r="134" spans="1:12" x14ac:dyDescent="0.2">
      <c r="A134" s="116">
        <v>42471.586388888885</v>
      </c>
      <c r="B134" s="99">
        <v>1813906.82</v>
      </c>
      <c r="C134" s="130">
        <v>42471.586388888885</v>
      </c>
      <c r="D134" s="126">
        <f t="shared" si="2"/>
        <v>20.994291898148148</v>
      </c>
      <c r="E134" s="100">
        <v>243.797</v>
      </c>
      <c r="F134" s="102">
        <v>13.32</v>
      </c>
      <c r="G134" s="98">
        <v>13.85</v>
      </c>
      <c r="H134" s="112">
        <v>3.7844799999999998</v>
      </c>
      <c r="J134" s="118"/>
      <c r="K134" s="118"/>
      <c r="L134" s="118"/>
    </row>
    <row r="135" spans="1:12" x14ac:dyDescent="0.2">
      <c r="A135" s="116">
        <v>42471.586435185185</v>
      </c>
      <c r="B135" s="99">
        <v>1813910.58</v>
      </c>
      <c r="C135" s="130">
        <v>42471.586435185185</v>
      </c>
      <c r="D135" s="126">
        <f t="shared" si="2"/>
        <v>20.994335416666669</v>
      </c>
      <c r="E135" s="100">
        <v>243.965</v>
      </c>
      <c r="F135" s="102">
        <v>13.17</v>
      </c>
      <c r="G135" s="98">
        <v>13.7</v>
      </c>
      <c r="H135" s="112">
        <v>3.7843900000000001</v>
      </c>
      <c r="J135" s="118"/>
      <c r="K135" s="118"/>
      <c r="L135" s="118"/>
    </row>
    <row r="136" spans="1:12" x14ac:dyDescent="0.2">
      <c r="A136" s="116">
        <v>42471.586493055554</v>
      </c>
      <c r="B136" s="99">
        <v>1813915.58</v>
      </c>
      <c r="C136" s="130">
        <v>42471.586493055554</v>
      </c>
      <c r="D136" s="126">
        <f t="shared" si="2"/>
        <v>20.994393287037038</v>
      </c>
      <c r="E136" s="100">
        <v>244.09899999999999</v>
      </c>
      <c r="F136" s="102">
        <v>13.44</v>
      </c>
      <c r="G136" s="98">
        <v>13.97</v>
      </c>
      <c r="H136" s="112">
        <v>3.7843900000000001</v>
      </c>
      <c r="J136" s="118"/>
      <c r="K136" s="118"/>
      <c r="L136" s="118"/>
    </row>
    <row r="137" spans="1:12" x14ac:dyDescent="0.2">
      <c r="A137" s="116">
        <v>42471.586550925924</v>
      </c>
      <c r="B137" s="99">
        <v>1813920.58</v>
      </c>
      <c r="C137" s="130">
        <v>42471.586550925924</v>
      </c>
      <c r="D137" s="126">
        <f t="shared" si="2"/>
        <v>20.994451157407408</v>
      </c>
      <c r="E137" s="100">
        <v>244.12200000000001</v>
      </c>
      <c r="F137" s="102">
        <v>13.34</v>
      </c>
      <c r="G137" s="98">
        <v>13.87</v>
      </c>
      <c r="H137" s="112">
        <v>3.7843900000000001</v>
      </c>
      <c r="J137" s="118"/>
      <c r="K137" s="118"/>
      <c r="L137" s="118"/>
    </row>
    <row r="138" spans="1:12" x14ac:dyDescent="0.2">
      <c r="A138" s="116">
        <v>42471.586608796293</v>
      </c>
      <c r="B138" s="99">
        <v>1813925.58</v>
      </c>
      <c r="C138" s="130">
        <v>42471.586608796293</v>
      </c>
      <c r="D138" s="126">
        <f t="shared" si="2"/>
        <v>20.994509027777777</v>
      </c>
      <c r="E138" s="100">
        <v>244.21199999999999</v>
      </c>
      <c r="F138" s="102">
        <v>13.18</v>
      </c>
      <c r="G138" s="98">
        <v>13.71</v>
      </c>
      <c r="H138" s="112">
        <v>3.78437</v>
      </c>
      <c r="J138" s="118"/>
      <c r="K138" s="118"/>
      <c r="L138" s="118"/>
    </row>
    <row r="139" spans="1:12" x14ac:dyDescent="0.2">
      <c r="A139" s="116">
        <v>42471.58666666667</v>
      </c>
      <c r="B139" s="99">
        <v>1813930.58</v>
      </c>
      <c r="C139" s="130">
        <v>42471.58666666667</v>
      </c>
      <c r="D139" s="126">
        <f t="shared" si="2"/>
        <v>20.994566898148147</v>
      </c>
      <c r="E139" s="100">
        <v>244.28700000000001</v>
      </c>
      <c r="F139" s="102">
        <v>13.49</v>
      </c>
      <c r="G139" s="98">
        <v>14.02</v>
      </c>
      <c r="H139" s="112">
        <v>3.7843200000000001</v>
      </c>
      <c r="J139" s="118"/>
      <c r="K139" s="118"/>
      <c r="L139" s="118"/>
    </row>
    <row r="140" spans="1:12" x14ac:dyDescent="0.2">
      <c r="A140" s="116">
        <v>42471.586724537039</v>
      </c>
      <c r="B140" s="99">
        <v>1813935.58</v>
      </c>
      <c r="C140" s="130">
        <v>42471.586724537039</v>
      </c>
      <c r="D140" s="126">
        <f t="shared" si="2"/>
        <v>20.99462476851852</v>
      </c>
      <c r="E140" s="100">
        <v>244.34</v>
      </c>
      <c r="F140" s="102">
        <v>13.32</v>
      </c>
      <c r="G140" s="98">
        <v>13.85</v>
      </c>
      <c r="H140" s="112">
        <v>3.7843300000000002</v>
      </c>
      <c r="J140" s="118"/>
      <c r="K140" s="118"/>
      <c r="L140" s="118"/>
    </row>
    <row r="141" spans="1:12" x14ac:dyDescent="0.2">
      <c r="A141" s="116">
        <v>42471.586782407408</v>
      </c>
      <c r="B141" s="99">
        <v>1813940.58</v>
      </c>
      <c r="C141" s="130">
        <v>42471.586782407408</v>
      </c>
      <c r="D141" s="126">
        <f t="shared" si="2"/>
        <v>20.994682638888889</v>
      </c>
      <c r="E141" s="100">
        <v>244.38200000000001</v>
      </c>
      <c r="F141" s="102">
        <v>13.41</v>
      </c>
      <c r="G141" s="98">
        <v>13.94</v>
      </c>
      <c r="H141" s="112">
        <v>3.78424</v>
      </c>
      <c r="J141" s="118"/>
      <c r="K141" s="118"/>
      <c r="L141" s="118"/>
    </row>
    <row r="142" spans="1:12" x14ac:dyDescent="0.2">
      <c r="A142" s="116">
        <v>42471.586840277778</v>
      </c>
      <c r="B142" s="99">
        <v>1813945.58</v>
      </c>
      <c r="C142" s="130">
        <v>42471.586840277778</v>
      </c>
      <c r="D142" s="126">
        <f t="shared" si="2"/>
        <v>20.994740509259259</v>
      </c>
      <c r="E142" s="100">
        <v>244.44200000000001</v>
      </c>
      <c r="F142" s="102">
        <v>13.39</v>
      </c>
      <c r="G142" s="98">
        <v>13.92</v>
      </c>
      <c r="H142" s="112">
        <v>3.7841</v>
      </c>
      <c r="J142" s="118"/>
      <c r="K142" s="118"/>
      <c r="L142" s="118"/>
    </row>
    <row r="143" spans="1:12" x14ac:dyDescent="0.2">
      <c r="A143" s="116">
        <v>42471.586898148147</v>
      </c>
      <c r="B143" s="99">
        <v>1813950.58</v>
      </c>
      <c r="C143" s="130">
        <v>42471.586898148147</v>
      </c>
      <c r="D143" s="126">
        <f t="shared" si="2"/>
        <v>20.994798379629632</v>
      </c>
      <c r="E143" s="100">
        <v>244.47399999999999</v>
      </c>
      <c r="F143" s="102">
        <v>13.16</v>
      </c>
      <c r="G143" s="98">
        <v>13.69</v>
      </c>
      <c r="H143" s="112">
        <v>3.7839900000000002</v>
      </c>
      <c r="J143" s="118"/>
      <c r="K143" s="118"/>
      <c r="L143" s="118"/>
    </row>
    <row r="144" spans="1:12" x14ac:dyDescent="0.2">
      <c r="A144" s="116">
        <v>42471.586956018517</v>
      </c>
      <c r="B144" s="99">
        <v>1813955.58</v>
      </c>
      <c r="C144" s="130">
        <v>42471.586956018517</v>
      </c>
      <c r="D144" s="126">
        <f t="shared" si="2"/>
        <v>20.994856250000002</v>
      </c>
      <c r="E144" s="100">
        <v>244.54599999999999</v>
      </c>
      <c r="F144" s="102">
        <v>13.56</v>
      </c>
      <c r="G144" s="98">
        <v>14.09</v>
      </c>
      <c r="H144" s="112">
        <v>3.78403</v>
      </c>
      <c r="J144" s="118"/>
      <c r="K144" s="118"/>
      <c r="L144" s="118"/>
    </row>
    <row r="145" spans="1:12" x14ac:dyDescent="0.2">
      <c r="A145" s="116">
        <v>42471.587013888886</v>
      </c>
      <c r="B145" s="99">
        <v>1813960.58</v>
      </c>
      <c r="C145" s="130">
        <v>42471.587013888886</v>
      </c>
      <c r="D145" s="126">
        <f t="shared" si="2"/>
        <v>20.994914120370371</v>
      </c>
      <c r="E145" s="100">
        <v>244.61099999999999</v>
      </c>
      <c r="F145" s="102">
        <v>13.36</v>
      </c>
      <c r="G145" s="98">
        <v>13.89</v>
      </c>
      <c r="H145" s="112">
        <v>3.7840600000000002</v>
      </c>
      <c r="J145" s="118"/>
      <c r="K145" s="118"/>
      <c r="L145" s="118"/>
    </row>
    <row r="146" spans="1:12" x14ac:dyDescent="0.2">
      <c r="A146" s="116">
        <v>42471.587071759262</v>
      </c>
      <c r="B146" s="99">
        <v>1813965.58</v>
      </c>
      <c r="C146" s="130">
        <v>42471.587071759262</v>
      </c>
      <c r="D146" s="126">
        <f t="shared" si="2"/>
        <v>20.994971990740741</v>
      </c>
      <c r="E146" s="100">
        <v>244.63200000000001</v>
      </c>
      <c r="F146" s="102">
        <v>13.24</v>
      </c>
      <c r="G146" s="98">
        <v>13.77</v>
      </c>
      <c r="H146" s="112">
        <v>3.7840500000000001</v>
      </c>
      <c r="J146" s="118"/>
      <c r="K146" s="118"/>
      <c r="L146" s="118"/>
    </row>
    <row r="147" spans="1:12" x14ac:dyDescent="0.2">
      <c r="A147" s="116">
        <v>42471.587129629632</v>
      </c>
      <c r="B147" s="99">
        <v>1813970.58</v>
      </c>
      <c r="C147" s="130">
        <v>42471.587129629632</v>
      </c>
      <c r="D147" s="126">
        <f t="shared" si="2"/>
        <v>20.99502986111111</v>
      </c>
      <c r="E147" s="100">
        <v>244.673</v>
      </c>
      <c r="F147" s="102">
        <v>13.52</v>
      </c>
      <c r="G147" s="98">
        <v>14.05</v>
      </c>
      <c r="H147" s="112">
        <v>3.7840699999999998</v>
      </c>
      <c r="J147" s="118"/>
      <c r="K147" s="118"/>
      <c r="L147" s="118"/>
    </row>
    <row r="148" spans="1:12" x14ac:dyDescent="0.2">
      <c r="A148" s="116">
        <v>42471.587187500001</v>
      </c>
      <c r="B148" s="99">
        <v>1813975.58</v>
      </c>
      <c r="C148" s="130">
        <v>42471.587187500001</v>
      </c>
      <c r="D148" s="126">
        <f t="shared" si="2"/>
        <v>20.995087731481483</v>
      </c>
      <c r="E148" s="100">
        <v>244.73500000000001</v>
      </c>
      <c r="F148" s="102">
        <v>13.31</v>
      </c>
      <c r="G148" s="98">
        <v>13.84</v>
      </c>
      <c r="H148" s="112">
        <v>3.7840799999999999</v>
      </c>
      <c r="J148" s="118"/>
      <c r="K148" s="118"/>
      <c r="L148" s="118"/>
    </row>
    <row r="149" spans="1:12" x14ac:dyDescent="0.2">
      <c r="A149" s="116">
        <v>42471.587245370371</v>
      </c>
      <c r="B149" s="99">
        <v>1813980.58</v>
      </c>
      <c r="C149" s="130">
        <v>42471.587245370371</v>
      </c>
      <c r="D149" s="126">
        <f t="shared" si="2"/>
        <v>20.995145601851853</v>
      </c>
      <c r="E149" s="100">
        <v>244.821</v>
      </c>
      <c r="F149" s="102">
        <v>13.42</v>
      </c>
      <c r="G149" s="98">
        <v>13.95</v>
      </c>
      <c r="H149" s="112">
        <v>3.7840699999999998</v>
      </c>
      <c r="J149" s="118"/>
      <c r="K149" s="118"/>
      <c r="L149" s="118"/>
    </row>
    <row r="150" spans="1:12" x14ac:dyDescent="0.2">
      <c r="A150" s="116">
        <v>42471.58730324074</v>
      </c>
      <c r="B150" s="99">
        <v>1813985.58</v>
      </c>
      <c r="C150" s="130">
        <v>42471.58730324074</v>
      </c>
      <c r="D150" s="126">
        <f t="shared" si="2"/>
        <v>20.995203472222222</v>
      </c>
      <c r="E150" s="100">
        <v>244.804</v>
      </c>
      <c r="F150" s="102">
        <v>13.39</v>
      </c>
      <c r="G150" s="98">
        <v>13.92</v>
      </c>
      <c r="H150" s="112">
        <v>3.78409</v>
      </c>
      <c r="J150" s="118"/>
      <c r="K150" s="118"/>
      <c r="L150" s="118"/>
    </row>
    <row r="151" spans="1:12" x14ac:dyDescent="0.2">
      <c r="A151" s="116">
        <v>42471.587361111109</v>
      </c>
      <c r="B151" s="99">
        <v>1813990.58</v>
      </c>
      <c r="C151" s="130">
        <v>42471.587361111109</v>
      </c>
      <c r="D151" s="126">
        <f t="shared" si="2"/>
        <v>20.995261342592595</v>
      </c>
      <c r="E151" s="100">
        <v>244.80799999999999</v>
      </c>
      <c r="F151" s="102">
        <v>13.2</v>
      </c>
      <c r="G151" s="98">
        <v>13.73</v>
      </c>
      <c r="H151" s="112">
        <v>3.7841100000000001</v>
      </c>
      <c r="J151" s="118"/>
      <c r="K151" s="118"/>
      <c r="L151" s="118"/>
    </row>
    <row r="152" spans="1:12" x14ac:dyDescent="0.2">
      <c r="A152" s="116">
        <v>42471.587418981479</v>
      </c>
      <c r="B152" s="99">
        <v>1813995.58</v>
      </c>
      <c r="C152" s="130">
        <v>42471.587418981479</v>
      </c>
      <c r="D152" s="126">
        <f t="shared" si="2"/>
        <v>20.995319212962965</v>
      </c>
      <c r="E152" s="100">
        <v>244.90899999999999</v>
      </c>
      <c r="F152" s="102">
        <v>13.45</v>
      </c>
      <c r="G152" s="98">
        <v>13.98</v>
      </c>
      <c r="H152" s="112">
        <v>3.78409</v>
      </c>
      <c r="J152" s="118"/>
      <c r="K152" s="118"/>
      <c r="L152" s="118"/>
    </row>
    <row r="153" spans="1:12" x14ac:dyDescent="0.2">
      <c r="A153" s="116">
        <v>42471.587476851855</v>
      </c>
      <c r="B153" s="99">
        <v>1814000.58</v>
      </c>
      <c r="C153" s="130">
        <v>42471.587476851855</v>
      </c>
      <c r="D153" s="126">
        <f t="shared" si="2"/>
        <v>20.995377083333334</v>
      </c>
      <c r="E153" s="100">
        <v>244.916</v>
      </c>
      <c r="F153" s="102">
        <v>3.38</v>
      </c>
      <c r="G153" s="98">
        <v>3.91</v>
      </c>
      <c r="H153" s="112">
        <v>3.7841</v>
      </c>
      <c r="J153" s="118"/>
      <c r="K153" s="118"/>
      <c r="L153" s="118"/>
    </row>
    <row r="154" spans="1:12" x14ac:dyDescent="0.2">
      <c r="A154" s="116">
        <v>42471.587534722225</v>
      </c>
      <c r="B154" s="99">
        <v>1814005.58</v>
      </c>
      <c r="C154" s="130">
        <v>42471.587534722225</v>
      </c>
      <c r="D154" s="126">
        <f t="shared" si="2"/>
        <v>20.995434953703704</v>
      </c>
      <c r="E154" s="100">
        <v>244.90899999999999</v>
      </c>
      <c r="F154" s="102">
        <v>0.96</v>
      </c>
      <c r="G154" s="98">
        <v>1.49</v>
      </c>
      <c r="H154" s="112">
        <v>3.7841300000000002</v>
      </c>
      <c r="J154" s="118"/>
      <c r="K154" s="118"/>
      <c r="L154" s="118"/>
    </row>
    <row r="155" spans="1:12" x14ac:dyDescent="0.2">
      <c r="A155" s="116">
        <v>42471.587592592594</v>
      </c>
      <c r="B155" s="99">
        <v>1814010.58</v>
      </c>
      <c r="C155" s="130">
        <v>42471.587592592594</v>
      </c>
      <c r="D155" s="126">
        <f t="shared" si="2"/>
        <v>20.995492824074073</v>
      </c>
      <c r="E155" s="100">
        <v>244.827</v>
      </c>
      <c r="F155" s="102">
        <v>0.15</v>
      </c>
      <c r="G155" s="98">
        <v>0.68</v>
      </c>
      <c r="H155" s="112">
        <v>3.7842199999999999</v>
      </c>
      <c r="J155" s="118"/>
      <c r="K155" s="118"/>
      <c r="L155" s="118"/>
    </row>
    <row r="156" spans="1:12" x14ac:dyDescent="0.2">
      <c r="A156" s="116">
        <v>42471.587650462963</v>
      </c>
      <c r="B156" s="99">
        <v>1814015.58</v>
      </c>
      <c r="C156" s="130">
        <v>42471.587650462963</v>
      </c>
      <c r="D156" s="126">
        <f t="shared" si="2"/>
        <v>20.995550694444443</v>
      </c>
      <c r="E156" s="100">
        <v>244.798</v>
      </c>
      <c r="F156" s="102">
        <v>-0.18</v>
      </c>
      <c r="G156" s="98">
        <v>0.35</v>
      </c>
      <c r="H156" s="112">
        <v>3.7843599999999999</v>
      </c>
      <c r="J156" s="118"/>
      <c r="K156" s="118"/>
      <c r="L156" s="118"/>
    </row>
    <row r="157" spans="1:12" x14ac:dyDescent="0.2">
      <c r="A157" s="116">
        <v>42471.587708333333</v>
      </c>
      <c r="B157" s="99">
        <v>1814020.58</v>
      </c>
      <c r="C157" s="130">
        <v>42471.587708333333</v>
      </c>
      <c r="D157" s="126">
        <f t="shared" si="2"/>
        <v>20.995608564814816</v>
      </c>
      <c r="E157" s="100">
        <v>244.797</v>
      </c>
      <c r="F157" s="102">
        <v>-0.13</v>
      </c>
      <c r="G157" s="98">
        <v>0.4</v>
      </c>
      <c r="H157" s="112">
        <v>3.7844899999999999</v>
      </c>
      <c r="J157" s="118"/>
      <c r="K157" s="118"/>
      <c r="L157" s="118"/>
    </row>
    <row r="158" spans="1:12" x14ac:dyDescent="0.2">
      <c r="A158" s="116">
        <v>42471.587766203702</v>
      </c>
      <c r="B158" s="99">
        <v>1814025.58</v>
      </c>
      <c r="C158" s="130">
        <v>42471.587766203702</v>
      </c>
      <c r="D158" s="126">
        <f t="shared" si="2"/>
        <v>20.995666435185186</v>
      </c>
      <c r="E158" s="100">
        <v>244.82599999999999</v>
      </c>
      <c r="F158" s="102">
        <v>1.52</v>
      </c>
      <c r="G158" s="98">
        <v>2.0499999999999998</v>
      </c>
      <c r="H158" s="112">
        <v>3.7846500000000001</v>
      </c>
      <c r="J158" s="118"/>
      <c r="K158" s="118"/>
      <c r="L158" s="118"/>
    </row>
    <row r="159" spans="1:12" x14ac:dyDescent="0.2">
      <c r="A159" s="116">
        <v>42471.587824074071</v>
      </c>
      <c r="B159" s="99">
        <v>1814030.58</v>
      </c>
      <c r="C159" s="130">
        <v>42471.587824074071</v>
      </c>
      <c r="D159" s="126">
        <f t="shared" si="2"/>
        <v>20.995724305555559</v>
      </c>
      <c r="E159" s="100">
        <v>244.78800000000001</v>
      </c>
      <c r="F159" s="102">
        <v>2.96</v>
      </c>
      <c r="G159" s="98">
        <v>3.49</v>
      </c>
      <c r="H159" s="112">
        <v>3.7847900000000001</v>
      </c>
      <c r="J159" s="118"/>
      <c r="K159" s="118"/>
      <c r="L159" s="118"/>
    </row>
    <row r="160" spans="1:12" x14ac:dyDescent="0.2">
      <c r="A160" s="116">
        <v>42471.587881944448</v>
      </c>
      <c r="B160" s="99">
        <v>1814035.58</v>
      </c>
      <c r="C160" s="130">
        <v>42471.587881944448</v>
      </c>
      <c r="D160" s="126">
        <f t="shared" si="2"/>
        <v>20.995782175925928</v>
      </c>
      <c r="E160" s="100">
        <v>244.827</v>
      </c>
      <c r="F160" s="102">
        <v>3.56</v>
      </c>
      <c r="G160" s="98">
        <v>4.09</v>
      </c>
      <c r="H160" s="112">
        <v>3.7848299999999999</v>
      </c>
      <c r="J160" s="118"/>
      <c r="K160" s="118"/>
      <c r="L160" s="118"/>
    </row>
    <row r="161" spans="1:12" x14ac:dyDescent="0.2">
      <c r="A161" s="116">
        <v>42471.587939814817</v>
      </c>
      <c r="B161" s="99">
        <v>1814040.58</v>
      </c>
      <c r="C161" s="130">
        <v>42471.587939814817</v>
      </c>
      <c r="D161" s="126">
        <f t="shared" si="2"/>
        <v>20.995840046296298</v>
      </c>
      <c r="E161" s="100">
        <v>244.79900000000001</v>
      </c>
      <c r="F161" s="102">
        <v>3.83</v>
      </c>
      <c r="G161" s="98">
        <v>4.3600000000000003</v>
      </c>
      <c r="H161" s="112">
        <v>3.7848700000000002</v>
      </c>
      <c r="J161" s="118"/>
      <c r="K161" s="118"/>
      <c r="L161" s="118"/>
    </row>
    <row r="162" spans="1:12" x14ac:dyDescent="0.2">
      <c r="A162" s="116">
        <v>42471.587997685187</v>
      </c>
      <c r="B162" s="99">
        <v>1814045.58</v>
      </c>
      <c r="C162" s="130">
        <v>42471.587997685187</v>
      </c>
      <c r="D162" s="126">
        <f t="shared" si="2"/>
        <v>20.995897916666667</v>
      </c>
      <c r="E162" s="100">
        <v>244.78</v>
      </c>
      <c r="F162" s="102">
        <v>3.96</v>
      </c>
      <c r="G162" s="98">
        <v>4.49</v>
      </c>
      <c r="H162" s="112">
        <v>3.7848600000000001</v>
      </c>
      <c r="J162" s="118"/>
      <c r="K162" s="118"/>
      <c r="L162" s="118"/>
    </row>
    <row r="163" spans="1:12" x14ac:dyDescent="0.2">
      <c r="A163" s="116">
        <v>42471.588055555556</v>
      </c>
      <c r="B163" s="99">
        <v>1814050.58</v>
      </c>
      <c r="C163" s="130">
        <v>42471.588055555556</v>
      </c>
      <c r="D163" s="126">
        <f t="shared" ref="D163:D226" si="3">B163/3600/24</f>
        <v>20.995955787037037</v>
      </c>
      <c r="E163" s="100">
        <v>244.768</v>
      </c>
      <c r="F163" s="102">
        <v>4.0599999999999996</v>
      </c>
      <c r="G163" s="98">
        <v>4.59</v>
      </c>
      <c r="H163" s="112">
        <v>3.7848799999999998</v>
      </c>
      <c r="J163" s="118"/>
      <c r="K163" s="118"/>
      <c r="L163" s="118"/>
    </row>
    <row r="164" spans="1:12" x14ac:dyDescent="0.2">
      <c r="A164" s="116">
        <v>42471.588113425925</v>
      </c>
      <c r="B164" s="99">
        <v>1814055.58</v>
      </c>
      <c r="C164" s="130">
        <v>42471.588113425925</v>
      </c>
      <c r="D164" s="126">
        <f t="shared" si="3"/>
        <v>20.996013657407406</v>
      </c>
      <c r="E164" s="100">
        <v>244.72800000000001</v>
      </c>
      <c r="F164" s="102">
        <v>4.1500000000000004</v>
      </c>
      <c r="G164" s="98">
        <v>4.68</v>
      </c>
      <c r="H164" s="112">
        <v>3.7848799999999998</v>
      </c>
      <c r="J164" s="118"/>
      <c r="K164" s="118"/>
      <c r="L164" s="118"/>
    </row>
    <row r="165" spans="1:12" x14ac:dyDescent="0.2">
      <c r="A165" s="116">
        <v>42471.588171296295</v>
      </c>
      <c r="B165" s="99">
        <v>1814060.58</v>
      </c>
      <c r="C165" s="130">
        <v>42471.588171296295</v>
      </c>
      <c r="D165" s="126">
        <f t="shared" si="3"/>
        <v>20.996071527777779</v>
      </c>
      <c r="E165" s="100">
        <v>244.82</v>
      </c>
      <c r="F165" s="102">
        <v>4.2300000000000004</v>
      </c>
      <c r="G165" s="98">
        <v>4.76</v>
      </c>
      <c r="H165" s="112">
        <v>3.7848700000000002</v>
      </c>
      <c r="J165" s="118"/>
      <c r="K165" s="118"/>
      <c r="L165" s="118"/>
    </row>
    <row r="166" spans="1:12" x14ac:dyDescent="0.2">
      <c r="A166" s="116">
        <v>42471.588229166664</v>
      </c>
      <c r="B166" s="99">
        <v>1814065.58</v>
      </c>
      <c r="C166" s="130">
        <v>42471.588229166664</v>
      </c>
      <c r="D166" s="126">
        <f t="shared" si="3"/>
        <v>20.996129398148149</v>
      </c>
      <c r="E166" s="100">
        <v>244.75899999999999</v>
      </c>
      <c r="F166" s="102">
        <v>4.16</v>
      </c>
      <c r="G166" s="98">
        <v>4.6900000000000004</v>
      </c>
      <c r="H166" s="112">
        <v>3.7848899999999999</v>
      </c>
      <c r="J166" s="118"/>
      <c r="K166" s="118"/>
      <c r="L166" s="118"/>
    </row>
    <row r="167" spans="1:12" x14ac:dyDescent="0.2">
      <c r="A167" s="116">
        <v>42471.588287037041</v>
      </c>
      <c r="B167" s="99">
        <v>1814070.58</v>
      </c>
      <c r="C167" s="130">
        <v>42471.588287037041</v>
      </c>
      <c r="D167" s="126">
        <f t="shared" si="3"/>
        <v>20.996187268518518</v>
      </c>
      <c r="E167" s="100">
        <v>244.79300000000001</v>
      </c>
      <c r="F167" s="102">
        <v>4.12</v>
      </c>
      <c r="G167" s="98">
        <v>4.6500000000000004</v>
      </c>
      <c r="H167" s="112">
        <v>3.7848999999999999</v>
      </c>
      <c r="J167" s="118"/>
      <c r="K167" s="118"/>
      <c r="L167" s="118"/>
    </row>
    <row r="168" spans="1:12" x14ac:dyDescent="0.2">
      <c r="A168" s="116">
        <v>42471.58834490741</v>
      </c>
      <c r="B168" s="99">
        <v>1814075.58</v>
      </c>
      <c r="C168" s="130">
        <v>42471.58834490741</v>
      </c>
      <c r="D168" s="126">
        <f t="shared" si="3"/>
        <v>20.996245138888892</v>
      </c>
      <c r="E168" s="100">
        <v>244.79300000000001</v>
      </c>
      <c r="F168" s="102">
        <v>4</v>
      </c>
      <c r="G168" s="98">
        <v>4.53</v>
      </c>
      <c r="H168" s="112">
        <v>3.7849699999999999</v>
      </c>
      <c r="J168" s="118"/>
      <c r="K168" s="118"/>
      <c r="L168" s="118"/>
    </row>
    <row r="169" spans="1:12" x14ac:dyDescent="0.2">
      <c r="A169" s="116">
        <v>42471.588402777779</v>
      </c>
      <c r="B169" s="99">
        <v>1814080.58</v>
      </c>
      <c r="C169" s="130">
        <v>42471.588402777779</v>
      </c>
      <c r="D169" s="126">
        <f t="shared" si="3"/>
        <v>20.996303009259261</v>
      </c>
      <c r="E169" s="100">
        <v>244.80799999999999</v>
      </c>
      <c r="F169" s="102">
        <v>4</v>
      </c>
      <c r="G169" s="98">
        <v>4.53</v>
      </c>
      <c r="H169" s="112">
        <v>3.78505</v>
      </c>
      <c r="J169" s="118"/>
      <c r="K169" s="118"/>
      <c r="L169" s="118"/>
    </row>
    <row r="170" spans="1:12" x14ac:dyDescent="0.2">
      <c r="A170" s="116">
        <v>42471.588460648149</v>
      </c>
      <c r="B170" s="99">
        <v>1814085.58</v>
      </c>
      <c r="C170" s="130">
        <v>42471.588460648149</v>
      </c>
      <c r="D170" s="126">
        <f t="shared" si="3"/>
        <v>20.996360879629631</v>
      </c>
      <c r="E170" s="100">
        <v>244.81399999999999</v>
      </c>
      <c r="F170" s="102">
        <v>4</v>
      </c>
      <c r="G170" s="98">
        <v>4.53</v>
      </c>
      <c r="H170" s="112">
        <v>3.7850799999999998</v>
      </c>
      <c r="J170" s="118"/>
      <c r="K170" s="118"/>
      <c r="L170" s="118"/>
    </row>
    <row r="171" spans="1:12" x14ac:dyDescent="0.2">
      <c r="A171" s="116">
        <v>42471.588518518518</v>
      </c>
      <c r="B171" s="99">
        <v>1814090.58</v>
      </c>
      <c r="C171" s="130">
        <v>42471.588518518518</v>
      </c>
      <c r="D171" s="126">
        <f t="shared" si="3"/>
        <v>20.99641875</v>
      </c>
      <c r="E171" s="100">
        <v>244.85499999999999</v>
      </c>
      <c r="F171" s="102">
        <v>4.13</v>
      </c>
      <c r="G171" s="98">
        <v>4.66</v>
      </c>
      <c r="H171" s="112">
        <v>3.7850999999999999</v>
      </c>
      <c r="J171" s="118"/>
      <c r="K171" s="118"/>
      <c r="L171" s="118"/>
    </row>
    <row r="172" spans="1:12" x14ac:dyDescent="0.2">
      <c r="A172" s="116">
        <v>42471.588576388887</v>
      </c>
      <c r="B172" s="99">
        <v>1814095.58</v>
      </c>
      <c r="C172" s="130">
        <v>42471.588576388887</v>
      </c>
      <c r="D172" s="126">
        <f t="shared" si="3"/>
        <v>20.99647662037037</v>
      </c>
      <c r="E172" s="100">
        <v>244.76599999999999</v>
      </c>
      <c r="F172" s="102">
        <v>4.13</v>
      </c>
      <c r="G172" s="98">
        <v>4.66</v>
      </c>
      <c r="H172" s="112">
        <v>3.78505</v>
      </c>
      <c r="J172" s="118"/>
      <c r="K172" s="118"/>
      <c r="L172" s="118"/>
    </row>
    <row r="173" spans="1:12" x14ac:dyDescent="0.2">
      <c r="A173" s="116">
        <v>42471.588634259257</v>
      </c>
      <c r="B173" s="99">
        <v>1814100.58</v>
      </c>
      <c r="C173" s="130">
        <v>42471.588634259257</v>
      </c>
      <c r="D173" s="126">
        <f t="shared" si="3"/>
        <v>20.996534490740743</v>
      </c>
      <c r="E173" s="100">
        <v>244.751</v>
      </c>
      <c r="F173" s="102">
        <v>4.26</v>
      </c>
      <c r="G173" s="98">
        <v>4.79</v>
      </c>
      <c r="H173" s="112">
        <v>3.7850799999999998</v>
      </c>
      <c r="J173" s="118"/>
      <c r="K173" s="118"/>
      <c r="L173" s="118"/>
    </row>
    <row r="174" spans="1:12" x14ac:dyDescent="0.2">
      <c r="A174" s="116">
        <v>42471.588692129626</v>
      </c>
      <c r="B174" s="99">
        <v>1814105.58</v>
      </c>
      <c r="C174" s="130">
        <v>42471.588692129626</v>
      </c>
      <c r="D174" s="126">
        <f t="shared" si="3"/>
        <v>20.996592361111112</v>
      </c>
      <c r="E174" s="100">
        <v>244.78100000000001</v>
      </c>
      <c r="F174" s="102">
        <v>4.17</v>
      </c>
      <c r="G174" s="98">
        <v>4.7</v>
      </c>
      <c r="H174" s="112">
        <v>3.78512</v>
      </c>
      <c r="J174" s="118"/>
      <c r="K174" s="118"/>
      <c r="L174" s="118"/>
    </row>
    <row r="175" spans="1:12" x14ac:dyDescent="0.2">
      <c r="A175" s="116">
        <v>42471.588750000003</v>
      </c>
      <c r="B175" s="99">
        <v>1814110.58</v>
      </c>
      <c r="C175" s="130">
        <v>42471.588750000003</v>
      </c>
      <c r="D175" s="126">
        <f t="shared" si="3"/>
        <v>20.996650231481482</v>
      </c>
      <c r="E175" s="100">
        <v>244.809</v>
      </c>
      <c r="F175" s="102">
        <v>4.0999999999999996</v>
      </c>
      <c r="G175" s="98">
        <v>4.63</v>
      </c>
      <c r="H175" s="112">
        <v>3.7851599999999999</v>
      </c>
      <c r="J175" s="118"/>
      <c r="K175" s="118"/>
      <c r="L175" s="118"/>
    </row>
    <row r="176" spans="1:12" x14ac:dyDescent="0.2">
      <c r="A176" s="116">
        <v>42471.588807870372</v>
      </c>
      <c r="B176" s="99">
        <v>1814115.58</v>
      </c>
      <c r="C176" s="130">
        <v>42471.588807870372</v>
      </c>
      <c r="D176" s="126">
        <f t="shared" si="3"/>
        <v>20.996708101851855</v>
      </c>
      <c r="E176" s="100">
        <v>244.803</v>
      </c>
      <c r="F176" s="102">
        <v>4.05</v>
      </c>
      <c r="G176" s="98">
        <v>4.58</v>
      </c>
      <c r="H176" s="112">
        <v>3.7852199999999998</v>
      </c>
      <c r="J176" s="118"/>
      <c r="K176" s="118"/>
      <c r="L176" s="118"/>
    </row>
    <row r="177" spans="1:12" x14ac:dyDescent="0.2">
      <c r="A177" s="116">
        <v>42471.588865740741</v>
      </c>
      <c r="B177" s="99">
        <v>1814120.58</v>
      </c>
      <c r="C177" s="130">
        <v>42471.588865740741</v>
      </c>
      <c r="D177" s="126">
        <f t="shared" si="3"/>
        <v>20.996765972222224</v>
      </c>
      <c r="E177" s="100">
        <v>244.81200000000001</v>
      </c>
      <c r="F177" s="102">
        <v>4.0199999999999996</v>
      </c>
      <c r="G177" s="98">
        <v>4.55</v>
      </c>
      <c r="H177" s="112">
        <v>3.7852600000000001</v>
      </c>
      <c r="J177" s="118"/>
      <c r="K177" s="118"/>
      <c r="L177" s="118"/>
    </row>
    <row r="178" spans="1:12" x14ac:dyDescent="0.2">
      <c r="A178" s="116">
        <v>42471.588923611111</v>
      </c>
      <c r="B178" s="99">
        <v>1814125.58</v>
      </c>
      <c r="C178" s="130">
        <v>42471.588923611111</v>
      </c>
      <c r="D178" s="126">
        <f t="shared" si="3"/>
        <v>20.996823842592594</v>
      </c>
      <c r="E178" s="100">
        <v>244.809</v>
      </c>
      <c r="F178" s="102">
        <v>4.03</v>
      </c>
      <c r="G178" s="98">
        <v>4.5599999999999996</v>
      </c>
      <c r="H178" s="112">
        <v>3.7852700000000001</v>
      </c>
      <c r="J178" s="118"/>
      <c r="K178" s="118"/>
      <c r="L178" s="118"/>
    </row>
    <row r="179" spans="1:12" x14ac:dyDescent="0.2">
      <c r="A179" s="116">
        <v>42471.58898148148</v>
      </c>
      <c r="B179" s="99">
        <v>1814130.58</v>
      </c>
      <c r="C179" s="130">
        <v>42471.58898148148</v>
      </c>
      <c r="D179" s="126">
        <f t="shared" si="3"/>
        <v>20.996881712962963</v>
      </c>
      <c r="E179" s="100">
        <v>244.804</v>
      </c>
      <c r="F179" s="102">
        <v>4.09</v>
      </c>
      <c r="G179" s="98">
        <v>4.62</v>
      </c>
      <c r="H179" s="112">
        <v>3.7852999999999999</v>
      </c>
      <c r="J179" s="118"/>
      <c r="K179" s="118"/>
      <c r="L179" s="118"/>
    </row>
    <row r="180" spans="1:12" x14ac:dyDescent="0.2">
      <c r="A180" s="116">
        <v>42471.589039351849</v>
      </c>
      <c r="B180" s="99">
        <v>1814135.58</v>
      </c>
      <c r="C180" s="130">
        <v>42471.589039351849</v>
      </c>
      <c r="D180" s="126">
        <f t="shared" si="3"/>
        <v>20.996939583333333</v>
      </c>
      <c r="E180" s="100">
        <v>244.85400000000001</v>
      </c>
      <c r="F180" s="102">
        <v>4.1900000000000004</v>
      </c>
      <c r="G180" s="98">
        <v>4.72</v>
      </c>
      <c r="H180" s="112">
        <v>3.7852999999999999</v>
      </c>
      <c r="J180" s="118"/>
      <c r="K180" s="118"/>
      <c r="L180" s="118"/>
    </row>
    <row r="181" spans="1:12" x14ac:dyDescent="0.2">
      <c r="A181" s="116">
        <v>42471.589097222219</v>
      </c>
      <c r="B181" s="99">
        <v>1814140.58</v>
      </c>
      <c r="C181" s="130">
        <v>42471.589097222219</v>
      </c>
      <c r="D181" s="126">
        <f t="shared" si="3"/>
        <v>20.996997453703703</v>
      </c>
      <c r="E181" s="100">
        <v>244.85400000000001</v>
      </c>
      <c r="F181" s="102">
        <v>4.24</v>
      </c>
      <c r="G181" s="98">
        <v>4.7699999999999996</v>
      </c>
      <c r="H181" s="112">
        <v>3.78532</v>
      </c>
      <c r="J181" s="118"/>
      <c r="K181" s="118"/>
      <c r="L181" s="118"/>
    </row>
    <row r="182" spans="1:12" x14ac:dyDescent="0.2">
      <c r="A182" s="116">
        <v>42471.589155092595</v>
      </c>
      <c r="B182" s="99">
        <v>1814145.58</v>
      </c>
      <c r="C182" s="130">
        <v>42471.589155092595</v>
      </c>
      <c r="D182" s="126">
        <f t="shared" si="3"/>
        <v>20.997055324074076</v>
      </c>
      <c r="E182" s="100">
        <v>244.898</v>
      </c>
      <c r="F182" s="102">
        <v>4.1500000000000004</v>
      </c>
      <c r="G182" s="98">
        <v>4.68</v>
      </c>
      <c r="H182" s="112">
        <v>3.7852899999999998</v>
      </c>
      <c r="J182" s="118"/>
      <c r="K182" s="118"/>
      <c r="L182" s="118"/>
    </row>
    <row r="183" spans="1:12" x14ac:dyDescent="0.2">
      <c r="A183" s="116">
        <v>42471.589212962965</v>
      </c>
      <c r="B183" s="99">
        <v>1814150.58</v>
      </c>
      <c r="C183" s="130">
        <v>42471.589212962965</v>
      </c>
      <c r="D183" s="126">
        <f t="shared" si="3"/>
        <v>20.997113194444445</v>
      </c>
      <c r="E183" s="100">
        <v>244.87200000000001</v>
      </c>
      <c r="F183" s="102">
        <v>4.0999999999999996</v>
      </c>
      <c r="G183" s="98">
        <v>4.63</v>
      </c>
      <c r="H183" s="112">
        <v>3.7852199999999998</v>
      </c>
      <c r="J183" s="118"/>
      <c r="K183" s="118"/>
      <c r="L183" s="118"/>
    </row>
    <row r="184" spans="1:12" x14ac:dyDescent="0.2">
      <c r="A184" s="116">
        <v>42471.589270833334</v>
      </c>
      <c r="B184" s="99">
        <v>1814155.58</v>
      </c>
      <c r="C184" s="130">
        <v>42471.589270833334</v>
      </c>
      <c r="D184" s="126">
        <f t="shared" si="3"/>
        <v>20.997171064814815</v>
      </c>
      <c r="E184" s="100">
        <v>244.834</v>
      </c>
      <c r="F184" s="102">
        <v>4.0599999999999996</v>
      </c>
      <c r="G184" s="98">
        <v>4.59</v>
      </c>
      <c r="H184" s="112">
        <v>3.7852600000000001</v>
      </c>
      <c r="J184" s="118"/>
      <c r="K184" s="118"/>
      <c r="L184" s="118"/>
    </row>
    <row r="185" spans="1:12" x14ac:dyDescent="0.2">
      <c r="A185" s="116">
        <v>42471.589328703703</v>
      </c>
      <c r="B185" s="99">
        <v>1814160.58</v>
      </c>
      <c r="C185" s="130">
        <v>42471.589328703703</v>
      </c>
      <c r="D185" s="126">
        <f t="shared" si="3"/>
        <v>20.997228935185188</v>
      </c>
      <c r="E185" s="100">
        <v>244.88</v>
      </c>
      <c r="F185" s="102">
        <v>3.99</v>
      </c>
      <c r="G185" s="98">
        <v>4.5199999999999996</v>
      </c>
      <c r="H185" s="112">
        <v>3.7852999999999999</v>
      </c>
      <c r="J185" s="118"/>
      <c r="K185" s="118"/>
      <c r="L185" s="118"/>
    </row>
    <row r="186" spans="1:12" x14ac:dyDescent="0.2">
      <c r="A186" s="116">
        <v>42471.589386574073</v>
      </c>
      <c r="B186" s="99">
        <v>1814165.58</v>
      </c>
      <c r="C186" s="130">
        <v>42471.589386574073</v>
      </c>
      <c r="D186" s="126">
        <f t="shared" si="3"/>
        <v>20.997286805555557</v>
      </c>
      <c r="E186" s="100">
        <v>244.84800000000001</v>
      </c>
      <c r="F186" s="102">
        <v>4.04</v>
      </c>
      <c r="G186" s="98">
        <v>4.57</v>
      </c>
      <c r="H186" s="112">
        <v>3.7853599999999998</v>
      </c>
      <c r="J186" s="118"/>
      <c r="K186" s="118"/>
      <c r="L186" s="118"/>
    </row>
    <row r="187" spans="1:12" x14ac:dyDescent="0.2">
      <c r="A187" s="116">
        <v>42471.589444444442</v>
      </c>
      <c r="B187" s="99">
        <v>1814170.58</v>
      </c>
      <c r="C187" s="130">
        <v>42471.589444444442</v>
      </c>
      <c r="D187" s="126">
        <f t="shared" si="3"/>
        <v>20.997344675925927</v>
      </c>
      <c r="E187" s="100">
        <v>244.89699999999999</v>
      </c>
      <c r="F187" s="102">
        <v>4.1399999999999997</v>
      </c>
      <c r="G187" s="98">
        <v>4.67</v>
      </c>
      <c r="H187" s="112">
        <v>3.78538</v>
      </c>
      <c r="J187" s="118"/>
      <c r="K187" s="118"/>
      <c r="L187" s="118"/>
    </row>
    <row r="188" spans="1:12" x14ac:dyDescent="0.2">
      <c r="A188" s="116">
        <v>42471.589502314811</v>
      </c>
      <c r="B188" s="99">
        <v>1814175.58</v>
      </c>
      <c r="C188" s="130">
        <v>42471.589502314811</v>
      </c>
      <c r="D188" s="126">
        <f t="shared" si="3"/>
        <v>20.997402546296296</v>
      </c>
      <c r="E188" s="100">
        <v>244.893</v>
      </c>
      <c r="F188" s="102">
        <v>4.1399999999999997</v>
      </c>
      <c r="G188" s="98">
        <v>4.67</v>
      </c>
      <c r="H188" s="112">
        <v>3.7854000000000001</v>
      </c>
      <c r="J188" s="118"/>
      <c r="K188" s="118"/>
      <c r="L188" s="118"/>
    </row>
    <row r="189" spans="1:12" x14ac:dyDescent="0.2">
      <c r="A189" s="116">
        <v>42471.589560185188</v>
      </c>
      <c r="B189" s="99">
        <v>1814180.58</v>
      </c>
      <c r="C189" s="130">
        <v>42471.589560185188</v>
      </c>
      <c r="D189" s="126">
        <f t="shared" si="3"/>
        <v>20.997460416666666</v>
      </c>
      <c r="E189" s="100">
        <v>244.98400000000001</v>
      </c>
      <c r="F189" s="102">
        <v>4.1900000000000004</v>
      </c>
      <c r="G189" s="98">
        <v>4.72</v>
      </c>
      <c r="H189" s="112">
        <v>3.7854399999999999</v>
      </c>
      <c r="J189" s="118"/>
      <c r="K189" s="118"/>
      <c r="L189" s="118"/>
    </row>
    <row r="190" spans="1:12" x14ac:dyDescent="0.2">
      <c r="A190" s="116">
        <v>42471.589618055557</v>
      </c>
      <c r="B190" s="99">
        <v>1814185.58</v>
      </c>
      <c r="C190" s="130">
        <v>42471.589618055557</v>
      </c>
      <c r="D190" s="126">
        <f t="shared" si="3"/>
        <v>20.997518287037039</v>
      </c>
      <c r="E190" s="100">
        <v>244.90899999999999</v>
      </c>
      <c r="F190" s="102">
        <v>4.2</v>
      </c>
      <c r="G190" s="98">
        <v>4.7300000000000004</v>
      </c>
      <c r="H190" s="112">
        <v>3.78552</v>
      </c>
      <c r="J190" s="118"/>
      <c r="K190" s="118"/>
      <c r="L190" s="118"/>
    </row>
    <row r="191" spans="1:12" x14ac:dyDescent="0.2">
      <c r="A191" s="116">
        <v>42471.589675925927</v>
      </c>
      <c r="B191" s="99">
        <v>1814190.58</v>
      </c>
      <c r="C191" s="130">
        <v>42471.589675925927</v>
      </c>
      <c r="D191" s="126">
        <f t="shared" si="3"/>
        <v>20.997576157407408</v>
      </c>
      <c r="E191" s="100">
        <v>244.93600000000001</v>
      </c>
      <c r="F191" s="102">
        <v>4.12</v>
      </c>
      <c r="G191" s="98">
        <v>4.6500000000000004</v>
      </c>
      <c r="H191" s="112">
        <v>3.7854999999999999</v>
      </c>
      <c r="J191" s="118"/>
      <c r="K191" s="118"/>
      <c r="L191" s="118"/>
    </row>
    <row r="192" spans="1:12" x14ac:dyDescent="0.2">
      <c r="A192" s="116">
        <v>42471.589733796296</v>
      </c>
      <c r="B192" s="99">
        <v>1814195.58</v>
      </c>
      <c r="C192" s="130">
        <v>42471.589733796296</v>
      </c>
      <c r="D192" s="126">
        <f t="shared" si="3"/>
        <v>20.997634027777778</v>
      </c>
      <c r="E192" s="100">
        <v>244.96100000000001</v>
      </c>
      <c r="F192" s="102">
        <v>4.0199999999999996</v>
      </c>
      <c r="G192" s="98">
        <v>4.55</v>
      </c>
      <c r="H192" s="112">
        <v>3.7855300000000001</v>
      </c>
      <c r="J192" s="118"/>
      <c r="K192" s="118"/>
      <c r="L192" s="118"/>
    </row>
    <row r="193" spans="1:12" x14ac:dyDescent="0.2">
      <c r="A193" s="116">
        <v>42471.589791666665</v>
      </c>
      <c r="B193" s="99">
        <v>1814200.58</v>
      </c>
      <c r="C193" s="130">
        <v>42471.589791666665</v>
      </c>
      <c r="D193" s="126">
        <f t="shared" si="3"/>
        <v>20.997691898148151</v>
      </c>
      <c r="E193" s="100">
        <v>245.072</v>
      </c>
      <c r="F193" s="102">
        <v>3.99</v>
      </c>
      <c r="G193" s="98">
        <v>4.5199999999999996</v>
      </c>
      <c r="H193" s="112">
        <v>3.7855599999999998</v>
      </c>
      <c r="J193" s="118"/>
      <c r="K193" s="118"/>
      <c r="L193" s="118"/>
    </row>
    <row r="194" spans="1:12" x14ac:dyDescent="0.2">
      <c r="A194" s="116">
        <v>42471.589861111112</v>
      </c>
      <c r="B194" s="99">
        <v>1814206.82</v>
      </c>
      <c r="C194" s="130">
        <v>42471.589861111112</v>
      </c>
      <c r="D194" s="126">
        <f t="shared" si="3"/>
        <v>20.997764120370373</v>
      </c>
      <c r="E194" s="100">
        <v>244.68600000000001</v>
      </c>
      <c r="F194" s="102">
        <v>4.0599999999999996</v>
      </c>
      <c r="G194" s="98">
        <v>4.59</v>
      </c>
      <c r="H194" s="112">
        <v>3.7855599999999998</v>
      </c>
      <c r="J194" s="118"/>
      <c r="K194" s="118"/>
      <c r="L194" s="118"/>
    </row>
    <row r="195" spans="1:12" x14ac:dyDescent="0.2">
      <c r="A195" s="116">
        <v>42471.589907407404</v>
      </c>
      <c r="B195" s="99">
        <v>1814210.58</v>
      </c>
      <c r="C195" s="130">
        <v>42471.589907407404</v>
      </c>
      <c r="D195" s="126">
        <f t="shared" si="3"/>
        <v>20.99780763888889</v>
      </c>
      <c r="E195" s="100">
        <v>244.815</v>
      </c>
      <c r="F195" s="102">
        <v>4.0999999999999996</v>
      </c>
      <c r="G195" s="98">
        <v>4.63</v>
      </c>
      <c r="H195" s="112">
        <v>3.78559</v>
      </c>
      <c r="J195" s="118"/>
      <c r="K195" s="118"/>
      <c r="L195" s="118"/>
    </row>
    <row r="196" spans="1:12" x14ac:dyDescent="0.2">
      <c r="A196" s="116">
        <v>42471.589965277781</v>
      </c>
      <c r="B196" s="99">
        <v>1814215.58</v>
      </c>
      <c r="C196" s="130">
        <v>42471.589965277781</v>
      </c>
      <c r="D196" s="126">
        <f t="shared" si="3"/>
        <v>20.99786550925926</v>
      </c>
      <c r="E196" s="100">
        <v>244.82</v>
      </c>
      <c r="F196" s="102">
        <v>4.2300000000000004</v>
      </c>
      <c r="G196" s="98">
        <v>4.76</v>
      </c>
      <c r="H196" s="112">
        <v>3.7855500000000002</v>
      </c>
      <c r="J196" s="118"/>
      <c r="K196" s="118"/>
      <c r="L196" s="118"/>
    </row>
    <row r="197" spans="1:12" x14ac:dyDescent="0.2">
      <c r="A197" s="116">
        <v>42471.59002314815</v>
      </c>
      <c r="B197" s="99">
        <v>1814220.58</v>
      </c>
      <c r="C197" s="130">
        <v>42471.59002314815</v>
      </c>
      <c r="D197" s="126">
        <f t="shared" si="3"/>
        <v>20.997923379629629</v>
      </c>
      <c r="E197" s="100">
        <v>244.88399999999999</v>
      </c>
      <c r="F197" s="102">
        <v>4.2300000000000004</v>
      </c>
      <c r="G197" s="98">
        <v>4.76</v>
      </c>
      <c r="H197" s="112">
        <v>3.7855599999999998</v>
      </c>
      <c r="J197" s="118"/>
      <c r="K197" s="118"/>
      <c r="L197" s="118"/>
    </row>
    <row r="198" spans="1:12" x14ac:dyDescent="0.2">
      <c r="A198" s="116">
        <v>42471.590081018519</v>
      </c>
      <c r="B198" s="99">
        <v>1814225.58</v>
      </c>
      <c r="C198" s="130">
        <v>42471.590081018519</v>
      </c>
      <c r="D198" s="126">
        <f t="shared" si="3"/>
        <v>20.997981249999999</v>
      </c>
      <c r="E198" s="100">
        <v>244.91800000000001</v>
      </c>
      <c r="F198" s="102">
        <v>4.1900000000000004</v>
      </c>
      <c r="G198" s="98">
        <v>4.72</v>
      </c>
      <c r="H198" s="112">
        <v>3.7855699999999999</v>
      </c>
      <c r="J198" s="118"/>
      <c r="K198" s="118"/>
      <c r="L198" s="118"/>
    </row>
    <row r="199" spans="1:12" x14ac:dyDescent="0.2">
      <c r="A199" s="116">
        <v>42471.590138888889</v>
      </c>
      <c r="B199" s="99">
        <v>1814230.58</v>
      </c>
      <c r="C199" s="130">
        <v>42471.590138888889</v>
      </c>
      <c r="D199" s="126">
        <f t="shared" si="3"/>
        <v>20.998039120370372</v>
      </c>
      <c r="E199" s="100">
        <v>244.904</v>
      </c>
      <c r="F199" s="102">
        <v>4.09</v>
      </c>
      <c r="G199" s="98">
        <v>4.62</v>
      </c>
      <c r="H199" s="112">
        <v>3.7855799999999999</v>
      </c>
      <c r="J199" s="118"/>
      <c r="K199" s="118"/>
      <c r="L199" s="118"/>
    </row>
    <row r="200" spans="1:12" x14ac:dyDescent="0.2">
      <c r="A200" s="116">
        <v>42471.590196759258</v>
      </c>
      <c r="B200" s="99">
        <v>1814235.58</v>
      </c>
      <c r="C200" s="130">
        <v>42471.590196759258</v>
      </c>
      <c r="D200" s="126">
        <f t="shared" si="3"/>
        <v>20.998096990740741</v>
      </c>
      <c r="E200" s="100">
        <v>245.005</v>
      </c>
      <c r="F200" s="102">
        <v>4.05</v>
      </c>
      <c r="G200" s="98">
        <v>4.58</v>
      </c>
      <c r="H200" s="112">
        <v>3.7855500000000002</v>
      </c>
      <c r="J200" s="118"/>
      <c r="K200" s="118"/>
      <c r="L200" s="118"/>
    </row>
    <row r="201" spans="1:12" x14ac:dyDescent="0.2">
      <c r="A201" s="116">
        <v>42471.590254629627</v>
      </c>
      <c r="B201" s="99">
        <v>1814240.58</v>
      </c>
      <c r="C201" s="130">
        <v>42471.590254629627</v>
      </c>
      <c r="D201" s="126">
        <f t="shared" si="3"/>
        <v>20.998154861111111</v>
      </c>
      <c r="E201" s="100">
        <v>244.96199999999999</v>
      </c>
      <c r="F201" s="102">
        <v>4.01</v>
      </c>
      <c r="G201" s="98">
        <v>4.54</v>
      </c>
      <c r="H201" s="112">
        <v>3.78559</v>
      </c>
      <c r="J201" s="118"/>
      <c r="K201" s="118"/>
      <c r="L201" s="118"/>
    </row>
    <row r="202" spans="1:12" x14ac:dyDescent="0.2">
      <c r="A202" s="116">
        <v>42471.590312499997</v>
      </c>
      <c r="B202" s="99">
        <v>1814245.58</v>
      </c>
      <c r="C202" s="130">
        <v>42471.590312499997</v>
      </c>
      <c r="D202" s="126">
        <f t="shared" si="3"/>
        <v>20.998212731481484</v>
      </c>
      <c r="E202" s="100">
        <v>244.96100000000001</v>
      </c>
      <c r="F202" s="102">
        <v>4.05</v>
      </c>
      <c r="G202" s="98">
        <v>4.58</v>
      </c>
      <c r="H202" s="112">
        <v>3.7856100000000001</v>
      </c>
      <c r="J202" s="118"/>
      <c r="K202" s="118"/>
      <c r="L202" s="118"/>
    </row>
    <row r="203" spans="1:12" x14ac:dyDescent="0.2">
      <c r="A203" s="116">
        <v>42471.590370370373</v>
      </c>
      <c r="B203" s="99">
        <v>1814250.58</v>
      </c>
      <c r="C203" s="130">
        <v>42471.590370370373</v>
      </c>
      <c r="D203" s="126">
        <f t="shared" si="3"/>
        <v>20.998270601851853</v>
      </c>
      <c r="E203" s="100">
        <v>244.95599999999999</v>
      </c>
      <c r="F203" s="102">
        <v>4.0999999999999996</v>
      </c>
      <c r="G203" s="98">
        <v>4.63</v>
      </c>
      <c r="H203" s="112">
        <v>3.7856200000000002</v>
      </c>
      <c r="J203" s="118"/>
      <c r="K203" s="118"/>
      <c r="L203" s="118"/>
    </row>
    <row r="204" spans="1:12" x14ac:dyDescent="0.2">
      <c r="A204" s="116">
        <v>42471.590428240743</v>
      </c>
      <c r="B204" s="99">
        <v>1814255.58</v>
      </c>
      <c r="C204" s="130">
        <v>42471.590428240743</v>
      </c>
      <c r="D204" s="126">
        <f t="shared" si="3"/>
        <v>20.998328472222223</v>
      </c>
      <c r="E204" s="100">
        <v>245.006</v>
      </c>
      <c r="F204" s="102">
        <v>4.1900000000000004</v>
      </c>
      <c r="G204" s="98">
        <v>4.72</v>
      </c>
      <c r="H204" s="112">
        <v>3.7855799999999999</v>
      </c>
      <c r="J204" s="118"/>
      <c r="K204" s="118"/>
      <c r="L204" s="118"/>
    </row>
    <row r="205" spans="1:12" x14ac:dyDescent="0.2">
      <c r="A205" s="116">
        <v>42471.590486111112</v>
      </c>
      <c r="B205" s="99">
        <v>1814260.58</v>
      </c>
      <c r="C205" s="130">
        <v>42471.590486111112</v>
      </c>
      <c r="D205" s="126">
        <f t="shared" si="3"/>
        <v>20.998386342592593</v>
      </c>
      <c r="E205" s="100">
        <v>245.03700000000001</v>
      </c>
      <c r="F205" s="102">
        <v>6.46</v>
      </c>
      <c r="G205" s="98">
        <v>6.99</v>
      </c>
      <c r="H205" s="112">
        <v>3.7855699999999999</v>
      </c>
      <c r="J205" s="118"/>
      <c r="K205" s="118"/>
      <c r="L205" s="118"/>
    </row>
    <row r="206" spans="1:12" x14ac:dyDescent="0.2">
      <c r="A206" s="116">
        <v>42471.590543981481</v>
      </c>
      <c r="B206" s="99">
        <v>1814265.58</v>
      </c>
      <c r="C206" s="130">
        <v>42471.590543981481</v>
      </c>
      <c r="D206" s="126">
        <f t="shared" si="3"/>
        <v>20.998444212962962</v>
      </c>
      <c r="E206" s="100">
        <v>245.065</v>
      </c>
      <c r="F206" s="102">
        <v>8.07</v>
      </c>
      <c r="G206" s="98">
        <v>8.6</v>
      </c>
      <c r="H206" s="112">
        <v>3.7854999999999999</v>
      </c>
      <c r="J206" s="118"/>
      <c r="K206" s="118"/>
      <c r="L206" s="118"/>
    </row>
    <row r="207" spans="1:12" x14ac:dyDescent="0.2">
      <c r="A207" s="116">
        <v>42471.590601851851</v>
      </c>
      <c r="B207" s="99">
        <v>1814270.58</v>
      </c>
      <c r="C207" s="130">
        <v>42471.590601851851</v>
      </c>
      <c r="D207" s="126">
        <f t="shared" si="3"/>
        <v>20.998502083333335</v>
      </c>
      <c r="E207" s="100">
        <v>245.16</v>
      </c>
      <c r="F207" s="102">
        <v>8.4700000000000006</v>
      </c>
      <c r="G207" s="98">
        <v>9</v>
      </c>
      <c r="H207" s="112">
        <v>3.7854299999999999</v>
      </c>
      <c r="J207" s="118"/>
      <c r="K207" s="118"/>
      <c r="L207" s="118"/>
    </row>
    <row r="208" spans="1:12" x14ac:dyDescent="0.2">
      <c r="A208" s="116">
        <v>42471.59065972222</v>
      </c>
      <c r="B208" s="99">
        <v>1814275.58</v>
      </c>
      <c r="C208" s="130">
        <v>42471.59065972222</v>
      </c>
      <c r="D208" s="126">
        <f t="shared" si="3"/>
        <v>20.998559953703705</v>
      </c>
      <c r="E208" s="100">
        <v>245.06200000000001</v>
      </c>
      <c r="F208" s="102">
        <v>8.77</v>
      </c>
      <c r="G208" s="98">
        <v>9.3000000000000007</v>
      </c>
      <c r="H208" s="112">
        <v>3.78539</v>
      </c>
      <c r="J208" s="118"/>
      <c r="K208" s="118"/>
      <c r="L208" s="118"/>
    </row>
    <row r="209" spans="1:12" x14ac:dyDescent="0.2">
      <c r="A209" s="116">
        <v>42471.590717592589</v>
      </c>
      <c r="B209" s="99">
        <v>1814280.58</v>
      </c>
      <c r="C209" s="130">
        <v>42471.590717592589</v>
      </c>
      <c r="D209" s="126">
        <f t="shared" si="3"/>
        <v>20.998617824074074</v>
      </c>
      <c r="E209" s="100">
        <v>245.11099999999999</v>
      </c>
      <c r="F209" s="102">
        <v>8.9</v>
      </c>
      <c r="G209" s="98">
        <v>9.43</v>
      </c>
      <c r="H209" s="112">
        <v>3.7852999999999999</v>
      </c>
      <c r="J209" s="118"/>
      <c r="K209" s="118"/>
      <c r="L209" s="118"/>
    </row>
    <row r="210" spans="1:12" x14ac:dyDescent="0.2">
      <c r="A210" s="116">
        <v>42471.590775462966</v>
      </c>
      <c r="B210" s="99">
        <v>1814285.58</v>
      </c>
      <c r="C210" s="130">
        <v>42471.590775462966</v>
      </c>
      <c r="D210" s="126">
        <f t="shared" si="3"/>
        <v>20.998675694444447</v>
      </c>
      <c r="E210" s="100">
        <v>245.09700000000001</v>
      </c>
      <c r="F210" s="102">
        <v>8.6999999999999993</v>
      </c>
      <c r="G210" s="98">
        <v>9.23</v>
      </c>
      <c r="H210" s="112">
        <v>3.7852600000000001</v>
      </c>
      <c r="J210" s="118"/>
      <c r="K210" s="118"/>
      <c r="L210" s="118"/>
    </row>
    <row r="211" spans="1:12" x14ac:dyDescent="0.2">
      <c r="A211" s="116">
        <v>42471.590833333335</v>
      </c>
      <c r="B211" s="99">
        <v>1814290.58</v>
      </c>
      <c r="C211" s="130">
        <v>42471.590833333335</v>
      </c>
      <c r="D211" s="126">
        <f t="shared" si="3"/>
        <v>20.998733564814817</v>
      </c>
      <c r="E211" s="100">
        <v>245.09899999999999</v>
      </c>
      <c r="F211" s="102">
        <v>8.59</v>
      </c>
      <c r="G211" s="98">
        <v>9.1199999999999992</v>
      </c>
      <c r="H211" s="112">
        <v>3.78525</v>
      </c>
      <c r="J211" s="118"/>
      <c r="K211" s="118"/>
      <c r="L211" s="118"/>
    </row>
    <row r="212" spans="1:12" x14ac:dyDescent="0.2">
      <c r="A212" s="116">
        <v>42471.590891203705</v>
      </c>
      <c r="B212" s="99">
        <v>1814295.58</v>
      </c>
      <c r="C212" s="130">
        <v>42471.590891203705</v>
      </c>
      <c r="D212" s="126">
        <f t="shared" si="3"/>
        <v>20.998791435185186</v>
      </c>
      <c r="E212" s="100">
        <v>245.14400000000001</v>
      </c>
      <c r="F212" s="102">
        <v>8.85</v>
      </c>
      <c r="G212" s="98">
        <v>9.3800000000000008</v>
      </c>
      <c r="H212" s="112">
        <v>3.78518</v>
      </c>
      <c r="J212" s="118"/>
      <c r="K212" s="118"/>
      <c r="L212" s="118"/>
    </row>
    <row r="213" spans="1:12" x14ac:dyDescent="0.2">
      <c r="A213" s="116">
        <v>42471.590949074074</v>
      </c>
      <c r="B213" s="99">
        <v>1814300.58</v>
      </c>
      <c r="C213" s="130">
        <v>42471.590949074074</v>
      </c>
      <c r="D213" s="126">
        <f t="shared" si="3"/>
        <v>20.998849305555556</v>
      </c>
      <c r="E213" s="100">
        <v>245.11699999999999</v>
      </c>
      <c r="F213" s="102">
        <v>8.93</v>
      </c>
      <c r="G213" s="98">
        <v>9.4600000000000009</v>
      </c>
      <c r="H213" s="112">
        <v>3.7851300000000001</v>
      </c>
      <c r="J213" s="118"/>
      <c r="K213" s="118"/>
      <c r="L213" s="118"/>
    </row>
    <row r="214" spans="1:12" x14ac:dyDescent="0.2">
      <c r="A214" s="116">
        <v>42471.591006944444</v>
      </c>
      <c r="B214" s="99">
        <v>1814305.58</v>
      </c>
      <c r="C214" s="130">
        <v>42471.591006944444</v>
      </c>
      <c r="D214" s="126">
        <f t="shared" si="3"/>
        <v>20.998907175925925</v>
      </c>
      <c r="E214" s="100">
        <v>245.143</v>
      </c>
      <c r="F214" s="102">
        <v>8.76</v>
      </c>
      <c r="G214" s="98">
        <v>9.2899999999999991</v>
      </c>
      <c r="H214" s="112">
        <v>3.78512</v>
      </c>
      <c r="J214" s="118"/>
      <c r="K214" s="118"/>
      <c r="L214" s="118"/>
    </row>
    <row r="215" spans="1:12" x14ac:dyDescent="0.2">
      <c r="A215" s="116">
        <v>42471.591064814813</v>
      </c>
      <c r="B215" s="99">
        <v>1814310.58</v>
      </c>
      <c r="C215" s="130">
        <v>42471.591064814813</v>
      </c>
      <c r="D215" s="126">
        <f t="shared" si="3"/>
        <v>20.998965046296295</v>
      </c>
      <c r="E215" s="100">
        <v>245.19300000000001</v>
      </c>
      <c r="F215" s="102">
        <v>8.57</v>
      </c>
      <c r="G215" s="98">
        <v>9.1</v>
      </c>
      <c r="H215" s="112">
        <v>3.7850799999999998</v>
      </c>
      <c r="J215" s="118"/>
      <c r="K215" s="118"/>
      <c r="L215" s="118"/>
    </row>
    <row r="216" spans="1:12" x14ac:dyDescent="0.2">
      <c r="A216" s="116">
        <v>42471.591122685182</v>
      </c>
      <c r="B216" s="99">
        <v>1814315.58</v>
      </c>
      <c r="C216" s="130">
        <v>42471.591122685182</v>
      </c>
      <c r="D216" s="126">
        <f t="shared" si="3"/>
        <v>20.999022916666668</v>
      </c>
      <c r="E216" s="100">
        <v>245.16200000000001</v>
      </c>
      <c r="F216" s="102">
        <v>8.7899999999999991</v>
      </c>
      <c r="G216" s="98">
        <v>9.32</v>
      </c>
      <c r="H216" s="112">
        <v>3.7850199999999998</v>
      </c>
      <c r="J216" s="118"/>
      <c r="K216" s="118"/>
      <c r="L216" s="118"/>
    </row>
    <row r="217" spans="1:12" x14ac:dyDescent="0.2">
      <c r="A217" s="116">
        <v>42471.591180555559</v>
      </c>
      <c r="B217" s="99">
        <v>1814320.58</v>
      </c>
      <c r="C217" s="130">
        <v>42471.591180555559</v>
      </c>
      <c r="D217" s="126">
        <f t="shared" si="3"/>
        <v>20.999080787037038</v>
      </c>
      <c r="E217" s="100">
        <v>245.20699999999999</v>
      </c>
      <c r="F217" s="102">
        <v>8.94</v>
      </c>
      <c r="G217" s="98">
        <v>9.4700000000000006</v>
      </c>
      <c r="H217" s="112">
        <v>3.78491</v>
      </c>
      <c r="J217" s="118"/>
      <c r="K217" s="118"/>
      <c r="L217" s="118"/>
    </row>
    <row r="218" spans="1:12" x14ac:dyDescent="0.2">
      <c r="A218" s="116">
        <v>42471.591238425928</v>
      </c>
      <c r="B218" s="99">
        <v>1814325.58</v>
      </c>
      <c r="C218" s="130">
        <v>42471.591238425928</v>
      </c>
      <c r="D218" s="126">
        <f t="shared" si="3"/>
        <v>20.999138657407411</v>
      </c>
      <c r="E218" s="100">
        <v>245.221</v>
      </c>
      <c r="F218" s="102">
        <v>8.76</v>
      </c>
      <c r="G218" s="98">
        <v>9.2899999999999991</v>
      </c>
      <c r="H218" s="112">
        <v>3.7848299999999999</v>
      </c>
      <c r="J218" s="118"/>
      <c r="K218" s="118"/>
      <c r="L218" s="118"/>
    </row>
    <row r="219" spans="1:12" x14ac:dyDescent="0.2">
      <c r="A219" s="116">
        <v>42471.591296296298</v>
      </c>
      <c r="B219" s="99">
        <v>1814330.58</v>
      </c>
      <c r="C219" s="130">
        <v>42471.591296296298</v>
      </c>
      <c r="D219" s="126">
        <f t="shared" si="3"/>
        <v>20.99919652777778</v>
      </c>
      <c r="E219" s="100">
        <v>245.321</v>
      </c>
      <c r="F219" s="102">
        <v>8.65</v>
      </c>
      <c r="G219" s="98">
        <v>9.18</v>
      </c>
      <c r="H219" s="112">
        <v>3.7847599999999999</v>
      </c>
      <c r="J219" s="118"/>
      <c r="K219" s="118"/>
      <c r="L219" s="118"/>
    </row>
    <row r="220" spans="1:12" x14ac:dyDescent="0.2">
      <c r="A220" s="116">
        <v>42471.591354166667</v>
      </c>
      <c r="B220" s="99">
        <v>1814335.58</v>
      </c>
      <c r="C220" s="130">
        <v>42471.591354166667</v>
      </c>
      <c r="D220" s="126">
        <f t="shared" si="3"/>
        <v>20.99925439814815</v>
      </c>
      <c r="E220" s="100">
        <v>245.28100000000001</v>
      </c>
      <c r="F220" s="102">
        <v>8.8800000000000008</v>
      </c>
      <c r="G220" s="98">
        <v>9.41</v>
      </c>
      <c r="H220" s="112">
        <v>3.78477</v>
      </c>
      <c r="J220" s="118"/>
      <c r="K220" s="118"/>
      <c r="L220" s="118"/>
    </row>
    <row r="221" spans="1:12" x14ac:dyDescent="0.2">
      <c r="A221" s="116">
        <v>42471.591412037036</v>
      </c>
      <c r="B221" s="99">
        <v>1814340.58</v>
      </c>
      <c r="C221" s="130">
        <v>42471.591412037036</v>
      </c>
      <c r="D221" s="126">
        <f t="shared" si="3"/>
        <v>20.999312268518519</v>
      </c>
      <c r="E221" s="100">
        <v>245.24100000000001</v>
      </c>
      <c r="F221" s="102">
        <v>8.9600000000000009</v>
      </c>
      <c r="G221" s="98">
        <v>9.49</v>
      </c>
      <c r="H221" s="112">
        <v>3.78478</v>
      </c>
      <c r="J221" s="118"/>
      <c r="K221" s="118"/>
      <c r="L221" s="118"/>
    </row>
    <row r="222" spans="1:12" x14ac:dyDescent="0.2">
      <c r="A222" s="116">
        <v>42471.591469907406</v>
      </c>
      <c r="B222" s="99">
        <v>1814345.58</v>
      </c>
      <c r="C222" s="130">
        <v>42471.591469907406</v>
      </c>
      <c r="D222" s="126">
        <f t="shared" si="3"/>
        <v>20.999370138888889</v>
      </c>
      <c r="E222" s="100">
        <v>245.36600000000001</v>
      </c>
      <c r="F222" s="102">
        <v>8.77</v>
      </c>
      <c r="G222" s="98">
        <v>9.3000000000000007</v>
      </c>
      <c r="H222" s="112">
        <v>3.78477</v>
      </c>
      <c r="J222" s="118"/>
      <c r="K222" s="118"/>
      <c r="L222" s="118"/>
    </row>
    <row r="223" spans="1:12" x14ac:dyDescent="0.2">
      <c r="A223" s="116">
        <v>42471.591527777775</v>
      </c>
      <c r="B223" s="99">
        <v>1814350.58</v>
      </c>
      <c r="C223" s="130">
        <v>42471.591527777775</v>
      </c>
      <c r="D223" s="126">
        <f t="shared" si="3"/>
        <v>20.999428009259258</v>
      </c>
      <c r="E223" s="100">
        <v>245.40799999999999</v>
      </c>
      <c r="F223" s="102">
        <v>8.64</v>
      </c>
      <c r="G223" s="98">
        <v>9.17</v>
      </c>
      <c r="H223" s="112">
        <v>3.7847599999999999</v>
      </c>
      <c r="J223" s="118"/>
      <c r="K223" s="118"/>
      <c r="L223" s="118"/>
    </row>
    <row r="224" spans="1:12" x14ac:dyDescent="0.2">
      <c r="A224" s="116">
        <v>42471.591585648152</v>
      </c>
      <c r="B224" s="99">
        <v>1814355.58</v>
      </c>
      <c r="C224" s="130">
        <v>42471.591585648152</v>
      </c>
      <c r="D224" s="126">
        <f t="shared" si="3"/>
        <v>20.999485879629631</v>
      </c>
      <c r="E224" s="100">
        <v>245.33</v>
      </c>
      <c r="F224" s="102">
        <v>8.89</v>
      </c>
      <c r="G224" s="98">
        <v>9.42</v>
      </c>
      <c r="H224" s="112">
        <v>3.7847400000000002</v>
      </c>
      <c r="J224" s="118"/>
      <c r="K224" s="118"/>
      <c r="L224" s="118"/>
    </row>
    <row r="225" spans="1:12" x14ac:dyDescent="0.2">
      <c r="A225" s="116">
        <v>42471.591643518521</v>
      </c>
      <c r="B225" s="99">
        <v>1814360.58</v>
      </c>
      <c r="C225" s="130">
        <v>42471.591643518521</v>
      </c>
      <c r="D225" s="126">
        <f t="shared" si="3"/>
        <v>20.999543750000001</v>
      </c>
      <c r="E225" s="100">
        <v>245.36699999999999</v>
      </c>
      <c r="F225" s="102">
        <v>8.94</v>
      </c>
      <c r="G225" s="98">
        <v>9.4700000000000006</v>
      </c>
      <c r="H225" s="112">
        <v>3.7847300000000001</v>
      </c>
      <c r="J225" s="118"/>
      <c r="K225" s="118"/>
      <c r="L225" s="118"/>
    </row>
    <row r="226" spans="1:12" x14ac:dyDescent="0.2">
      <c r="A226" s="116">
        <v>42471.59170138889</v>
      </c>
      <c r="B226" s="99">
        <v>1814365.58</v>
      </c>
      <c r="C226" s="130">
        <v>42471.59170138889</v>
      </c>
      <c r="D226" s="126">
        <f t="shared" si="3"/>
        <v>20.99960162037037</v>
      </c>
      <c r="E226" s="100">
        <v>245.47499999999999</v>
      </c>
      <c r="F226" s="102">
        <v>8.7799999999999994</v>
      </c>
      <c r="G226" s="98">
        <v>9.31</v>
      </c>
      <c r="H226" s="112">
        <v>3.7847400000000002</v>
      </c>
      <c r="J226" s="118"/>
      <c r="K226" s="118"/>
      <c r="L226" s="118"/>
    </row>
    <row r="227" spans="1:12" x14ac:dyDescent="0.2">
      <c r="A227" s="116">
        <v>42471.59175925926</v>
      </c>
      <c r="B227" s="99">
        <v>1814370.58</v>
      </c>
      <c r="C227" s="130">
        <v>42471.59175925926</v>
      </c>
      <c r="D227" s="126">
        <f t="shared" ref="D227:D290" si="4">B227/3600/24</f>
        <v>20.999659490740743</v>
      </c>
      <c r="E227" s="100">
        <v>245.327</v>
      </c>
      <c r="F227" s="102">
        <v>8.66</v>
      </c>
      <c r="G227" s="98">
        <v>9.19</v>
      </c>
      <c r="H227" s="112">
        <v>3.7847400000000002</v>
      </c>
      <c r="J227" s="118"/>
      <c r="K227" s="118"/>
      <c r="L227" s="118"/>
    </row>
    <row r="228" spans="1:12" x14ac:dyDescent="0.2">
      <c r="A228" s="116">
        <v>42471.591817129629</v>
      </c>
      <c r="B228" s="99">
        <v>1814375.58</v>
      </c>
      <c r="C228" s="130">
        <v>42471.591817129629</v>
      </c>
      <c r="D228" s="126">
        <f t="shared" si="4"/>
        <v>20.999717361111113</v>
      </c>
      <c r="E228" s="100">
        <v>245.381</v>
      </c>
      <c r="F228" s="102">
        <v>8.8800000000000008</v>
      </c>
      <c r="G228" s="98">
        <v>9.41</v>
      </c>
      <c r="H228" s="112">
        <v>3.7847200000000001</v>
      </c>
      <c r="J228" s="118"/>
      <c r="K228" s="118"/>
      <c r="L228" s="118"/>
    </row>
    <row r="229" spans="1:12" x14ac:dyDescent="0.2">
      <c r="A229" s="116">
        <v>42471.591874999998</v>
      </c>
      <c r="B229" s="99">
        <v>1814380.58</v>
      </c>
      <c r="C229" s="130">
        <v>42471.591874999998</v>
      </c>
      <c r="D229" s="126">
        <f t="shared" si="4"/>
        <v>20.999775231481483</v>
      </c>
      <c r="E229" s="100">
        <v>245.34100000000001</v>
      </c>
      <c r="F229" s="102">
        <v>8.98</v>
      </c>
      <c r="G229" s="98">
        <v>9.51</v>
      </c>
      <c r="H229" s="112">
        <v>3.7847</v>
      </c>
      <c r="J229" s="118"/>
      <c r="K229" s="118"/>
      <c r="L229" s="118"/>
    </row>
    <row r="230" spans="1:12" x14ac:dyDescent="0.2">
      <c r="A230" s="116">
        <v>42471.591932870368</v>
      </c>
      <c r="B230" s="99">
        <v>1814385.58</v>
      </c>
      <c r="C230" s="130">
        <v>42471.591932870368</v>
      </c>
      <c r="D230" s="126">
        <f t="shared" si="4"/>
        <v>20.999833101851852</v>
      </c>
      <c r="E230" s="100">
        <v>245.39099999999999</v>
      </c>
      <c r="F230" s="102">
        <v>8.7799999999999994</v>
      </c>
      <c r="G230" s="98">
        <v>9.31</v>
      </c>
      <c r="H230" s="112">
        <v>3.7846899999999999</v>
      </c>
      <c r="J230" s="118"/>
      <c r="K230" s="118"/>
      <c r="L230" s="118"/>
    </row>
    <row r="231" spans="1:12" x14ac:dyDescent="0.2">
      <c r="A231" s="116">
        <v>42471.591990740744</v>
      </c>
      <c r="B231" s="99">
        <v>1814390.58</v>
      </c>
      <c r="C231" s="130">
        <v>42471.591990740744</v>
      </c>
      <c r="D231" s="126">
        <f t="shared" si="4"/>
        <v>20.999890972222222</v>
      </c>
      <c r="E231" s="100">
        <v>245.43199999999999</v>
      </c>
      <c r="F231" s="102">
        <v>8.66</v>
      </c>
      <c r="G231" s="98">
        <v>9.19</v>
      </c>
      <c r="H231" s="112">
        <v>3.7846600000000001</v>
      </c>
      <c r="J231" s="118"/>
      <c r="K231" s="118"/>
      <c r="L231" s="118"/>
    </row>
    <row r="232" spans="1:12" x14ac:dyDescent="0.2">
      <c r="A232" s="116">
        <v>42471.592048611114</v>
      </c>
      <c r="B232" s="99">
        <v>1814395.58</v>
      </c>
      <c r="C232" s="130">
        <v>42471.592048611114</v>
      </c>
      <c r="D232" s="126">
        <f t="shared" si="4"/>
        <v>20.999948842592591</v>
      </c>
      <c r="E232" s="100">
        <v>245.381</v>
      </c>
      <c r="F232" s="102">
        <v>8.91</v>
      </c>
      <c r="G232" s="98">
        <v>9.44</v>
      </c>
      <c r="H232" s="112">
        <v>3.7846500000000001</v>
      </c>
      <c r="J232" s="118"/>
      <c r="K232" s="118"/>
      <c r="L232" s="118"/>
    </row>
    <row r="233" spans="1:12" x14ac:dyDescent="0.2">
      <c r="A233" s="116">
        <v>42471.592106481483</v>
      </c>
      <c r="B233" s="99">
        <v>1814400.58</v>
      </c>
      <c r="C233" s="130">
        <v>42471.592106481483</v>
      </c>
      <c r="D233" s="126">
        <f t="shared" si="4"/>
        <v>21.000006712962964</v>
      </c>
      <c r="E233" s="100">
        <v>245.37799999999999</v>
      </c>
      <c r="F233" s="102">
        <v>8.9499999999999993</v>
      </c>
      <c r="G233" s="98">
        <v>9.48</v>
      </c>
      <c r="H233" s="112">
        <v>3.7845800000000001</v>
      </c>
      <c r="J233" s="118"/>
      <c r="K233" s="118"/>
      <c r="L233" s="118"/>
    </row>
    <row r="234" spans="1:12" x14ac:dyDescent="0.2">
      <c r="A234" s="116">
        <v>42471.592164351852</v>
      </c>
      <c r="B234" s="99">
        <v>1814405.58</v>
      </c>
      <c r="C234" s="130">
        <v>42471.592164351852</v>
      </c>
      <c r="D234" s="126">
        <f t="shared" si="4"/>
        <v>21.000064583333334</v>
      </c>
      <c r="E234" s="100">
        <v>245.41200000000001</v>
      </c>
      <c r="F234" s="102">
        <v>8.77</v>
      </c>
      <c r="G234" s="98">
        <v>9.3000000000000007</v>
      </c>
      <c r="H234" s="112">
        <v>3.7845399999999998</v>
      </c>
      <c r="J234" s="118"/>
      <c r="K234" s="118"/>
      <c r="L234" s="118"/>
    </row>
    <row r="235" spans="1:12" x14ac:dyDescent="0.2">
      <c r="A235" s="116">
        <v>42471.592222222222</v>
      </c>
      <c r="B235" s="99">
        <v>1814410.58</v>
      </c>
      <c r="C235" s="130">
        <v>42471.592222222222</v>
      </c>
      <c r="D235" s="126">
        <f t="shared" si="4"/>
        <v>21.000122453703707</v>
      </c>
      <c r="E235" s="100">
        <v>245.52799999999999</v>
      </c>
      <c r="F235" s="102">
        <v>8.6999999999999993</v>
      </c>
      <c r="G235" s="98">
        <v>9.23</v>
      </c>
      <c r="H235" s="112">
        <v>3.7844699999999998</v>
      </c>
      <c r="J235" s="118"/>
      <c r="K235" s="118"/>
      <c r="L235" s="118"/>
    </row>
    <row r="236" spans="1:12" x14ac:dyDescent="0.2">
      <c r="A236" s="116">
        <v>42471.592280092591</v>
      </c>
      <c r="B236" s="99">
        <v>1814415.58</v>
      </c>
      <c r="C236" s="130">
        <v>42471.592280092591</v>
      </c>
      <c r="D236" s="126">
        <f t="shared" si="4"/>
        <v>21.000180324074076</v>
      </c>
      <c r="E236" s="100">
        <v>245.47</v>
      </c>
      <c r="F236" s="102">
        <v>8.92</v>
      </c>
      <c r="G236" s="98">
        <v>9.4499999999999993</v>
      </c>
      <c r="H236" s="112">
        <v>3.7844799999999998</v>
      </c>
      <c r="J236" s="118"/>
      <c r="K236" s="118"/>
      <c r="L236" s="118"/>
    </row>
    <row r="237" spans="1:12" x14ac:dyDescent="0.2">
      <c r="A237" s="116">
        <v>42471.59233796296</v>
      </c>
      <c r="B237" s="99">
        <v>1814420.58</v>
      </c>
      <c r="C237" s="130">
        <v>42471.59233796296</v>
      </c>
      <c r="D237" s="126">
        <f t="shared" si="4"/>
        <v>21.000238194444446</v>
      </c>
      <c r="E237" s="100">
        <v>245.434</v>
      </c>
      <c r="F237" s="102">
        <v>8.9600000000000009</v>
      </c>
      <c r="G237" s="98">
        <v>9.49</v>
      </c>
      <c r="H237" s="112">
        <v>3.7844600000000002</v>
      </c>
      <c r="J237" s="118"/>
      <c r="K237" s="118"/>
      <c r="L237" s="118"/>
    </row>
    <row r="238" spans="1:12" x14ac:dyDescent="0.2">
      <c r="A238" s="116">
        <v>42471.592395833337</v>
      </c>
      <c r="B238" s="99">
        <v>1814425.58</v>
      </c>
      <c r="C238" s="130">
        <v>42471.592395833337</v>
      </c>
      <c r="D238" s="126">
        <f t="shared" si="4"/>
        <v>21.000296064814815</v>
      </c>
      <c r="E238" s="100">
        <v>245.251</v>
      </c>
      <c r="F238" s="102">
        <v>8.7899999999999991</v>
      </c>
      <c r="G238" s="98">
        <v>9.32</v>
      </c>
      <c r="H238" s="112">
        <v>3.7844799999999998</v>
      </c>
      <c r="J238" s="118"/>
      <c r="K238" s="118"/>
      <c r="L238" s="118"/>
    </row>
    <row r="239" spans="1:12" x14ac:dyDescent="0.2">
      <c r="A239" s="116">
        <v>42471.592453703706</v>
      </c>
      <c r="B239" s="99">
        <v>1814430.58</v>
      </c>
      <c r="C239" s="130">
        <v>42471.592453703706</v>
      </c>
      <c r="D239" s="126">
        <f t="shared" si="4"/>
        <v>21.000353935185185</v>
      </c>
      <c r="E239" s="100">
        <v>245.28899999999999</v>
      </c>
      <c r="F239" s="102">
        <v>8.64</v>
      </c>
      <c r="G239" s="98">
        <v>9.17</v>
      </c>
      <c r="H239" s="112">
        <v>3.7845</v>
      </c>
      <c r="J239" s="118"/>
      <c r="K239" s="118"/>
      <c r="L239" s="118"/>
    </row>
    <row r="240" spans="1:12" x14ac:dyDescent="0.2">
      <c r="A240" s="116">
        <v>42471.592511574076</v>
      </c>
      <c r="B240" s="99">
        <v>1814435.58</v>
      </c>
      <c r="C240" s="130">
        <v>42471.592511574076</v>
      </c>
      <c r="D240" s="126">
        <f t="shared" si="4"/>
        <v>21.000411805555554</v>
      </c>
      <c r="E240" s="100">
        <v>245.251</v>
      </c>
      <c r="F240" s="102">
        <v>8.9</v>
      </c>
      <c r="G240" s="98">
        <v>9.43</v>
      </c>
      <c r="H240" s="112">
        <v>3.7844699999999998</v>
      </c>
      <c r="J240" s="118"/>
      <c r="K240" s="118"/>
      <c r="L240" s="118"/>
    </row>
    <row r="241" spans="1:12" x14ac:dyDescent="0.2">
      <c r="A241" s="116">
        <v>42471.592569444445</v>
      </c>
      <c r="B241" s="99">
        <v>1814440.58</v>
      </c>
      <c r="C241" s="130">
        <v>42471.592569444445</v>
      </c>
      <c r="D241" s="126">
        <f t="shared" si="4"/>
        <v>21.000469675925928</v>
      </c>
      <c r="E241" s="100">
        <v>245.351</v>
      </c>
      <c r="F241" s="102">
        <v>11.98</v>
      </c>
      <c r="G241" s="98">
        <v>12.51</v>
      </c>
      <c r="H241" s="112">
        <v>3.7845</v>
      </c>
      <c r="J241" s="118"/>
      <c r="K241" s="118"/>
      <c r="L241" s="118"/>
    </row>
    <row r="242" spans="1:12" x14ac:dyDescent="0.2">
      <c r="A242" s="116">
        <v>42471.592627314814</v>
      </c>
      <c r="B242" s="99">
        <v>1814445.58</v>
      </c>
      <c r="C242" s="130">
        <v>42471.592627314814</v>
      </c>
      <c r="D242" s="126">
        <f t="shared" si="4"/>
        <v>21.000527546296297</v>
      </c>
      <c r="E242" s="100">
        <v>245.405</v>
      </c>
      <c r="F242" s="102">
        <v>13.06</v>
      </c>
      <c r="G242" s="98">
        <v>13.59</v>
      </c>
      <c r="H242" s="112">
        <v>3.7844600000000002</v>
      </c>
      <c r="J242" s="118"/>
      <c r="K242" s="118"/>
      <c r="L242" s="118"/>
    </row>
    <row r="243" spans="1:12" x14ac:dyDescent="0.2">
      <c r="A243" s="116">
        <v>42471.592685185184</v>
      </c>
      <c r="B243" s="99">
        <v>1814450.58</v>
      </c>
      <c r="C243" s="130">
        <v>42471.592685185184</v>
      </c>
      <c r="D243" s="126">
        <f t="shared" si="4"/>
        <v>21.000585416666667</v>
      </c>
      <c r="E243" s="100">
        <v>244.99100000000001</v>
      </c>
      <c r="F243" s="102">
        <v>13.76</v>
      </c>
      <c r="G243" s="98">
        <v>14.29</v>
      </c>
      <c r="H243" s="112">
        <v>3.7844000000000002</v>
      </c>
      <c r="J243" s="118"/>
      <c r="K243" s="118"/>
      <c r="L243" s="118"/>
    </row>
    <row r="244" spans="1:12" x14ac:dyDescent="0.2">
      <c r="A244" s="116">
        <v>42471.592743055553</v>
      </c>
      <c r="B244" s="99">
        <v>1814455.58</v>
      </c>
      <c r="C244" s="130">
        <v>42471.592743055553</v>
      </c>
      <c r="D244" s="126">
        <f t="shared" si="4"/>
        <v>21.00064328703704</v>
      </c>
      <c r="E244" s="100">
        <v>245.376</v>
      </c>
      <c r="F244" s="102">
        <v>13.48</v>
      </c>
      <c r="G244" s="98">
        <v>14.01</v>
      </c>
      <c r="H244" s="112">
        <v>3.7843100000000001</v>
      </c>
      <c r="J244" s="118"/>
      <c r="K244" s="118"/>
      <c r="L244" s="118"/>
    </row>
    <row r="245" spans="1:12" x14ac:dyDescent="0.2">
      <c r="A245" s="116">
        <v>42471.592800925922</v>
      </c>
      <c r="B245" s="99">
        <v>1814460.58</v>
      </c>
      <c r="C245" s="130">
        <v>42471.592800925922</v>
      </c>
      <c r="D245" s="126">
        <f t="shared" si="4"/>
        <v>21.000701157407409</v>
      </c>
      <c r="E245" s="100">
        <v>245.399</v>
      </c>
      <c r="F245" s="102">
        <v>13.39</v>
      </c>
      <c r="G245" s="98">
        <v>13.92</v>
      </c>
      <c r="H245" s="112">
        <v>3.7841999999999998</v>
      </c>
      <c r="J245" s="118"/>
      <c r="K245" s="118"/>
      <c r="L245" s="118"/>
    </row>
    <row r="246" spans="1:12" x14ac:dyDescent="0.2">
      <c r="A246" s="116">
        <v>42471.592858796299</v>
      </c>
      <c r="B246" s="99">
        <v>1814465.58</v>
      </c>
      <c r="C246" s="130">
        <v>42471.592858796299</v>
      </c>
      <c r="D246" s="126">
        <f t="shared" si="4"/>
        <v>21.000759027777779</v>
      </c>
      <c r="E246" s="100">
        <v>245.571</v>
      </c>
      <c r="F246" s="102">
        <v>13.57</v>
      </c>
      <c r="G246" s="98">
        <v>14.1</v>
      </c>
      <c r="H246" s="112">
        <v>3.78417</v>
      </c>
      <c r="J246" s="118"/>
      <c r="K246" s="118"/>
      <c r="L246" s="118"/>
    </row>
    <row r="247" spans="1:12" x14ac:dyDescent="0.2">
      <c r="A247" s="116">
        <v>42471.592916666668</v>
      </c>
      <c r="B247" s="99">
        <v>1814470.58</v>
      </c>
      <c r="C247" s="130">
        <v>42471.592916666668</v>
      </c>
      <c r="D247" s="126">
        <f t="shared" si="4"/>
        <v>21.000816898148148</v>
      </c>
      <c r="E247" s="100">
        <v>245.63</v>
      </c>
      <c r="F247" s="102">
        <v>13.31</v>
      </c>
      <c r="G247" s="98">
        <v>13.84</v>
      </c>
      <c r="H247" s="112">
        <v>3.7840699999999998</v>
      </c>
      <c r="J247" s="118"/>
      <c r="K247" s="118"/>
      <c r="L247" s="118"/>
    </row>
    <row r="248" spans="1:12" x14ac:dyDescent="0.2">
      <c r="A248" s="116">
        <v>42471.592974537038</v>
      </c>
      <c r="B248" s="99">
        <v>1814475.58</v>
      </c>
      <c r="C248" s="130">
        <v>42471.592974537038</v>
      </c>
      <c r="D248" s="126">
        <f t="shared" si="4"/>
        <v>21.000874768518518</v>
      </c>
      <c r="E248" s="100">
        <v>245.483</v>
      </c>
      <c r="F248" s="102">
        <v>13.53</v>
      </c>
      <c r="G248" s="98">
        <v>14.06</v>
      </c>
      <c r="H248" s="112">
        <v>3.78403</v>
      </c>
      <c r="J248" s="118"/>
      <c r="K248" s="118"/>
      <c r="L248" s="118"/>
    </row>
    <row r="249" spans="1:12" x14ac:dyDescent="0.2">
      <c r="A249" s="116">
        <v>42471.593032407407</v>
      </c>
      <c r="B249" s="99">
        <v>1814480.58</v>
      </c>
      <c r="C249" s="130">
        <v>42471.593032407407</v>
      </c>
      <c r="D249" s="126">
        <f t="shared" si="4"/>
        <v>21.000932638888891</v>
      </c>
      <c r="E249" s="100">
        <v>245.50700000000001</v>
      </c>
      <c r="F249" s="102">
        <v>13.46</v>
      </c>
      <c r="G249" s="98">
        <v>13.99</v>
      </c>
      <c r="H249" s="112">
        <v>3.7840199999999999</v>
      </c>
      <c r="J249" s="118"/>
      <c r="K249" s="118"/>
      <c r="L249" s="118"/>
    </row>
    <row r="250" spans="1:12" x14ac:dyDescent="0.2">
      <c r="A250" s="116">
        <v>42471.593090277776</v>
      </c>
      <c r="B250" s="99">
        <v>1814485.58</v>
      </c>
      <c r="C250" s="130">
        <v>42471.593090277776</v>
      </c>
      <c r="D250" s="126">
        <f t="shared" si="4"/>
        <v>21.00099050925926</v>
      </c>
      <c r="E250" s="100">
        <v>245.506</v>
      </c>
      <c r="F250" s="102">
        <v>13.33</v>
      </c>
      <c r="G250" s="98">
        <v>13.86</v>
      </c>
      <c r="H250" s="112">
        <v>3.7839100000000001</v>
      </c>
      <c r="J250" s="118"/>
      <c r="K250" s="118"/>
      <c r="L250" s="118"/>
    </row>
    <row r="251" spans="1:12" x14ac:dyDescent="0.2">
      <c r="A251" s="116">
        <v>42471.593148148146</v>
      </c>
      <c r="B251" s="99">
        <v>1814490.58</v>
      </c>
      <c r="C251" s="130">
        <v>42471.593148148146</v>
      </c>
      <c r="D251" s="126">
        <f t="shared" si="4"/>
        <v>21.00104837962963</v>
      </c>
      <c r="E251" s="100">
        <v>245.65299999999999</v>
      </c>
      <c r="F251" s="102">
        <v>13.71</v>
      </c>
      <c r="G251" s="98">
        <v>14.24</v>
      </c>
      <c r="H251" s="112">
        <v>3.78383</v>
      </c>
      <c r="J251" s="118"/>
      <c r="K251" s="118"/>
      <c r="L251" s="118"/>
    </row>
    <row r="252" spans="1:12" x14ac:dyDescent="0.2">
      <c r="A252" s="116">
        <v>42471.593206018515</v>
      </c>
      <c r="B252" s="99">
        <v>1814495.58</v>
      </c>
      <c r="C252" s="130">
        <v>42471.593206018515</v>
      </c>
      <c r="D252" s="126">
        <f t="shared" si="4"/>
        <v>21.001106250000003</v>
      </c>
      <c r="E252" s="100">
        <v>245.566</v>
      </c>
      <c r="F252" s="102">
        <v>13.57</v>
      </c>
      <c r="G252" s="98">
        <v>14.1</v>
      </c>
      <c r="H252" s="112">
        <v>3.7837999999999998</v>
      </c>
      <c r="J252" s="118"/>
      <c r="K252" s="118"/>
      <c r="L252" s="118"/>
    </row>
    <row r="253" spans="1:12" x14ac:dyDescent="0.2">
      <c r="A253" s="116">
        <v>42471.593263888892</v>
      </c>
      <c r="B253" s="99">
        <v>1814500.58</v>
      </c>
      <c r="C253" s="130">
        <v>42471.593263888892</v>
      </c>
      <c r="D253" s="126">
        <f t="shared" si="4"/>
        <v>21.001164120370373</v>
      </c>
      <c r="E253" s="100">
        <v>245.58500000000001</v>
      </c>
      <c r="F253" s="102">
        <v>13.35</v>
      </c>
      <c r="G253" s="98">
        <v>13.88</v>
      </c>
      <c r="H253" s="112">
        <v>3.7837999999999998</v>
      </c>
      <c r="J253" s="118"/>
      <c r="K253" s="118"/>
      <c r="L253" s="118"/>
    </row>
    <row r="254" spans="1:12" x14ac:dyDescent="0.2">
      <c r="A254" s="116">
        <v>42471.593333333331</v>
      </c>
      <c r="B254" s="99">
        <v>1814506.77</v>
      </c>
      <c r="C254" s="130">
        <v>42471.593333333331</v>
      </c>
      <c r="D254" s="126">
        <f t="shared" si="4"/>
        <v>21.001235763888889</v>
      </c>
      <c r="E254" s="100">
        <v>245.095</v>
      </c>
      <c r="F254" s="102">
        <v>13.7</v>
      </c>
      <c r="G254" s="98">
        <v>14.23</v>
      </c>
      <c r="H254" s="112">
        <v>3.7837900000000002</v>
      </c>
      <c r="J254" s="118"/>
      <c r="K254" s="118"/>
      <c r="L254" s="118"/>
    </row>
    <row r="255" spans="1:12" x14ac:dyDescent="0.2">
      <c r="A255" s="116">
        <v>42471.59337962963</v>
      </c>
      <c r="B255" s="99">
        <v>1814510.58</v>
      </c>
      <c r="C255" s="130">
        <v>42471.59337962963</v>
      </c>
      <c r="D255" s="126">
        <f t="shared" si="4"/>
        <v>21.001279861111112</v>
      </c>
      <c r="E255" s="100">
        <v>245.42400000000001</v>
      </c>
      <c r="F255" s="102">
        <v>13.32</v>
      </c>
      <c r="G255" s="98">
        <v>13.85</v>
      </c>
      <c r="H255" s="112">
        <v>3.78376</v>
      </c>
      <c r="J255" s="118"/>
      <c r="K255" s="118"/>
      <c r="L255" s="118"/>
    </row>
    <row r="256" spans="1:12" x14ac:dyDescent="0.2">
      <c r="A256" s="116">
        <v>42471.5934375</v>
      </c>
      <c r="B256" s="99">
        <v>1814515.58</v>
      </c>
      <c r="C256" s="130">
        <v>42471.5934375</v>
      </c>
      <c r="D256" s="126">
        <f t="shared" si="4"/>
        <v>21.001337731481481</v>
      </c>
      <c r="E256" s="100">
        <v>245.46299999999999</v>
      </c>
      <c r="F256" s="102">
        <v>13.55</v>
      </c>
      <c r="G256" s="98">
        <v>14.08</v>
      </c>
      <c r="H256" s="112">
        <v>3.7837499999999999</v>
      </c>
      <c r="J256" s="118"/>
      <c r="K256" s="118"/>
      <c r="L256" s="118"/>
    </row>
    <row r="257" spans="1:12" x14ac:dyDescent="0.2">
      <c r="A257" s="116">
        <v>42471.593495370369</v>
      </c>
      <c r="B257" s="99">
        <v>1814520.58</v>
      </c>
      <c r="C257" s="130">
        <v>42471.593495370369</v>
      </c>
      <c r="D257" s="126">
        <f t="shared" si="4"/>
        <v>21.001395601851851</v>
      </c>
      <c r="E257" s="100">
        <v>245.483</v>
      </c>
      <c r="F257" s="102">
        <v>13.45</v>
      </c>
      <c r="G257" s="98">
        <v>13.98</v>
      </c>
      <c r="H257" s="112">
        <v>3.7837399999999999</v>
      </c>
      <c r="J257" s="118"/>
      <c r="K257" s="118"/>
      <c r="L257" s="118"/>
    </row>
    <row r="258" spans="1:12" x14ac:dyDescent="0.2">
      <c r="A258" s="116">
        <v>42471.593553240738</v>
      </c>
      <c r="B258" s="99">
        <v>1814525.58</v>
      </c>
      <c r="C258" s="130">
        <v>42471.593553240738</v>
      </c>
      <c r="D258" s="126">
        <f t="shared" si="4"/>
        <v>21.001453472222224</v>
      </c>
      <c r="E258" s="100">
        <v>245.471</v>
      </c>
      <c r="F258" s="102">
        <v>13.31</v>
      </c>
      <c r="G258" s="98">
        <v>13.84</v>
      </c>
      <c r="H258" s="112">
        <v>3.7837399999999999</v>
      </c>
      <c r="J258" s="118"/>
      <c r="K258" s="118"/>
      <c r="L258" s="118"/>
    </row>
    <row r="259" spans="1:12" x14ac:dyDescent="0.2">
      <c r="A259" s="116">
        <v>42471.593611111108</v>
      </c>
      <c r="B259" s="99">
        <v>1814530.58</v>
      </c>
      <c r="C259" s="130">
        <v>42471.593611111108</v>
      </c>
      <c r="D259" s="126">
        <f t="shared" si="4"/>
        <v>21.001511342592593</v>
      </c>
      <c r="E259" s="100">
        <v>245.53299999999999</v>
      </c>
      <c r="F259" s="102">
        <v>13.76</v>
      </c>
      <c r="G259" s="98">
        <v>14.29</v>
      </c>
      <c r="H259" s="112">
        <v>3.7837200000000002</v>
      </c>
      <c r="J259" s="118"/>
      <c r="K259" s="118"/>
      <c r="L259" s="118"/>
    </row>
    <row r="260" spans="1:12" x14ac:dyDescent="0.2">
      <c r="A260" s="116">
        <v>42471.593668981484</v>
      </c>
      <c r="B260" s="99">
        <v>1814535.58</v>
      </c>
      <c r="C260" s="130">
        <v>42471.593668981484</v>
      </c>
      <c r="D260" s="126">
        <f t="shared" si="4"/>
        <v>21.001569212962963</v>
      </c>
      <c r="E260" s="100">
        <v>245.59299999999999</v>
      </c>
      <c r="F260" s="102">
        <v>13.5</v>
      </c>
      <c r="G260" s="98">
        <v>14.03</v>
      </c>
      <c r="H260" s="112">
        <v>3.7836599999999998</v>
      </c>
      <c r="J260" s="118"/>
      <c r="K260" s="118"/>
      <c r="L260" s="118"/>
    </row>
    <row r="261" spans="1:12" x14ac:dyDescent="0.2">
      <c r="A261" s="116">
        <v>42471.593726851854</v>
      </c>
      <c r="B261" s="99">
        <v>1814540.58</v>
      </c>
      <c r="C261" s="130">
        <v>42471.593726851854</v>
      </c>
      <c r="D261" s="126">
        <f t="shared" si="4"/>
        <v>21.001627083333336</v>
      </c>
      <c r="E261" s="100">
        <v>245.62899999999999</v>
      </c>
      <c r="F261" s="102">
        <v>13.39</v>
      </c>
      <c r="G261" s="98">
        <v>13.92</v>
      </c>
      <c r="H261" s="112">
        <v>3.7836400000000001</v>
      </c>
      <c r="J261" s="118"/>
      <c r="K261" s="118"/>
      <c r="L261" s="118"/>
    </row>
    <row r="262" spans="1:12" x14ac:dyDescent="0.2">
      <c r="A262" s="116">
        <v>42471.593784722223</v>
      </c>
      <c r="B262" s="99">
        <v>1814545.58</v>
      </c>
      <c r="C262" s="130">
        <v>42471.593784722223</v>
      </c>
      <c r="D262" s="126">
        <f t="shared" si="4"/>
        <v>21.001684953703705</v>
      </c>
      <c r="E262" s="100">
        <v>245.69200000000001</v>
      </c>
      <c r="F262" s="102">
        <v>13.64</v>
      </c>
      <c r="G262" s="98">
        <v>14.17</v>
      </c>
      <c r="H262" s="112">
        <v>3.78362</v>
      </c>
      <c r="J262" s="118"/>
      <c r="K262" s="118"/>
      <c r="L262" s="118"/>
    </row>
    <row r="263" spans="1:12" x14ac:dyDescent="0.2">
      <c r="A263" s="116">
        <v>42471.593842592592</v>
      </c>
      <c r="B263" s="99">
        <v>1814550.58</v>
      </c>
      <c r="C263" s="130">
        <v>42471.593842592592</v>
      </c>
      <c r="D263" s="126">
        <f t="shared" si="4"/>
        <v>21.001742824074075</v>
      </c>
      <c r="E263" s="100">
        <v>245.60300000000001</v>
      </c>
      <c r="F263" s="102">
        <v>13.33</v>
      </c>
      <c r="G263" s="98">
        <v>13.86</v>
      </c>
      <c r="H263" s="112">
        <v>3.7836099999999999</v>
      </c>
      <c r="J263" s="118"/>
      <c r="K263" s="118"/>
      <c r="L263" s="118"/>
    </row>
    <row r="264" spans="1:12" x14ac:dyDescent="0.2">
      <c r="A264" s="116">
        <v>42471.593900462962</v>
      </c>
      <c r="B264" s="99">
        <v>1814555.58</v>
      </c>
      <c r="C264" s="130">
        <v>42471.593900462962</v>
      </c>
      <c r="D264" s="126">
        <f t="shared" si="4"/>
        <v>21.001800694444444</v>
      </c>
      <c r="E264" s="100">
        <v>245.559</v>
      </c>
      <c r="F264" s="102">
        <v>13.63</v>
      </c>
      <c r="G264" s="98">
        <v>14.16</v>
      </c>
      <c r="H264" s="112">
        <v>3.7836400000000001</v>
      </c>
      <c r="J264" s="118"/>
      <c r="K264" s="118"/>
      <c r="L264" s="118"/>
    </row>
    <row r="265" spans="1:12" x14ac:dyDescent="0.2">
      <c r="A265" s="116">
        <v>42471.593958333331</v>
      </c>
      <c r="B265" s="99">
        <v>1814560.58</v>
      </c>
      <c r="C265" s="130">
        <v>42471.593958333331</v>
      </c>
      <c r="D265" s="126">
        <f t="shared" si="4"/>
        <v>21.001858564814814</v>
      </c>
      <c r="E265" s="100">
        <v>245.72300000000001</v>
      </c>
      <c r="F265" s="102">
        <v>13.47</v>
      </c>
      <c r="G265" s="98">
        <v>14</v>
      </c>
      <c r="H265" s="112">
        <v>3.7836799999999999</v>
      </c>
      <c r="J265" s="118"/>
      <c r="K265" s="118"/>
      <c r="L265" s="118"/>
    </row>
    <row r="266" spans="1:12" x14ac:dyDescent="0.2">
      <c r="A266" s="116">
        <v>42471.5940162037</v>
      </c>
      <c r="B266" s="99">
        <v>1814565.58</v>
      </c>
      <c r="C266" s="130">
        <v>42471.5940162037</v>
      </c>
      <c r="D266" s="126">
        <f t="shared" si="4"/>
        <v>21.001916435185187</v>
      </c>
      <c r="E266" s="100">
        <v>245.69900000000001</v>
      </c>
      <c r="F266" s="102">
        <v>13.31</v>
      </c>
      <c r="G266" s="98">
        <v>13.84</v>
      </c>
      <c r="H266" s="112">
        <v>3.7837100000000001</v>
      </c>
      <c r="J266" s="118"/>
      <c r="K266" s="118"/>
      <c r="L266" s="118"/>
    </row>
    <row r="267" spans="1:12" x14ac:dyDescent="0.2">
      <c r="A267" s="116">
        <v>42471.594074074077</v>
      </c>
      <c r="B267" s="99">
        <v>1814571.15</v>
      </c>
      <c r="C267" s="130">
        <v>42471.594074074077</v>
      </c>
      <c r="D267" s="126">
        <f t="shared" si="4"/>
        <v>21.001980902777778</v>
      </c>
      <c r="E267" s="100">
        <v>245.67500000000001</v>
      </c>
      <c r="F267" s="102">
        <v>13.64</v>
      </c>
      <c r="G267" s="98">
        <v>14.17</v>
      </c>
      <c r="H267" s="112">
        <v>3.7837299999999998</v>
      </c>
      <c r="J267" s="118"/>
      <c r="K267" s="118"/>
      <c r="L267" s="118"/>
    </row>
    <row r="268" spans="1:12" x14ac:dyDescent="0.2">
      <c r="A268" s="116">
        <v>42471.594131944446</v>
      </c>
      <c r="B268" s="99">
        <v>1814575.58</v>
      </c>
      <c r="C268" s="130">
        <v>42471.594131944446</v>
      </c>
      <c r="D268" s="126">
        <f t="shared" si="4"/>
        <v>21.002032175925926</v>
      </c>
      <c r="E268" s="100">
        <v>245.69399999999999</v>
      </c>
      <c r="F268" s="102">
        <v>13.58</v>
      </c>
      <c r="G268" s="98">
        <v>14.11</v>
      </c>
      <c r="H268" s="112">
        <v>3.7836400000000001</v>
      </c>
      <c r="J268" s="118"/>
      <c r="K268" s="118"/>
      <c r="L268" s="118"/>
    </row>
    <row r="269" spans="1:12" x14ac:dyDescent="0.2">
      <c r="A269" s="116">
        <v>42471.594189814816</v>
      </c>
      <c r="B269" s="99">
        <v>1814580.58</v>
      </c>
      <c r="C269" s="130">
        <v>42471.594189814816</v>
      </c>
      <c r="D269" s="126">
        <f t="shared" si="4"/>
        <v>21.002090046296299</v>
      </c>
      <c r="E269" s="100">
        <v>245.75299999999999</v>
      </c>
      <c r="F269" s="102">
        <v>13.48</v>
      </c>
      <c r="G269" s="98">
        <v>14.01</v>
      </c>
      <c r="H269" s="112">
        <v>3.78363</v>
      </c>
      <c r="J269" s="118"/>
      <c r="K269" s="118"/>
      <c r="L269" s="118"/>
    </row>
    <row r="270" spans="1:12" x14ac:dyDescent="0.2">
      <c r="A270" s="116">
        <v>42471.594247685185</v>
      </c>
      <c r="B270" s="99">
        <v>1814585.58</v>
      </c>
      <c r="C270" s="130">
        <v>42471.594247685185</v>
      </c>
      <c r="D270" s="126">
        <f t="shared" si="4"/>
        <v>21.002147916666669</v>
      </c>
      <c r="E270" s="100">
        <v>245.58199999999999</v>
      </c>
      <c r="F270" s="102">
        <v>13.64</v>
      </c>
      <c r="G270" s="98">
        <v>14.17</v>
      </c>
      <c r="H270" s="112">
        <v>3.7835999999999999</v>
      </c>
      <c r="J270" s="118"/>
      <c r="K270" s="118"/>
      <c r="L270" s="118"/>
    </row>
    <row r="271" spans="1:12" x14ac:dyDescent="0.2">
      <c r="A271" s="116">
        <v>42471.594305555554</v>
      </c>
      <c r="B271" s="99">
        <v>1814590.58</v>
      </c>
      <c r="C271" s="130">
        <v>42471.594305555554</v>
      </c>
      <c r="D271" s="126">
        <f t="shared" si="4"/>
        <v>21.002205787037038</v>
      </c>
      <c r="E271" s="100">
        <v>245.691</v>
      </c>
      <c r="F271" s="102">
        <v>13.43</v>
      </c>
      <c r="G271" s="98">
        <v>13.96</v>
      </c>
      <c r="H271" s="112">
        <v>3.78356</v>
      </c>
      <c r="J271" s="118"/>
      <c r="K271" s="118"/>
      <c r="L271" s="118"/>
    </row>
    <row r="272" spans="1:12" x14ac:dyDescent="0.2">
      <c r="A272" s="116">
        <v>42471.594363425924</v>
      </c>
      <c r="B272" s="99">
        <v>1814595.58</v>
      </c>
      <c r="C272" s="130">
        <v>42471.594363425924</v>
      </c>
      <c r="D272" s="126">
        <f t="shared" si="4"/>
        <v>21.002263657407408</v>
      </c>
      <c r="E272" s="100">
        <v>245.80600000000001</v>
      </c>
      <c r="F272" s="102">
        <v>13.62</v>
      </c>
      <c r="G272" s="98">
        <v>14.15</v>
      </c>
      <c r="H272" s="112">
        <v>3.7835200000000002</v>
      </c>
      <c r="J272" s="118"/>
      <c r="K272" s="118"/>
      <c r="L272" s="118"/>
    </row>
    <row r="273" spans="1:12" x14ac:dyDescent="0.2">
      <c r="A273" s="116">
        <v>42471.594421296293</v>
      </c>
      <c r="B273" s="99">
        <v>1814600.58</v>
      </c>
      <c r="C273" s="37"/>
      <c r="D273" s="126">
        <f t="shared" si="4"/>
        <v>21.002321527777777</v>
      </c>
      <c r="E273" s="100">
        <v>245.661</v>
      </c>
      <c r="F273" s="102">
        <v>5.8</v>
      </c>
      <c r="G273" s="98">
        <v>6.33</v>
      </c>
      <c r="H273" s="112">
        <v>3.7835100000000002</v>
      </c>
      <c r="J273" s="118"/>
      <c r="K273" s="118"/>
      <c r="L273" s="118"/>
    </row>
    <row r="274" spans="1:12" x14ac:dyDescent="0.2">
      <c r="A274" s="116">
        <v>42471.59447916667</v>
      </c>
      <c r="B274" s="99">
        <v>1814605.58</v>
      </c>
      <c r="C274" s="37"/>
      <c r="D274" s="126">
        <f t="shared" si="4"/>
        <v>21.002379398148147</v>
      </c>
      <c r="E274" s="100">
        <v>245.59700000000001</v>
      </c>
      <c r="F274" s="102">
        <v>1.89</v>
      </c>
      <c r="G274" s="98">
        <v>2.42</v>
      </c>
      <c r="H274" s="112">
        <v>3.7835800000000002</v>
      </c>
      <c r="J274" s="118"/>
      <c r="K274" s="118"/>
      <c r="L274" s="118"/>
    </row>
    <row r="275" spans="1:12" x14ac:dyDescent="0.2">
      <c r="A275" s="116">
        <v>42471.594537037039</v>
      </c>
      <c r="B275" s="99">
        <v>1814610.58</v>
      </c>
      <c r="C275" s="37"/>
      <c r="D275" s="126">
        <f t="shared" si="4"/>
        <v>21.00243726851852</v>
      </c>
      <c r="E275" s="100">
        <v>245.63800000000001</v>
      </c>
      <c r="F275" s="102">
        <v>0.64</v>
      </c>
      <c r="G275" s="98">
        <v>1.17</v>
      </c>
      <c r="H275" s="112">
        <v>3.78369</v>
      </c>
      <c r="J275" s="118"/>
      <c r="K275" s="118"/>
      <c r="L275" s="118"/>
    </row>
    <row r="276" spans="1:12" x14ac:dyDescent="0.2">
      <c r="A276" s="116">
        <v>42471.594594907408</v>
      </c>
      <c r="B276" s="99">
        <v>1814615.58</v>
      </c>
      <c r="C276" s="37"/>
      <c r="D276" s="126">
        <f t="shared" si="4"/>
        <v>21.002495138888889</v>
      </c>
      <c r="E276" s="100">
        <v>245.554</v>
      </c>
      <c r="F276" s="102">
        <v>0.09</v>
      </c>
      <c r="G276" s="98">
        <v>0.62</v>
      </c>
      <c r="H276" s="112">
        <v>3.7837800000000001</v>
      </c>
      <c r="J276" s="118"/>
      <c r="K276" s="118"/>
      <c r="L276" s="118"/>
    </row>
    <row r="277" spans="1:12" x14ac:dyDescent="0.2">
      <c r="A277" s="116">
        <v>42471.594652777778</v>
      </c>
      <c r="B277" s="99">
        <v>1814620.58</v>
      </c>
      <c r="C277" s="37"/>
      <c r="D277" s="126">
        <f t="shared" si="4"/>
        <v>21.002553009259259</v>
      </c>
      <c r="E277" s="100">
        <v>245.65</v>
      </c>
      <c r="F277" s="102">
        <v>-0.17</v>
      </c>
      <c r="G277" s="98">
        <v>0.36</v>
      </c>
      <c r="H277" s="112">
        <v>3.7839100000000001</v>
      </c>
      <c r="J277" s="118"/>
      <c r="K277" s="118"/>
      <c r="L277" s="118"/>
    </row>
    <row r="278" spans="1:12" x14ac:dyDescent="0.2">
      <c r="A278" s="116">
        <v>42471.594710648147</v>
      </c>
      <c r="B278" s="99">
        <v>1814625.58</v>
      </c>
      <c r="C278" s="37"/>
      <c r="D278" s="126">
        <f t="shared" si="4"/>
        <v>21.002610879629632</v>
      </c>
      <c r="E278" s="100">
        <v>245.708</v>
      </c>
      <c r="F278" s="102">
        <v>-0.28999999999999998</v>
      </c>
      <c r="G278" s="98">
        <v>0.24</v>
      </c>
      <c r="H278" s="112">
        <v>3.7840099999999999</v>
      </c>
      <c r="J278" s="118"/>
      <c r="K278" s="118"/>
      <c r="L278" s="118"/>
    </row>
    <row r="279" spans="1:12" x14ac:dyDescent="0.2">
      <c r="A279" s="116">
        <v>42471.594768518517</v>
      </c>
      <c r="B279" s="99">
        <v>1814630.58</v>
      </c>
      <c r="C279" s="37"/>
      <c r="D279" s="126">
        <f t="shared" si="4"/>
        <v>21.002668750000002</v>
      </c>
      <c r="E279" s="100">
        <v>245.732</v>
      </c>
      <c r="F279" s="102">
        <v>-0.39</v>
      </c>
      <c r="G279" s="98">
        <v>0.14000000000000001</v>
      </c>
      <c r="H279" s="112">
        <v>3.7841399999999998</v>
      </c>
      <c r="J279" s="118"/>
      <c r="K279" s="118"/>
      <c r="L279" s="118"/>
    </row>
    <row r="280" spans="1:12" x14ac:dyDescent="0.2">
      <c r="A280" s="116">
        <v>42471.594826388886</v>
      </c>
      <c r="B280" s="99">
        <v>1814635.58</v>
      </c>
      <c r="C280" s="37"/>
      <c r="D280" s="126">
        <f t="shared" si="4"/>
        <v>21.002726620370371</v>
      </c>
      <c r="E280" s="100">
        <v>245.584</v>
      </c>
      <c r="F280" s="102">
        <v>-0.43</v>
      </c>
      <c r="G280" s="98">
        <v>0.1</v>
      </c>
      <c r="H280" s="112">
        <v>3.7842199999999999</v>
      </c>
      <c r="J280" s="118"/>
      <c r="K280" s="118"/>
      <c r="L280" s="118"/>
    </row>
    <row r="281" spans="1:12" x14ac:dyDescent="0.2">
      <c r="A281" s="116">
        <v>42471.594884259262</v>
      </c>
      <c r="B281" s="99">
        <v>1814640.58</v>
      </c>
      <c r="C281" s="37"/>
      <c r="D281" s="126">
        <f t="shared" si="4"/>
        <v>21.002784490740741</v>
      </c>
      <c r="E281" s="100">
        <v>245.518</v>
      </c>
      <c r="F281" s="102">
        <v>-0.44</v>
      </c>
      <c r="G281" s="98">
        <v>0.09</v>
      </c>
      <c r="H281" s="112">
        <v>3.7843399999999998</v>
      </c>
      <c r="J281" s="118"/>
      <c r="K281" s="118"/>
      <c r="L281" s="118"/>
    </row>
    <row r="282" spans="1:12" x14ac:dyDescent="0.2">
      <c r="A282" s="116">
        <v>42471.594942129632</v>
      </c>
      <c r="B282" s="99">
        <v>1814645.58</v>
      </c>
      <c r="C282" s="37"/>
      <c r="D282" s="126">
        <f t="shared" si="4"/>
        <v>21.00284236111111</v>
      </c>
      <c r="E282" s="100">
        <v>245.43</v>
      </c>
      <c r="F282" s="102">
        <v>-0.47</v>
      </c>
      <c r="G282" s="98">
        <v>0.06</v>
      </c>
      <c r="H282" s="112">
        <v>3.7844799999999998</v>
      </c>
      <c r="J282" s="118"/>
      <c r="K282" s="118"/>
      <c r="L282" s="118"/>
    </row>
    <row r="283" spans="1:12" x14ac:dyDescent="0.2">
      <c r="A283" s="116">
        <v>42471.595000000001</v>
      </c>
      <c r="B283" s="99">
        <v>1814650.58</v>
      </c>
      <c r="C283" s="37"/>
      <c r="D283" s="126">
        <f t="shared" si="4"/>
        <v>21.002900231481483</v>
      </c>
      <c r="E283" s="100">
        <v>245.44800000000001</v>
      </c>
      <c r="F283" s="102">
        <v>-0.48</v>
      </c>
      <c r="G283" s="98">
        <v>0.05</v>
      </c>
      <c r="H283" s="112">
        <v>3.7845599999999999</v>
      </c>
      <c r="J283" s="118"/>
      <c r="K283" s="118"/>
      <c r="L283" s="118"/>
    </row>
    <row r="284" spans="1:12" x14ac:dyDescent="0.2">
      <c r="A284" s="116">
        <v>42471.595057870371</v>
      </c>
      <c r="B284" s="99">
        <v>1814655.58</v>
      </c>
      <c r="C284" s="37"/>
      <c r="D284" s="126">
        <f t="shared" si="4"/>
        <v>21.002958101851853</v>
      </c>
      <c r="E284" s="100">
        <v>245.482</v>
      </c>
      <c r="F284" s="102">
        <v>-0.48</v>
      </c>
      <c r="G284" s="98">
        <v>0.05</v>
      </c>
      <c r="H284" s="112">
        <v>3.7846299999999999</v>
      </c>
      <c r="J284" s="118"/>
      <c r="K284" s="118"/>
      <c r="L284" s="118"/>
    </row>
    <row r="285" spans="1:12" x14ac:dyDescent="0.2">
      <c r="A285" s="116">
        <v>42471.59511574074</v>
      </c>
      <c r="B285" s="99">
        <v>1814660.58</v>
      </c>
      <c r="C285" s="37"/>
      <c r="D285" s="126">
        <f t="shared" si="4"/>
        <v>21.003015972222222</v>
      </c>
      <c r="E285" s="100">
        <v>245.46899999999999</v>
      </c>
      <c r="F285" s="102">
        <v>-0.49</v>
      </c>
      <c r="G285" s="98">
        <v>0.04</v>
      </c>
      <c r="H285" s="112">
        <v>3.7847300000000001</v>
      </c>
      <c r="J285" s="118"/>
      <c r="K285" s="118"/>
      <c r="L285" s="118"/>
    </row>
    <row r="286" spans="1:12" x14ac:dyDescent="0.2">
      <c r="A286" s="116">
        <v>42471.595173611109</v>
      </c>
      <c r="B286" s="99">
        <v>1814665.58</v>
      </c>
      <c r="C286" s="37"/>
      <c r="D286" s="126">
        <f t="shared" si="4"/>
        <v>21.003073842592595</v>
      </c>
      <c r="E286" s="100">
        <v>245.45099999999999</v>
      </c>
      <c r="F286" s="102">
        <v>-0.5</v>
      </c>
      <c r="G286" s="98">
        <v>0.03</v>
      </c>
      <c r="H286" s="112">
        <v>3.78478</v>
      </c>
      <c r="J286" s="118"/>
      <c r="K286" s="118"/>
      <c r="L286" s="118"/>
    </row>
    <row r="287" spans="1:12" x14ac:dyDescent="0.2">
      <c r="A287" s="116">
        <v>42471.595231481479</v>
      </c>
      <c r="B287" s="99">
        <v>1814670.58</v>
      </c>
      <c r="C287" s="37"/>
      <c r="D287" s="126">
        <f t="shared" si="4"/>
        <v>21.003131712962965</v>
      </c>
      <c r="E287" s="100">
        <v>245.52199999999999</v>
      </c>
      <c r="F287" s="102">
        <v>-0.5</v>
      </c>
      <c r="G287" s="98">
        <v>0.03</v>
      </c>
      <c r="H287" s="112">
        <v>3.7849300000000001</v>
      </c>
      <c r="J287" s="118"/>
      <c r="K287" s="118"/>
      <c r="L287" s="118"/>
    </row>
    <row r="288" spans="1:12" x14ac:dyDescent="0.2">
      <c r="A288" s="116">
        <v>42471.595289351855</v>
      </c>
      <c r="B288" s="99">
        <v>1814675.58</v>
      </c>
      <c r="C288" s="37"/>
      <c r="D288" s="126">
        <f t="shared" si="4"/>
        <v>21.003189583333334</v>
      </c>
      <c r="E288" s="100">
        <v>245.44300000000001</v>
      </c>
      <c r="F288" s="102">
        <v>-0.5</v>
      </c>
      <c r="G288" s="98">
        <v>0.03</v>
      </c>
      <c r="H288" s="112">
        <v>3.7850199999999998</v>
      </c>
      <c r="J288" s="118"/>
      <c r="K288" s="118"/>
      <c r="L288" s="118"/>
    </row>
    <row r="289" spans="1:12" x14ac:dyDescent="0.2">
      <c r="A289" s="116">
        <v>42471.595347222225</v>
      </c>
      <c r="B289" s="99">
        <v>1814680.58</v>
      </c>
      <c r="C289" s="37"/>
      <c r="D289" s="126">
        <f t="shared" si="4"/>
        <v>21.003247453703704</v>
      </c>
      <c r="E289" s="100">
        <v>245.489</v>
      </c>
      <c r="F289" s="102">
        <v>-0.51</v>
      </c>
      <c r="G289" s="98">
        <v>0.02</v>
      </c>
      <c r="H289" s="112">
        <v>3.78511</v>
      </c>
      <c r="J289" s="118"/>
      <c r="K289" s="118"/>
      <c r="L289" s="118"/>
    </row>
    <row r="290" spans="1:12" x14ac:dyDescent="0.2">
      <c r="A290" s="116">
        <v>42471.595405092594</v>
      </c>
      <c r="B290" s="99">
        <v>1814685.58</v>
      </c>
      <c r="C290" s="37"/>
      <c r="D290" s="126">
        <f t="shared" si="4"/>
        <v>21.003305324074073</v>
      </c>
      <c r="E290" s="100">
        <v>245.46700000000001</v>
      </c>
      <c r="F290" s="102">
        <v>-0.51</v>
      </c>
      <c r="G290" s="98">
        <v>0.02</v>
      </c>
      <c r="H290" s="112">
        <v>3.7851900000000001</v>
      </c>
      <c r="J290" s="118"/>
      <c r="K290" s="118"/>
      <c r="L290" s="118"/>
    </row>
    <row r="291" spans="1:12" x14ac:dyDescent="0.2">
      <c r="A291" s="116">
        <v>42471.595462962963</v>
      </c>
      <c r="B291" s="99">
        <v>1814690.58</v>
      </c>
      <c r="C291" s="37"/>
      <c r="D291" s="126">
        <f t="shared" ref="D291:D296" si="5">B291/3600/24</f>
        <v>21.003363194444443</v>
      </c>
      <c r="E291" s="100">
        <v>245.51599999999999</v>
      </c>
      <c r="F291" s="102">
        <v>-0.51</v>
      </c>
      <c r="G291" s="98">
        <v>0.02</v>
      </c>
      <c r="H291" s="112">
        <v>3.7852700000000001</v>
      </c>
      <c r="J291" s="118"/>
      <c r="K291" s="118"/>
      <c r="L291" s="118"/>
    </row>
    <row r="292" spans="1:12" x14ac:dyDescent="0.2">
      <c r="A292" s="116">
        <v>42471.595520833333</v>
      </c>
      <c r="B292" s="99">
        <v>1814695.58</v>
      </c>
      <c r="C292" s="37"/>
      <c r="D292" s="126">
        <f t="shared" si="5"/>
        <v>21.003421064814816</v>
      </c>
      <c r="E292" s="100">
        <v>245.6</v>
      </c>
      <c r="F292" s="102">
        <v>-0.51</v>
      </c>
      <c r="G292" s="98">
        <v>0.02</v>
      </c>
      <c r="H292" s="112">
        <v>3.7853599999999998</v>
      </c>
      <c r="J292" s="118"/>
      <c r="K292" s="118"/>
      <c r="L292" s="118"/>
    </row>
    <row r="293" spans="1:12" x14ac:dyDescent="0.2">
      <c r="A293" s="116">
        <v>42471.595578703702</v>
      </c>
      <c r="B293" s="99">
        <v>1814700.58</v>
      </c>
      <c r="C293" s="37"/>
      <c r="D293" s="126">
        <f t="shared" si="5"/>
        <v>21.003478935185186</v>
      </c>
      <c r="E293" s="100">
        <v>245.59899999999999</v>
      </c>
      <c r="F293" s="102">
        <v>-0.51</v>
      </c>
      <c r="G293" s="98">
        <v>0.02</v>
      </c>
      <c r="H293" s="112">
        <v>3.78546</v>
      </c>
      <c r="J293" s="118"/>
      <c r="K293" s="118"/>
      <c r="L293" s="118"/>
    </row>
    <row r="294" spans="1:12" x14ac:dyDescent="0.2">
      <c r="A294" s="116">
        <v>42471.595636574071</v>
      </c>
      <c r="B294" s="99">
        <v>1814705.58</v>
      </c>
      <c r="C294" s="37"/>
      <c r="D294" s="126">
        <f t="shared" si="5"/>
        <v>21.003536805555559</v>
      </c>
      <c r="E294" s="100">
        <v>245.59700000000001</v>
      </c>
      <c r="F294" s="102">
        <v>-0.51</v>
      </c>
      <c r="G294" s="98">
        <v>0.02</v>
      </c>
      <c r="H294" s="112">
        <v>3.7854899999999998</v>
      </c>
      <c r="J294" s="118"/>
      <c r="K294" s="118"/>
      <c r="L294" s="118"/>
    </row>
    <row r="295" spans="1:12" x14ac:dyDescent="0.2">
      <c r="A295" s="116">
        <v>42471.595694444448</v>
      </c>
      <c r="B295" s="99">
        <v>1814710.58</v>
      </c>
      <c r="C295" s="37"/>
      <c r="D295" s="126">
        <f t="shared" si="5"/>
        <v>21.003594675925928</v>
      </c>
      <c r="E295" s="100">
        <v>245.49299999999999</v>
      </c>
      <c r="F295" s="102">
        <v>-0.51</v>
      </c>
      <c r="G295" s="98">
        <v>0</v>
      </c>
      <c r="H295" s="112">
        <v>3.7855799999999999</v>
      </c>
      <c r="J295" s="118"/>
      <c r="K295" s="118"/>
      <c r="L295" s="118"/>
    </row>
    <row r="296" spans="1:12" x14ac:dyDescent="0.2">
      <c r="A296" s="116">
        <v>42471.595752314817</v>
      </c>
      <c r="B296" s="99">
        <v>1814715.58</v>
      </c>
      <c r="C296" s="37"/>
      <c r="D296" s="126">
        <f t="shared" si="5"/>
        <v>21.003652546296298</v>
      </c>
      <c r="E296" s="100">
        <v>245.375</v>
      </c>
      <c r="F296" s="102">
        <v>-0.51</v>
      </c>
      <c r="G296" s="98">
        <v>0</v>
      </c>
      <c r="H296" s="112">
        <v>3.7856399999999999</v>
      </c>
      <c r="J296" s="118"/>
      <c r="K296" s="118"/>
      <c r="L296" s="118"/>
    </row>
    <row r="297" spans="1:12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</row>
    <row r="298" spans="1:12" x14ac:dyDescent="0.2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</row>
    <row r="299" spans="1:12" x14ac:dyDescent="0.2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</row>
    <row r="300" spans="1:12" x14ac:dyDescent="0.2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</row>
    <row r="301" spans="1:12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</row>
    <row r="302" spans="1:12" x14ac:dyDescent="0.2">
      <c r="A302" s="129"/>
      <c r="B302" s="129"/>
      <c r="C302" s="129"/>
      <c r="D302" s="129"/>
      <c r="E302" s="129"/>
      <c r="F302" s="129"/>
      <c r="G302" s="129"/>
      <c r="H302" s="129"/>
      <c r="I302" s="129"/>
      <c r="J302" s="118"/>
      <c r="K302" s="129"/>
      <c r="L302" s="129"/>
    </row>
    <row r="303" spans="1:12" x14ac:dyDescent="0.2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</row>
    <row r="304" spans="1:12" x14ac:dyDescent="0.2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</row>
    <row r="305" spans="1:12" x14ac:dyDescent="0.2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</row>
    <row r="306" spans="1:12" x14ac:dyDescent="0.2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</row>
    <row r="307" spans="1:12" x14ac:dyDescent="0.2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</row>
    <row r="308" spans="1:12" x14ac:dyDescent="0.2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</row>
    <row r="309" spans="1:12" x14ac:dyDescent="0.2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</row>
    <row r="310" spans="1:12" x14ac:dyDescent="0.2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</row>
    <row r="311" spans="1:12" x14ac:dyDescent="0.2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</row>
    <row r="312" spans="1:12" x14ac:dyDescent="0.2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</row>
    <row r="313" spans="1:12" x14ac:dyDescent="0.2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</row>
    <row r="314" spans="1:12" x14ac:dyDescent="0.2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</row>
    <row r="315" spans="1:12" x14ac:dyDescent="0.2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</row>
    <row r="316" spans="1:12" x14ac:dyDescent="0.2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</row>
    <row r="317" spans="1:12" x14ac:dyDescent="0.2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</row>
    <row r="318" spans="1:12" x14ac:dyDescent="0.2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</row>
    <row r="319" spans="1:12" x14ac:dyDescent="0.2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</row>
    <row r="320" spans="1:12" x14ac:dyDescent="0.2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</row>
    <row r="321" spans="1:12" x14ac:dyDescent="0.2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</row>
    <row r="322" spans="1:12" x14ac:dyDescent="0.2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</row>
    <row r="323" spans="1:12" x14ac:dyDescent="0.2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</row>
    <row r="324" spans="1:12" x14ac:dyDescent="0.2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</row>
    <row r="325" spans="1:12" x14ac:dyDescent="0.2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</row>
    <row r="326" spans="1:12" x14ac:dyDescent="0.2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</row>
    <row r="327" spans="1:12" x14ac:dyDescent="0.2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</row>
    <row r="328" spans="1:12" x14ac:dyDescent="0.2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</row>
    <row r="329" spans="1:12" x14ac:dyDescent="0.2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</row>
    <row r="330" spans="1:12" x14ac:dyDescent="0.2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</row>
    <row r="331" spans="1:12" x14ac:dyDescent="0.2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</row>
    <row r="332" spans="1:12" x14ac:dyDescent="0.2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</row>
    <row r="333" spans="1:12" x14ac:dyDescent="0.2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</row>
    <row r="334" spans="1:12" x14ac:dyDescent="0.2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</row>
    <row r="335" spans="1:12" x14ac:dyDescent="0.2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</row>
    <row r="336" spans="1:12" x14ac:dyDescent="0.2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</row>
    <row r="337" spans="1:12" x14ac:dyDescent="0.2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</row>
    <row r="338" spans="1:12" x14ac:dyDescent="0.2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</row>
  </sheetData>
  <mergeCells count="48">
    <mergeCell ref="E33:E34"/>
    <mergeCell ref="F33:F34"/>
    <mergeCell ref="G33:G34"/>
    <mergeCell ref="A32:H32"/>
    <mergeCell ref="H33:H34"/>
    <mergeCell ref="A28:C28"/>
    <mergeCell ref="A33:A34"/>
    <mergeCell ref="B33:B34"/>
    <mergeCell ref="C33:C34"/>
    <mergeCell ref="D33:D34"/>
    <mergeCell ref="V19:X19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J19:U19"/>
    <mergeCell ref="A12:B12"/>
    <mergeCell ref="C12:D12"/>
    <mergeCell ref="F12:G12"/>
    <mergeCell ref="H12:I12"/>
    <mergeCell ref="A13:B13"/>
    <mergeCell ref="C13:D13"/>
    <mergeCell ref="F13:G13"/>
    <mergeCell ref="H13:I13"/>
    <mergeCell ref="F2:I3"/>
    <mergeCell ref="A6:D6"/>
    <mergeCell ref="A8:D8"/>
    <mergeCell ref="F8:I8"/>
    <mergeCell ref="A9:B9"/>
    <mergeCell ref="C9:D9"/>
    <mergeCell ref="F9:G9"/>
    <mergeCell ref="H9:I9"/>
    <mergeCell ref="A10:B10"/>
    <mergeCell ref="C10:D10"/>
    <mergeCell ref="F10:G10"/>
    <mergeCell ref="H10:I10"/>
    <mergeCell ref="A11:B11"/>
    <mergeCell ref="C11:D11"/>
    <mergeCell ref="F11:G11"/>
    <mergeCell ref="H11:I11"/>
  </mergeCells>
  <conditionalFormatting sqref="J23:J26 O23:U26 L23:M26">
    <cfRule type="cellIs" dxfId="1" priority="2" stopIfTrue="1" operator="lessThanOrEqual">
      <formula>0</formula>
    </cfRule>
  </conditionalFormatting>
  <conditionalFormatting sqref="N23:N26">
    <cfRule type="cellIs" dxfId="0" priority="1" stopIfTrue="1" operator="lessThan">
      <formula>$N$22*0.8</formula>
    </cfRule>
  </conditionalFormatting>
  <pageMargins left="0.39" right="0.56000000000000005" top="0.5" bottom="0.5" header="0.5" footer="0.5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workbookViewId="0">
      <selection activeCell="A25" sqref="A25"/>
    </sheetView>
  </sheetViews>
  <sheetFormatPr defaultColWidth="9.140625" defaultRowHeight="12.75" x14ac:dyDescent="0.2"/>
  <cols>
    <col min="1" max="1" width="125.140625" style="68" customWidth="1"/>
    <col min="2" max="2" width="9.140625" style="68"/>
    <col min="3" max="3" width="13.5703125" style="68" customWidth="1"/>
    <col min="4" max="4" width="12.85546875" style="68" customWidth="1"/>
    <col min="5" max="17" width="9.140625" style="68"/>
    <col min="18" max="18" width="23.42578125" style="68" customWidth="1"/>
    <col min="19" max="22" width="9.140625" style="68"/>
    <col min="23" max="23" width="16.140625" style="68" customWidth="1"/>
    <col min="24" max="16384" width="9.140625" style="68"/>
  </cols>
  <sheetData>
    <row r="1" spans="1:1" x14ac:dyDescent="0.2">
      <c r="A1" s="70" t="s">
        <v>83</v>
      </c>
    </row>
    <row r="2" spans="1:1" x14ac:dyDescent="0.2">
      <c r="A2" s="70"/>
    </row>
    <row r="3" spans="1:1" x14ac:dyDescent="0.2">
      <c r="A3" s="72"/>
    </row>
    <row r="4" spans="1:1" x14ac:dyDescent="0.2">
      <c r="A4" s="72" t="s">
        <v>84</v>
      </c>
    </row>
    <row r="5" spans="1:1" x14ac:dyDescent="0.2">
      <c r="A5" s="72"/>
    </row>
    <row r="6" spans="1:1" x14ac:dyDescent="0.2">
      <c r="A6" s="72" t="s">
        <v>85</v>
      </c>
    </row>
    <row r="7" spans="1:1" x14ac:dyDescent="0.2">
      <c r="A7" s="72" t="s">
        <v>67</v>
      </c>
    </row>
    <row r="8" spans="1:1" x14ac:dyDescent="0.2">
      <c r="A8" s="73" t="s">
        <v>74</v>
      </c>
    </row>
    <row r="9" spans="1:1" x14ac:dyDescent="0.2">
      <c r="A9" s="72"/>
    </row>
    <row r="10" spans="1:1" x14ac:dyDescent="0.2">
      <c r="A10" s="72" t="s">
        <v>86</v>
      </c>
    </row>
    <row r="11" spans="1:1" x14ac:dyDescent="0.2">
      <c r="A11" s="72" t="s">
        <v>87</v>
      </c>
    </row>
    <row r="12" spans="1:1" x14ac:dyDescent="0.2">
      <c r="A12" s="72"/>
    </row>
    <row r="13" spans="1:1" x14ac:dyDescent="0.2">
      <c r="A13" s="72"/>
    </row>
    <row r="14" spans="1:1" x14ac:dyDescent="0.2">
      <c r="A14" s="72"/>
    </row>
    <row r="15" spans="1:1" x14ac:dyDescent="0.2">
      <c r="A15" s="72"/>
    </row>
    <row r="16" spans="1:1" x14ac:dyDescent="0.2">
      <c r="A16" s="72"/>
    </row>
    <row r="17" spans="1:1" x14ac:dyDescent="0.2">
      <c r="A17" s="72"/>
    </row>
    <row r="18" spans="1:1" x14ac:dyDescent="0.2">
      <c r="A18" s="72"/>
    </row>
    <row r="19" spans="1:1" x14ac:dyDescent="0.2">
      <c r="A19" s="72" t="s">
        <v>58</v>
      </c>
    </row>
    <row r="20" spans="1:1" x14ac:dyDescent="0.2">
      <c r="A20" s="72" t="s">
        <v>58</v>
      </c>
    </row>
    <row r="21" spans="1:1" x14ac:dyDescent="0.2">
      <c r="A21" s="72" t="s">
        <v>58</v>
      </c>
    </row>
    <row r="22" spans="1:1" x14ac:dyDescent="0.2">
      <c r="A22" s="72" t="s">
        <v>58</v>
      </c>
    </row>
    <row r="23" spans="1:1" x14ac:dyDescent="0.2">
      <c r="A23" s="74"/>
    </row>
    <row r="24" spans="1:1" x14ac:dyDescent="0.2">
      <c r="A24" s="74"/>
    </row>
    <row r="25" spans="1:1" x14ac:dyDescent="0.2">
      <c r="A25" s="74"/>
    </row>
    <row r="26" spans="1:1" x14ac:dyDescent="0.2">
      <c r="A26" s="74"/>
    </row>
    <row r="27" spans="1:1" x14ac:dyDescent="0.2">
      <c r="A27" s="74"/>
    </row>
  </sheetData>
  <pageMargins left="0.28999999999999998" right="0.39" top="1" bottom="1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44" baseType="lpstr">
      <vt:lpstr>Cover Page </vt:lpstr>
      <vt:lpstr>P&amp;P Data Summary</vt:lpstr>
      <vt:lpstr>KMC001</vt:lpstr>
      <vt:lpstr>KMC002</vt:lpstr>
      <vt:lpstr>KMC004</vt:lpstr>
      <vt:lpstr>KMC019</vt:lpstr>
      <vt:lpstr>BCA034TRawD</vt:lpstr>
      <vt:lpstr>KMC020</vt:lpstr>
      <vt:lpstr>Experiment Parameters</vt:lpstr>
      <vt:lpstr>PoroPerm</vt:lpstr>
      <vt:lpstr>BCA034TRawD!BCA034P_P</vt:lpstr>
      <vt:lpstr>'KMC001'!BL__without_frits</vt:lpstr>
      <vt:lpstr>'KMC002'!BL__without_frits</vt:lpstr>
      <vt:lpstr>'KMC004'!BL__without_frits</vt:lpstr>
      <vt:lpstr>'KMC019'!BL__without_frits</vt:lpstr>
      <vt:lpstr>'KMC020'!BL__without_frits</vt:lpstr>
      <vt:lpstr>'KMC001'!BPV__without_frits</vt:lpstr>
      <vt:lpstr>'KMC002'!BPV__without_frits</vt:lpstr>
      <vt:lpstr>'KMC004'!BPV__without_frits</vt:lpstr>
      <vt:lpstr>'KMC019'!BPV__without_frits</vt:lpstr>
      <vt:lpstr>'KMC020'!BPV__without_frits</vt:lpstr>
      <vt:lpstr>'KMC001'!Length__Frits</vt:lpstr>
      <vt:lpstr>'KMC002'!Length__Frits</vt:lpstr>
      <vt:lpstr>'KMC004'!Length__Frits</vt:lpstr>
      <vt:lpstr>'KMC019'!Length__Frits</vt:lpstr>
      <vt:lpstr>'KMC020'!Length__Frits</vt:lpstr>
      <vt:lpstr>'KMC001'!OLE_LINK1</vt:lpstr>
      <vt:lpstr>'KMC002'!OLE_LINK1</vt:lpstr>
      <vt:lpstr>'KMC004'!OLE_LINK1</vt:lpstr>
      <vt:lpstr>'KMC019'!OLE_LINK1</vt:lpstr>
      <vt:lpstr>'KMC020'!OLE_LINK1</vt:lpstr>
      <vt:lpstr>'Experiment Parameters'!Print_Area</vt:lpstr>
      <vt:lpstr>'KMC001'!Print_Area</vt:lpstr>
      <vt:lpstr>'KMC002'!Print_Area</vt:lpstr>
      <vt:lpstr>'KMC004'!Print_Area</vt:lpstr>
      <vt:lpstr>'KMC019'!Print_Area</vt:lpstr>
      <vt:lpstr>'KMC020'!Print_Area</vt:lpstr>
      <vt:lpstr>'P&amp;P Data Summary'!Print_Area</vt:lpstr>
      <vt:lpstr>'P&amp;P Data Summary'!Print_Titles</vt:lpstr>
      <vt:lpstr>'KMC001'!viscosity</vt:lpstr>
      <vt:lpstr>'KMC002'!viscosity</vt:lpstr>
      <vt:lpstr>'KMC004'!viscosity</vt:lpstr>
      <vt:lpstr>'KMC019'!viscosity</vt:lpstr>
      <vt:lpstr>'KMC020'!viscosity</vt:lpstr>
    </vt:vector>
  </TitlesOfParts>
  <Company>Registered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Patterson</dc:creator>
  <cp:lastModifiedBy>Jason.Oestreich</cp:lastModifiedBy>
  <cp:lastPrinted>2016-04-25T16:22:53Z</cp:lastPrinted>
  <dcterms:created xsi:type="dcterms:W3CDTF">2002-08-16T11:51:56Z</dcterms:created>
  <dcterms:modified xsi:type="dcterms:W3CDTF">2016-09-13T17:46:12Z</dcterms:modified>
</cp:coreProperties>
</file>